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销售2024年1-2月" sheetId="1" r:id="rId1"/>
    <sheet name="采购2024年1-2月" sheetId="2" state="hidden" r:id="rId2"/>
  </sheets>
  <definedNames>
    <definedName name="_xlnm._FilterDatabase" localSheetId="0" hidden="1">'销售2024年1-2月'!$A$1:$Q$51</definedName>
    <definedName name="_xlnm._FilterDatabase" localSheetId="1" hidden="1">'采购2024年1-2月'!$A$1:$AB$19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<sst xmlns="http://schemas.openxmlformats.org/spreadsheetml/2006/main" count="795" uniqueCount="231">
  <si>
    <t>序号</t>
  </si>
  <si>
    <t>上游</t>
  </si>
  <si>
    <t>采购单价</t>
  </si>
  <si>
    <t>采购金额</t>
  </si>
  <si>
    <t>数电票号码</t>
  </si>
  <si>
    <t>购买方名称</t>
  </si>
  <si>
    <t>千方百计做入系统日期</t>
  </si>
  <si>
    <t>收款日期</t>
  </si>
  <si>
    <t>货物或应税劳务名称</t>
  </si>
  <si>
    <t>规格型号</t>
  </si>
  <si>
    <t>单位</t>
  </si>
  <si>
    <t>数量</t>
  </si>
  <si>
    <t>销售单价</t>
  </si>
  <si>
    <t>销售金额</t>
  </si>
  <si>
    <t>批号</t>
  </si>
  <si>
    <t>生产日期</t>
  </si>
  <si>
    <t>到期日期</t>
  </si>
  <si>
    <t>1</t>
  </si>
  <si>
    <t>国科恒晟（北京）医疗科技有限公司</t>
  </si>
  <si>
    <t>24312000000047828715</t>
  </si>
  <si>
    <t>江苏九跃康医疗科技有限公司</t>
  </si>
  <si>
    <t>*医疗仪器器械*输送导管系统</t>
  </si>
  <si>
    <t>PNML6F088904M</t>
  </si>
  <si>
    <t>根</t>
  </si>
  <si>
    <t>H00000106</t>
  </si>
  <si>
    <t>2</t>
  </si>
  <si>
    <t>24312000000047621309</t>
  </si>
  <si>
    <t>正康天红（上海）供应链管理有限公司</t>
  </si>
  <si>
    <t>3</t>
  </si>
  <si>
    <t>24312000000047618265</t>
  </si>
  <si>
    <t>4</t>
  </si>
  <si>
    <t>24312000000047610751</t>
  </si>
  <si>
    <t>5</t>
  </si>
  <si>
    <t>24312000000047379503</t>
  </si>
  <si>
    <t>江苏省医药有限公司</t>
  </si>
  <si>
    <t>*医疗仪器器械*取栓支架</t>
  </si>
  <si>
    <t>RVV-I-5-30</t>
  </si>
  <si>
    <t>NKZJ221105</t>
  </si>
  <si>
    <t>6</t>
  </si>
  <si>
    <t>上海博轲贸易中心</t>
  </si>
  <si>
    <t>24312000000041255550</t>
  </si>
  <si>
    <t>*医疗仪器器械*颅内支持导管</t>
  </si>
  <si>
    <t>TGC070-06-115</t>
  </si>
  <si>
    <t>3032206103</t>
  </si>
  <si>
    <t>7</t>
  </si>
  <si>
    <t>TGC055-05-115</t>
  </si>
  <si>
    <t>3032207108</t>
  </si>
  <si>
    <t>8</t>
  </si>
  <si>
    <t>上海迦曼贸易中心</t>
  </si>
  <si>
    <t>*医疗仪器器械*一次性使用介入微导管</t>
  </si>
  <si>
    <t>TJMC14</t>
  </si>
  <si>
    <t>9</t>
  </si>
  <si>
    <t>*医疗仪器器械*雷帕霉素药物洗脱椎动脉支架系统</t>
  </si>
  <si>
    <t>A50020</t>
  </si>
  <si>
    <t>M2311008</t>
  </si>
  <si>
    <t>10</t>
  </si>
  <si>
    <t>24312000000041254087</t>
  </si>
  <si>
    <t>*医疗仪器器械*弹簧圈</t>
  </si>
  <si>
    <t>AEC-03-06-S</t>
  </si>
  <si>
    <t>3012209313</t>
  </si>
  <si>
    <t>11</t>
  </si>
  <si>
    <t>AEC-02-04-S</t>
  </si>
  <si>
    <t>3012208208</t>
  </si>
  <si>
    <t>12</t>
  </si>
  <si>
    <t>AEC-01-03-S</t>
  </si>
  <si>
    <t>3012210102</t>
  </si>
  <si>
    <t>24312000000041251796</t>
  </si>
  <si>
    <t>*医疗仪器器械*栓塞用可膨胀弹簧圈系统</t>
  </si>
  <si>
    <t>TJCHYF0204</t>
  </si>
  <si>
    <t>14</t>
  </si>
  <si>
    <t>TJCHYF2.504</t>
  </si>
  <si>
    <t>15</t>
  </si>
  <si>
    <t>TJCHYF0206</t>
  </si>
  <si>
    <t>16</t>
  </si>
  <si>
    <t>TJCHYF0306</t>
  </si>
  <si>
    <t>17</t>
  </si>
  <si>
    <t>TJCHYF1.503</t>
  </si>
  <si>
    <t>18</t>
  </si>
  <si>
    <t>24312000000041251439</t>
  </si>
  <si>
    <t>*医疗仪器器械*栓塞用弹簧圈系统</t>
  </si>
  <si>
    <t>TJCST1.504-3D</t>
  </si>
  <si>
    <t>19</t>
  </si>
  <si>
    <t>TJCHYF0408</t>
  </si>
  <si>
    <t>20</t>
  </si>
  <si>
    <t>TJCHYF0308</t>
  </si>
  <si>
    <t>21</t>
  </si>
  <si>
    <t>TJCHYF0620</t>
  </si>
  <si>
    <t>22</t>
  </si>
  <si>
    <t>TJCHYF0510</t>
  </si>
  <si>
    <t>23</t>
  </si>
  <si>
    <t>TJCHYF0102</t>
  </si>
  <si>
    <t>24</t>
  </si>
  <si>
    <t>25</t>
  </si>
  <si>
    <t>TJCHYF0304</t>
  </si>
  <si>
    <t>26</t>
  </si>
  <si>
    <t>27</t>
  </si>
  <si>
    <t>28</t>
  </si>
  <si>
    <t>29</t>
  </si>
  <si>
    <r>
      <rPr>
        <sz val="11"/>
        <color indexed="8"/>
        <rFont val="宋体"/>
        <charset val="134"/>
        <scheme val="minor"/>
      </rPr>
      <t>243120000000</t>
    </r>
    <r>
      <rPr>
        <sz val="11"/>
        <color indexed="8"/>
        <rFont val="宋体"/>
        <charset val="134"/>
        <scheme val="minor"/>
      </rPr>
      <t>41249004</t>
    </r>
  </si>
  <si>
    <t>TJMC18</t>
  </si>
  <si>
    <t>30</t>
  </si>
  <si>
    <t>上海宜好贸易中心</t>
  </si>
  <si>
    <t>24312000000041249004</t>
  </si>
  <si>
    <t>*医疗仪器器械*非粘附性液体栓塞剂</t>
  </si>
  <si>
    <t>EVAL-I</t>
  </si>
  <si>
    <t>31</t>
  </si>
  <si>
    <t>32</t>
  </si>
  <si>
    <t>33</t>
  </si>
  <si>
    <t>CRD-6-30</t>
  </si>
  <si>
    <t>34</t>
  </si>
  <si>
    <t>CRD-4-30</t>
  </si>
  <si>
    <t>35</t>
  </si>
  <si>
    <t>上海绘杰贸易中心</t>
  </si>
  <si>
    <t>*医疗仪器器械*血流导向密网支架</t>
  </si>
  <si>
    <t>AF3204FB</t>
  </si>
  <si>
    <t>22110831C21026</t>
  </si>
  <si>
    <t>36</t>
  </si>
  <si>
    <t>37</t>
  </si>
  <si>
    <t>24312000000041245748</t>
  </si>
  <si>
    <t>AEC-1.5-04-S</t>
  </si>
  <si>
    <t>3012209306</t>
  </si>
  <si>
    <t>38</t>
  </si>
  <si>
    <t>39</t>
  </si>
  <si>
    <t>TJCST0202-3D</t>
  </si>
  <si>
    <t>40</t>
  </si>
  <si>
    <t>41</t>
  </si>
  <si>
    <t>TJCHYF0830</t>
  </si>
  <si>
    <t>42</t>
  </si>
  <si>
    <t>TJCHYF0515</t>
  </si>
  <si>
    <t>43</t>
  </si>
  <si>
    <t>44</t>
  </si>
  <si>
    <t>45</t>
  </si>
  <si>
    <t>TJCHYF0202</t>
  </si>
  <si>
    <t>46</t>
  </si>
  <si>
    <t>TJCHYF0410</t>
  </si>
  <si>
    <t>47</t>
  </si>
  <si>
    <t>48</t>
  </si>
  <si>
    <t>49</t>
  </si>
  <si>
    <t>TJCHYF1.502</t>
  </si>
  <si>
    <t>50</t>
  </si>
  <si>
    <t>发票代码</t>
  </si>
  <si>
    <t>发票号码</t>
  </si>
  <si>
    <t>销方识别号</t>
  </si>
  <si>
    <t>销方名称</t>
  </si>
  <si>
    <t>购方识别号</t>
  </si>
  <si>
    <t>开票日期</t>
  </si>
  <si>
    <t>税收分类编码</t>
  </si>
  <si>
    <t>特定业务类型</t>
  </si>
  <si>
    <t>单价</t>
  </si>
  <si>
    <t>单价含税</t>
  </si>
  <si>
    <t>金额</t>
  </si>
  <si>
    <t>税率</t>
  </si>
  <si>
    <t>税额</t>
  </si>
  <si>
    <t>价税合计</t>
  </si>
  <si>
    <t>发票来源</t>
  </si>
  <si>
    <t>发票票种</t>
  </si>
  <si>
    <t>发票状态</t>
  </si>
  <si>
    <t>是否正数发票</t>
  </si>
  <si>
    <t>发票风险等级</t>
  </si>
  <si>
    <t>开票人</t>
  </si>
  <si>
    <t>备注</t>
  </si>
  <si>
    <t>1100233130</t>
  </si>
  <si>
    <t>27980989</t>
  </si>
  <si>
    <t>--</t>
  </si>
  <si>
    <t>91110302MA01R2RA45</t>
  </si>
  <si>
    <t>91310118MA7BG7A34M</t>
  </si>
  <si>
    <t>上海慷腾医疗器械有限公司</t>
  </si>
  <si>
    <t>2024-02-28 15:25:12</t>
  </si>
  <si>
    <t>1090245990000000000</t>
  </si>
  <si>
    <t/>
  </si>
  <si>
    <t>*医疗仪器器械*取栓支架（脑血栓取出装置）</t>
  </si>
  <si>
    <t>套</t>
  </si>
  <si>
    <t>5752.21</t>
  </si>
  <si>
    <t>13%</t>
  </si>
  <si>
    <t>增值税发票管理系统</t>
  </si>
  <si>
    <t>增值税专用发票</t>
  </si>
  <si>
    <t>正常</t>
  </si>
  <si>
    <t>是</t>
  </si>
  <si>
    <t>许婷</t>
  </si>
  <si>
    <t>NK-N-HYGK0203-24022301-N</t>
  </si>
  <si>
    <t>24312000000053135466</t>
  </si>
  <si>
    <t>91310118MA1JNU0A53</t>
  </si>
  <si>
    <t>2024-02-28 10:59:28</t>
  </si>
  <si>
    <t>1090247990000000000</t>
  </si>
  <si>
    <t>3623.8938053097295</t>
  </si>
  <si>
    <t>电子发票服务平台</t>
  </si>
  <si>
    <t>电子发票（增值税专用发票）</t>
  </si>
  <si>
    <t>李丽</t>
  </si>
  <si>
    <t>24312000000047603385</t>
  </si>
  <si>
    <t>91310116MAC1N33964</t>
  </si>
  <si>
    <t>2024-02-22 14:54:49</t>
  </si>
  <si>
    <t>9199.11504424779</t>
  </si>
  <si>
    <t>吴松枝</t>
  </si>
  <si>
    <t>1090247050000000000</t>
  </si>
  <si>
    <t>10944.2477876106</t>
  </si>
  <si>
    <t>24312000000047517013</t>
  </si>
  <si>
    <t>91310116MAC2GQA615</t>
  </si>
  <si>
    <t>2024-02-22 14:19:01</t>
  </si>
  <si>
    <t>2169.91150442478</t>
  </si>
  <si>
    <t>3243.36283185841</t>
  </si>
  <si>
    <t>2573.45132743363</t>
  </si>
  <si>
    <t>21185.8407079646</t>
  </si>
  <si>
    <t>1982.30088495575</t>
  </si>
  <si>
    <t>24312000000047475848</t>
  </si>
  <si>
    <t>91310118MA7B3NQ63W</t>
  </si>
  <si>
    <t>2024-02-22 14:01:53</t>
  </si>
  <si>
    <t>1090242050000000000</t>
  </si>
  <si>
    <t>76938.0530973451</t>
  </si>
  <si>
    <t>杨骅</t>
  </si>
  <si>
    <t>13</t>
  </si>
  <si>
    <t>24312000000030179416</t>
  </si>
  <si>
    <t>2024-01-29 10:30:24</t>
  </si>
  <si>
    <t>3423.89380530973</t>
  </si>
  <si>
    <t>15711735</t>
  </si>
  <si>
    <t>2024-01-26 20:05:02</t>
  </si>
  <si>
    <t>1090245070000000000</t>
  </si>
  <si>
    <t>*医疗仪器器械*输送导管</t>
  </si>
  <si>
    <t>件</t>
  </si>
  <si>
    <t>4203.54</t>
  </si>
  <si>
    <t>NV-M-HYGK0203-24012202-N</t>
  </si>
  <si>
    <t>24312000000017797456</t>
  </si>
  <si>
    <t>2024-01-17 16:12:58</t>
  </si>
  <si>
    <t>2092.03539823009</t>
  </si>
  <si>
    <t>9915.92920353982</t>
  </si>
  <si>
    <t>24312000000017728832</t>
  </si>
  <si>
    <t>2024-01-17 15:45:42</t>
  </si>
  <si>
    <t>2290.26548672566</t>
  </si>
  <si>
    <t>11552.2123893805</t>
  </si>
  <si>
    <t>15711168</t>
  </si>
  <si>
    <t>2024-01-14 19:14:25</t>
  </si>
  <si>
    <t>NV-M-HYGK0203-24010801-N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</si>
</sst>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[$-409]yyyy/mm/dd;@"/>
  </numFmts>
  <fonts count="24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76" fontId="0" fillId="0" borderId="0" xfId="1" applyNumberFormat="1" applyFont="1" applyAlignment="1">
      <alignment horizontal="left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176" fontId="0" fillId="0" borderId="0" xfId="1" applyNumberFormat="1" applyFon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1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wrapText="1"/>
    </xf>
    <xf numFmtId="176" fontId="0" fillId="3" borderId="1" xfId="1" applyNumberFormat="1" applyFont="1" applyFill="1" applyBorder="1" applyAlignment="1">
      <alignment horizontal="left" wrapText="1"/>
    </xf>
    <xf numFmtId="177" fontId="0" fillId="5" borderId="1" xfId="0" applyNumberFormat="1" applyFill="1" applyBorder="1" applyAlignment="1">
      <alignment horizontal="left" wrapText="1"/>
    </xf>
    <xf numFmtId="177" fontId="0" fillId="3" borderId="1" xfId="0" applyNumberForma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76" fontId="2" fillId="3" borderId="1" xfId="1" applyNumberFormat="1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 quotePrefix="1">
      <alignment horizontal="left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"/>
  <sheetViews>
    <sheetView tabSelected="1" workbookViewId="0">
      <selection activeCell="R3" sqref="R3"/>
    </sheetView>
  </sheetViews>
  <sheetFormatPr defaultColWidth="9" defaultRowHeight="13.5"/>
  <cols>
    <col min="1" max="1" width="5.54166666666667" style="6" customWidth="1"/>
    <col min="2" max="2" width="16" style="6" customWidth="1"/>
    <col min="3" max="3" width="9.63333333333333" style="7" customWidth="1"/>
    <col min="4" max="4" width="9.275" style="7" customWidth="1"/>
    <col min="5" max="5" width="15.1083333333333" style="6" customWidth="1"/>
    <col min="6" max="6" width="19.8166666666667" style="6" customWidth="1"/>
    <col min="7" max="7" width="12" style="8" customWidth="1"/>
    <col min="8" max="8" width="12.2166666666667" style="8" customWidth="1"/>
    <col min="9" max="9" width="14.2166666666667" style="6" customWidth="1"/>
    <col min="10" max="10" width="15.4583333333333" style="6" customWidth="1"/>
    <col min="11" max="11" width="5" style="6" customWidth="1"/>
    <col min="12" max="12" width="10" style="6" customWidth="1"/>
    <col min="13" max="13" width="11.275" style="6" customWidth="1"/>
    <col min="14" max="14" width="10.7833333333333" style="6" customWidth="1"/>
    <col min="15" max="15" width="12.8166666666667" style="9" customWidth="1"/>
    <col min="16" max="17" width="12.8166666666667" style="8" customWidth="1"/>
  </cols>
  <sheetData>
    <row r="1" ht="56.25" spans="1:17">
      <c r="A1" s="10" t="s">
        <v>0</v>
      </c>
      <c r="B1" s="10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2" t="s">
        <v>6</v>
      </c>
      <c r="H1" s="13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21" t="s">
        <v>14</v>
      </c>
      <c r="P1" s="22" t="s">
        <v>15</v>
      </c>
      <c r="Q1" s="22" t="s">
        <v>16</v>
      </c>
    </row>
    <row r="2" s="5" customFormat="1" ht="27" spans="1:17">
      <c r="A2" s="14" t="s">
        <v>17</v>
      </c>
      <c r="B2" s="14" t="s">
        <v>18</v>
      </c>
      <c r="C2" s="15">
        <v>4750.0002</v>
      </c>
      <c r="D2" s="15">
        <f t="shared" ref="D2:D11" si="0">C2*L2</f>
        <v>9500.0004</v>
      </c>
      <c r="E2" s="14" t="s">
        <v>19</v>
      </c>
      <c r="F2" s="14" t="s">
        <v>20</v>
      </c>
      <c r="G2" s="16">
        <v>45342</v>
      </c>
      <c r="H2" s="17">
        <v>45372</v>
      </c>
      <c r="I2" s="20" t="s">
        <v>21</v>
      </c>
      <c r="J2" s="14" t="s">
        <v>22</v>
      </c>
      <c r="K2" s="14" t="s">
        <v>23</v>
      </c>
      <c r="L2" s="14">
        <v>2</v>
      </c>
      <c r="M2" s="15">
        <v>9400</v>
      </c>
      <c r="N2" s="15">
        <v>18800</v>
      </c>
      <c r="O2" s="23" t="s">
        <v>24</v>
      </c>
      <c r="P2" s="24">
        <v>44678</v>
      </c>
      <c r="Q2" s="24">
        <v>45773</v>
      </c>
    </row>
    <row r="3" s="5" customFormat="1" ht="27" spans="1:17">
      <c r="A3" s="14" t="s">
        <v>25</v>
      </c>
      <c r="B3" s="18" t="s">
        <v>18</v>
      </c>
      <c r="C3" s="19">
        <v>4750.0002</v>
      </c>
      <c r="D3" s="19">
        <f t="shared" si="0"/>
        <v>9500.0004</v>
      </c>
      <c r="E3" s="18" t="s">
        <v>26</v>
      </c>
      <c r="F3" s="18" t="s">
        <v>27</v>
      </c>
      <c r="G3" s="16">
        <v>45342</v>
      </c>
      <c r="H3" s="17">
        <v>45372</v>
      </c>
      <c r="I3" s="20" t="s">
        <v>21</v>
      </c>
      <c r="J3" s="14" t="s">
        <v>22</v>
      </c>
      <c r="K3" s="14" t="s">
        <v>23</v>
      </c>
      <c r="L3" s="14">
        <v>2</v>
      </c>
      <c r="M3" s="15">
        <v>6999.99999999999</v>
      </c>
      <c r="N3" s="15">
        <v>14000</v>
      </c>
      <c r="O3" s="23" t="s">
        <v>24</v>
      </c>
      <c r="P3" s="24">
        <v>44678</v>
      </c>
      <c r="Q3" s="24">
        <v>45773</v>
      </c>
    </row>
    <row r="4" s="5" customFormat="1" ht="27" spans="1:17">
      <c r="A4" s="14" t="s">
        <v>28</v>
      </c>
      <c r="B4" s="18" t="s">
        <v>18</v>
      </c>
      <c r="C4" s="19">
        <v>4750.0002</v>
      </c>
      <c r="D4" s="19">
        <f t="shared" si="0"/>
        <v>9500.0004</v>
      </c>
      <c r="E4" s="18" t="s">
        <v>29</v>
      </c>
      <c r="F4" s="18" t="s">
        <v>27</v>
      </c>
      <c r="G4" s="16">
        <v>45342</v>
      </c>
      <c r="H4" s="17">
        <v>45372</v>
      </c>
      <c r="I4" s="14" t="s">
        <v>21</v>
      </c>
      <c r="J4" s="14" t="s">
        <v>22</v>
      </c>
      <c r="K4" s="14" t="s">
        <v>23</v>
      </c>
      <c r="L4" s="14">
        <v>2</v>
      </c>
      <c r="M4" s="15">
        <v>6999.99999999999</v>
      </c>
      <c r="N4" s="15">
        <v>14000</v>
      </c>
      <c r="O4" s="23" t="s">
        <v>24</v>
      </c>
      <c r="P4" s="24">
        <v>44678</v>
      </c>
      <c r="Q4" s="24">
        <v>45773</v>
      </c>
    </row>
    <row r="5" s="5" customFormat="1" ht="27" spans="1:17">
      <c r="A5" s="14" t="s">
        <v>30</v>
      </c>
      <c r="B5" s="18" t="s">
        <v>18</v>
      </c>
      <c r="C5" s="19">
        <v>4750.0002</v>
      </c>
      <c r="D5" s="19">
        <f t="shared" si="0"/>
        <v>19000.0008</v>
      </c>
      <c r="E5" s="18" t="s">
        <v>31</v>
      </c>
      <c r="F5" s="18" t="s">
        <v>27</v>
      </c>
      <c r="G5" s="16">
        <v>45342</v>
      </c>
      <c r="H5" s="17">
        <v>45372</v>
      </c>
      <c r="I5" s="14" t="s">
        <v>21</v>
      </c>
      <c r="J5" s="14" t="s">
        <v>22</v>
      </c>
      <c r="K5" s="14" t="s">
        <v>23</v>
      </c>
      <c r="L5" s="14">
        <v>4</v>
      </c>
      <c r="M5" s="15">
        <v>6999.99999999999</v>
      </c>
      <c r="N5" s="15">
        <v>28000</v>
      </c>
      <c r="O5" s="23" t="s">
        <v>24</v>
      </c>
      <c r="P5" s="24">
        <v>44678</v>
      </c>
      <c r="Q5" s="24">
        <v>45773</v>
      </c>
    </row>
    <row r="6" s="5" customFormat="1" ht="27" spans="1:17">
      <c r="A6" s="14" t="s">
        <v>32</v>
      </c>
      <c r="B6" s="14" t="s">
        <v>18</v>
      </c>
      <c r="C6" s="15">
        <v>6499.9973</v>
      </c>
      <c r="D6" s="15">
        <f t="shared" si="0"/>
        <v>6499.9973</v>
      </c>
      <c r="E6" s="14" t="s">
        <v>33</v>
      </c>
      <c r="F6" s="14" t="s">
        <v>34</v>
      </c>
      <c r="G6" s="16">
        <v>45342</v>
      </c>
      <c r="H6" s="17">
        <v>45372</v>
      </c>
      <c r="I6" s="20" t="s">
        <v>35</v>
      </c>
      <c r="J6" s="14" t="s">
        <v>36</v>
      </c>
      <c r="K6" s="14" t="s">
        <v>23</v>
      </c>
      <c r="L6" s="14">
        <v>1</v>
      </c>
      <c r="M6" s="15">
        <v>19040.91</v>
      </c>
      <c r="N6" s="15">
        <v>19040.91</v>
      </c>
      <c r="O6" s="23" t="s">
        <v>37</v>
      </c>
      <c r="P6" s="24">
        <v>44888</v>
      </c>
      <c r="Q6" s="24">
        <v>45618</v>
      </c>
    </row>
    <row r="7" s="5" customFormat="1" ht="27" spans="1:17">
      <c r="A7" s="14" t="s">
        <v>38</v>
      </c>
      <c r="B7" s="14" t="s">
        <v>39</v>
      </c>
      <c r="C7" s="15">
        <v>10395</v>
      </c>
      <c r="D7" s="15">
        <f t="shared" si="0"/>
        <v>10395</v>
      </c>
      <c r="E7" s="14" t="s">
        <v>40</v>
      </c>
      <c r="F7" s="14" t="s">
        <v>27</v>
      </c>
      <c r="G7" s="16">
        <v>45328</v>
      </c>
      <c r="H7" s="17">
        <v>45358</v>
      </c>
      <c r="I7" s="20" t="s">
        <v>41</v>
      </c>
      <c r="J7" s="14" t="s">
        <v>42</v>
      </c>
      <c r="K7" s="14" t="s">
        <v>23</v>
      </c>
      <c r="L7" s="14">
        <v>1</v>
      </c>
      <c r="M7" s="15">
        <v>11549.9999999999</v>
      </c>
      <c r="N7" s="15">
        <v>11549.9999999999</v>
      </c>
      <c r="O7" s="23" t="s">
        <v>43</v>
      </c>
      <c r="P7" s="24">
        <v>44718</v>
      </c>
      <c r="Q7" s="24">
        <v>45813</v>
      </c>
    </row>
    <row r="8" s="5" customFormat="1" ht="27" spans="1:17">
      <c r="A8" s="14" t="s">
        <v>44</v>
      </c>
      <c r="B8" s="14" t="s">
        <v>39</v>
      </c>
      <c r="C8" s="15">
        <v>10395</v>
      </c>
      <c r="D8" s="15">
        <f t="shared" si="0"/>
        <v>10395</v>
      </c>
      <c r="E8" s="14" t="s">
        <v>40</v>
      </c>
      <c r="F8" s="14" t="s">
        <v>27</v>
      </c>
      <c r="G8" s="16">
        <v>45328</v>
      </c>
      <c r="H8" s="17">
        <v>45358</v>
      </c>
      <c r="I8" s="20" t="s">
        <v>41</v>
      </c>
      <c r="J8" s="14" t="s">
        <v>45</v>
      </c>
      <c r="K8" s="14" t="s">
        <v>23</v>
      </c>
      <c r="L8" s="14">
        <v>1</v>
      </c>
      <c r="M8" s="15">
        <v>11549.9999999999</v>
      </c>
      <c r="N8" s="15">
        <v>11549.9999999999</v>
      </c>
      <c r="O8" s="23" t="s">
        <v>46</v>
      </c>
      <c r="P8" s="24">
        <v>44748</v>
      </c>
      <c r="Q8" s="24">
        <v>45843</v>
      </c>
    </row>
    <row r="9" s="5" customFormat="1" ht="40.5" spans="1:17">
      <c r="A9" s="14" t="s">
        <v>47</v>
      </c>
      <c r="B9" s="14" t="s">
        <v>48</v>
      </c>
      <c r="C9" s="15">
        <v>2908</v>
      </c>
      <c r="D9" s="15">
        <f t="shared" si="0"/>
        <v>2908</v>
      </c>
      <c r="E9" s="14" t="s">
        <v>40</v>
      </c>
      <c r="F9" s="14" t="s">
        <v>27</v>
      </c>
      <c r="G9" s="16">
        <v>45328</v>
      </c>
      <c r="H9" s="17">
        <v>45358</v>
      </c>
      <c r="I9" s="20" t="s">
        <v>49</v>
      </c>
      <c r="J9" s="14" t="s">
        <v>50</v>
      </c>
      <c r="K9" s="14" t="s">
        <v>23</v>
      </c>
      <c r="L9" s="14">
        <v>1</v>
      </c>
      <c r="M9" s="15">
        <v>3326.4</v>
      </c>
      <c r="N9" s="15">
        <v>3326.4</v>
      </c>
      <c r="O9" s="23">
        <v>1220103</v>
      </c>
      <c r="P9" s="24">
        <v>45002</v>
      </c>
      <c r="Q9" s="24">
        <v>45732</v>
      </c>
    </row>
    <row r="10" s="5" customFormat="1" ht="54" spans="1:17">
      <c r="A10" s="14" t="s">
        <v>51</v>
      </c>
      <c r="B10" s="14" t="s">
        <v>48</v>
      </c>
      <c r="C10" s="15">
        <v>23940</v>
      </c>
      <c r="D10" s="15">
        <f t="shared" si="0"/>
        <v>23940</v>
      </c>
      <c r="E10" s="14" t="s">
        <v>40</v>
      </c>
      <c r="F10" s="14" t="s">
        <v>27</v>
      </c>
      <c r="G10" s="16">
        <v>45328</v>
      </c>
      <c r="H10" s="17">
        <v>45358</v>
      </c>
      <c r="I10" s="20" t="s">
        <v>52</v>
      </c>
      <c r="J10" s="14" t="s">
        <v>53</v>
      </c>
      <c r="K10" s="14" t="s">
        <v>23</v>
      </c>
      <c r="L10" s="14">
        <v>1</v>
      </c>
      <c r="M10" s="15">
        <v>26599.9999999999</v>
      </c>
      <c r="N10" s="15">
        <v>26599.9999999999</v>
      </c>
      <c r="O10" s="25" t="s">
        <v>54</v>
      </c>
      <c r="P10" s="24">
        <v>45241</v>
      </c>
      <c r="Q10" s="24">
        <v>45971</v>
      </c>
    </row>
    <row r="11" s="5" customFormat="1" ht="27" spans="1:17">
      <c r="A11" s="14" t="s">
        <v>55</v>
      </c>
      <c r="B11" s="14" t="s">
        <v>48</v>
      </c>
      <c r="C11" s="15">
        <v>2240</v>
      </c>
      <c r="D11" s="15">
        <f t="shared" si="0"/>
        <v>2240</v>
      </c>
      <c r="E11" s="14" t="s">
        <v>56</v>
      </c>
      <c r="F11" s="14" t="s">
        <v>27</v>
      </c>
      <c r="G11" s="16">
        <v>45328</v>
      </c>
      <c r="H11" s="17">
        <v>45358</v>
      </c>
      <c r="I11" s="20" t="s">
        <v>57</v>
      </c>
      <c r="J11" s="14" t="s">
        <v>58</v>
      </c>
      <c r="K11" s="14" t="s">
        <v>23</v>
      </c>
      <c r="L11" s="14">
        <v>1</v>
      </c>
      <c r="M11" s="15">
        <v>2488.5</v>
      </c>
      <c r="N11" s="15">
        <v>2488.5</v>
      </c>
      <c r="O11" s="23" t="s">
        <v>59</v>
      </c>
      <c r="P11" s="24">
        <v>44828</v>
      </c>
      <c r="Q11" s="24">
        <v>45923</v>
      </c>
    </row>
    <row r="12" s="5" customFormat="1" ht="27" spans="1:17">
      <c r="A12" s="14" t="s">
        <v>60</v>
      </c>
      <c r="B12" s="14" t="s">
        <v>48</v>
      </c>
      <c r="C12" s="15">
        <v>2240</v>
      </c>
      <c r="D12" s="15">
        <f t="shared" ref="D12:D36" si="1">C12*L12</f>
        <v>2240</v>
      </c>
      <c r="E12" s="14" t="s">
        <v>56</v>
      </c>
      <c r="F12" s="14" t="s">
        <v>27</v>
      </c>
      <c r="G12" s="16">
        <v>45328</v>
      </c>
      <c r="H12" s="17">
        <v>45358</v>
      </c>
      <c r="I12" s="20" t="s">
        <v>57</v>
      </c>
      <c r="J12" s="14" t="s">
        <v>61</v>
      </c>
      <c r="K12" s="14" t="s">
        <v>23</v>
      </c>
      <c r="L12" s="14">
        <v>1</v>
      </c>
      <c r="M12" s="15">
        <v>2488.5</v>
      </c>
      <c r="N12" s="15">
        <v>2488.5</v>
      </c>
      <c r="O12" s="23" t="s">
        <v>62</v>
      </c>
      <c r="P12" s="24">
        <v>44793</v>
      </c>
      <c r="Q12" s="24">
        <v>45888</v>
      </c>
    </row>
    <row r="13" s="5" customFormat="1" ht="27" spans="1:17">
      <c r="A13" s="14" t="s">
        <v>63</v>
      </c>
      <c r="B13" s="14" t="s">
        <v>48</v>
      </c>
      <c r="C13" s="15">
        <v>2240</v>
      </c>
      <c r="D13" s="15">
        <f t="shared" si="1"/>
        <v>2240</v>
      </c>
      <c r="E13" s="14" t="s">
        <v>56</v>
      </c>
      <c r="F13" s="14" t="s">
        <v>27</v>
      </c>
      <c r="G13" s="16">
        <v>45328</v>
      </c>
      <c r="H13" s="17">
        <v>45358</v>
      </c>
      <c r="I13" s="20" t="s">
        <v>57</v>
      </c>
      <c r="J13" s="14" t="s">
        <v>64</v>
      </c>
      <c r="K13" s="14" t="s">
        <v>23</v>
      </c>
      <c r="L13" s="14">
        <v>1</v>
      </c>
      <c r="M13" s="15">
        <v>2488.5</v>
      </c>
      <c r="N13" s="15">
        <v>2488.5</v>
      </c>
      <c r="O13" s="23" t="s">
        <v>65</v>
      </c>
      <c r="P13" s="24">
        <v>44842</v>
      </c>
      <c r="Q13" s="24">
        <v>45937</v>
      </c>
    </row>
    <row r="14" s="5" customFormat="1" ht="40.5" spans="1:17">
      <c r="A14" s="14"/>
      <c r="B14" s="14" t="s">
        <v>48</v>
      </c>
      <c r="C14" s="15">
        <v>3665</v>
      </c>
      <c r="D14" s="15">
        <f t="shared" si="1"/>
        <v>3665</v>
      </c>
      <c r="E14" s="14" t="s">
        <v>66</v>
      </c>
      <c r="F14" s="14" t="s">
        <v>27</v>
      </c>
      <c r="G14" s="16">
        <v>45328</v>
      </c>
      <c r="H14" s="17">
        <v>45358</v>
      </c>
      <c r="I14" s="20" t="s">
        <v>67</v>
      </c>
      <c r="J14" s="20" t="s">
        <v>68</v>
      </c>
      <c r="K14" s="14" t="s">
        <v>23</v>
      </c>
      <c r="L14" s="14">
        <v>1</v>
      </c>
      <c r="M14" s="15">
        <v>4072.55999999999</v>
      </c>
      <c r="N14" s="15">
        <v>4072.55999999999</v>
      </c>
      <c r="O14" s="23">
        <v>5210401</v>
      </c>
      <c r="P14" s="24">
        <v>44300</v>
      </c>
      <c r="Q14" s="24">
        <v>45395</v>
      </c>
    </row>
    <row r="15" s="5" customFormat="1" ht="40.5" spans="1:17">
      <c r="A15" s="14" t="s">
        <v>69</v>
      </c>
      <c r="B15" s="14" t="s">
        <v>48</v>
      </c>
      <c r="C15" s="15">
        <v>3665</v>
      </c>
      <c r="D15" s="15">
        <f t="shared" si="1"/>
        <v>3665</v>
      </c>
      <c r="E15" s="14" t="s">
        <v>66</v>
      </c>
      <c r="F15" s="14" t="s">
        <v>27</v>
      </c>
      <c r="G15" s="16">
        <v>45328</v>
      </c>
      <c r="H15" s="17">
        <v>45358</v>
      </c>
      <c r="I15" s="20" t="s">
        <v>67</v>
      </c>
      <c r="J15" s="14" t="s">
        <v>70</v>
      </c>
      <c r="K15" s="14" t="s">
        <v>23</v>
      </c>
      <c r="L15" s="14">
        <v>1</v>
      </c>
      <c r="M15" s="15">
        <v>4072.55999999999</v>
      </c>
      <c r="N15" s="15">
        <v>4072.55999999999</v>
      </c>
      <c r="O15" s="23">
        <v>5210501</v>
      </c>
      <c r="P15" s="24">
        <v>44338</v>
      </c>
      <c r="Q15" s="24">
        <v>45433</v>
      </c>
    </row>
    <row r="16" s="5" customFormat="1" ht="40.5" spans="1:17">
      <c r="A16" s="14" t="s">
        <v>71</v>
      </c>
      <c r="B16" s="14" t="s">
        <v>48</v>
      </c>
      <c r="C16" s="15">
        <v>3665</v>
      </c>
      <c r="D16" s="15">
        <f t="shared" si="1"/>
        <v>3665</v>
      </c>
      <c r="E16" s="14" t="s">
        <v>66</v>
      </c>
      <c r="F16" s="14" t="s">
        <v>27</v>
      </c>
      <c r="G16" s="16">
        <v>45328</v>
      </c>
      <c r="H16" s="17">
        <v>45358</v>
      </c>
      <c r="I16" s="20" t="s">
        <v>67</v>
      </c>
      <c r="J16" s="14" t="s">
        <v>72</v>
      </c>
      <c r="K16" s="14" t="s">
        <v>23</v>
      </c>
      <c r="L16" s="14">
        <v>1</v>
      </c>
      <c r="M16" s="15">
        <v>4072.55999999999</v>
      </c>
      <c r="N16" s="15">
        <v>4072.55999999999</v>
      </c>
      <c r="O16" s="23">
        <v>5210702</v>
      </c>
      <c r="P16" s="24">
        <v>44419</v>
      </c>
      <c r="Q16" s="24">
        <v>45514</v>
      </c>
    </row>
    <row r="17" s="5" customFormat="1" ht="40.5" spans="1:17">
      <c r="A17" s="14" t="s">
        <v>73</v>
      </c>
      <c r="B17" s="14" t="s">
        <v>48</v>
      </c>
      <c r="C17" s="15">
        <v>3665</v>
      </c>
      <c r="D17" s="15">
        <f t="shared" si="1"/>
        <v>3665</v>
      </c>
      <c r="E17" s="14" t="s">
        <v>66</v>
      </c>
      <c r="F17" s="14" t="s">
        <v>27</v>
      </c>
      <c r="G17" s="16">
        <v>45328</v>
      </c>
      <c r="H17" s="17">
        <v>45358</v>
      </c>
      <c r="I17" s="20" t="s">
        <v>67</v>
      </c>
      <c r="J17" s="20" t="s">
        <v>74</v>
      </c>
      <c r="K17" s="14" t="s">
        <v>23</v>
      </c>
      <c r="L17" s="14">
        <v>1</v>
      </c>
      <c r="M17" s="15">
        <v>4072.55999999999</v>
      </c>
      <c r="N17" s="15">
        <v>4072.55999999999</v>
      </c>
      <c r="O17" s="23">
        <v>5210901</v>
      </c>
      <c r="P17" s="24">
        <v>44485</v>
      </c>
      <c r="Q17" s="24">
        <v>45580</v>
      </c>
    </row>
    <row r="18" s="5" customFormat="1" ht="40.5" spans="1:17">
      <c r="A18" s="14" t="s">
        <v>75</v>
      </c>
      <c r="B18" s="14" t="s">
        <v>48</v>
      </c>
      <c r="C18" s="15">
        <v>3665</v>
      </c>
      <c r="D18" s="15">
        <f t="shared" si="1"/>
        <v>3665</v>
      </c>
      <c r="E18" s="14" t="s">
        <v>66</v>
      </c>
      <c r="F18" s="14" t="s">
        <v>27</v>
      </c>
      <c r="G18" s="16">
        <v>45328</v>
      </c>
      <c r="H18" s="17">
        <v>45358</v>
      </c>
      <c r="I18" s="20" t="s">
        <v>67</v>
      </c>
      <c r="J18" s="14" t="s">
        <v>76</v>
      </c>
      <c r="K18" s="14" t="s">
        <v>23</v>
      </c>
      <c r="L18" s="14">
        <v>1</v>
      </c>
      <c r="M18" s="15">
        <v>4072.55999999999</v>
      </c>
      <c r="N18" s="15">
        <v>4072.55999999999</v>
      </c>
      <c r="O18" s="23">
        <v>5210601</v>
      </c>
      <c r="P18" s="24">
        <v>44373</v>
      </c>
      <c r="Q18" s="24">
        <v>45468</v>
      </c>
    </row>
    <row r="19" s="5" customFormat="1" ht="40.5" spans="1:17">
      <c r="A19" s="14" t="s">
        <v>77</v>
      </c>
      <c r="B19" s="14" t="s">
        <v>48</v>
      </c>
      <c r="C19" s="15">
        <v>2452</v>
      </c>
      <c r="D19" s="15">
        <f t="shared" si="1"/>
        <v>9808.00000000001</v>
      </c>
      <c r="E19" s="14" t="s">
        <v>78</v>
      </c>
      <c r="F19" s="14" t="s">
        <v>27</v>
      </c>
      <c r="G19" s="16">
        <v>45328</v>
      </c>
      <c r="H19" s="17">
        <v>45358</v>
      </c>
      <c r="I19" s="20" t="s">
        <v>79</v>
      </c>
      <c r="J19" s="14" t="s">
        <v>80</v>
      </c>
      <c r="K19" s="14" t="s">
        <v>23</v>
      </c>
      <c r="L19" s="14">
        <v>4</v>
      </c>
      <c r="M19" s="15">
        <v>2724.4</v>
      </c>
      <c r="N19" s="15">
        <v>10897.6</v>
      </c>
      <c r="O19" s="23">
        <v>2210602</v>
      </c>
      <c r="P19" s="24">
        <v>44383</v>
      </c>
      <c r="Q19" s="24">
        <v>45478</v>
      </c>
    </row>
    <row r="20" s="5" customFormat="1" ht="40.5" spans="1:17">
      <c r="A20" s="14" t="s">
        <v>81</v>
      </c>
      <c r="B20" s="14" t="s">
        <v>48</v>
      </c>
      <c r="C20" s="15">
        <v>3665</v>
      </c>
      <c r="D20" s="15">
        <f t="shared" si="1"/>
        <v>7330.00000000001</v>
      </c>
      <c r="E20" s="14" t="s">
        <v>78</v>
      </c>
      <c r="F20" s="14" t="s">
        <v>27</v>
      </c>
      <c r="G20" s="16">
        <v>45328</v>
      </c>
      <c r="H20" s="17">
        <v>45358</v>
      </c>
      <c r="I20" s="20" t="s">
        <v>67</v>
      </c>
      <c r="J20" s="14" t="s">
        <v>82</v>
      </c>
      <c r="K20" s="14" t="s">
        <v>23</v>
      </c>
      <c r="L20" s="14">
        <v>2</v>
      </c>
      <c r="M20" s="15">
        <v>4072.55999999999</v>
      </c>
      <c r="N20" s="15">
        <v>8145.11999999998</v>
      </c>
      <c r="O20" s="23">
        <v>5210301</v>
      </c>
      <c r="P20" s="24">
        <v>44293</v>
      </c>
      <c r="Q20" s="24">
        <v>45388</v>
      </c>
    </row>
    <row r="21" s="5" customFormat="1" ht="40.5" spans="1:17">
      <c r="A21" s="14" t="s">
        <v>83</v>
      </c>
      <c r="B21" s="14" t="s">
        <v>48</v>
      </c>
      <c r="C21" s="15">
        <v>3665</v>
      </c>
      <c r="D21" s="15">
        <f t="shared" si="1"/>
        <v>3665</v>
      </c>
      <c r="E21" s="14" t="s">
        <v>78</v>
      </c>
      <c r="F21" s="14" t="s">
        <v>27</v>
      </c>
      <c r="G21" s="16">
        <v>45328</v>
      </c>
      <c r="H21" s="17">
        <v>45358</v>
      </c>
      <c r="I21" s="20" t="s">
        <v>67</v>
      </c>
      <c r="J21" s="14" t="s">
        <v>84</v>
      </c>
      <c r="K21" s="14" t="s">
        <v>23</v>
      </c>
      <c r="L21" s="14">
        <v>1</v>
      </c>
      <c r="M21" s="15">
        <v>4072.55999999999</v>
      </c>
      <c r="N21" s="15">
        <v>4072.55999999999</v>
      </c>
      <c r="O21" s="23">
        <v>5210402</v>
      </c>
      <c r="P21" s="24">
        <v>44317</v>
      </c>
      <c r="Q21" s="24">
        <v>45412</v>
      </c>
    </row>
    <row r="22" s="5" customFormat="1" ht="40.5" spans="1:17">
      <c r="A22" s="14" t="s">
        <v>85</v>
      </c>
      <c r="B22" s="14" t="s">
        <v>48</v>
      </c>
      <c r="C22" s="15">
        <v>3665</v>
      </c>
      <c r="D22" s="15">
        <f t="shared" si="1"/>
        <v>3665</v>
      </c>
      <c r="E22" s="14" t="s">
        <v>78</v>
      </c>
      <c r="F22" s="14" t="s">
        <v>27</v>
      </c>
      <c r="G22" s="16">
        <v>45328</v>
      </c>
      <c r="H22" s="17">
        <v>45358</v>
      </c>
      <c r="I22" s="20" t="s">
        <v>67</v>
      </c>
      <c r="J22" s="14" t="s">
        <v>86</v>
      </c>
      <c r="K22" s="14" t="s">
        <v>23</v>
      </c>
      <c r="L22" s="14">
        <v>1</v>
      </c>
      <c r="M22" s="15">
        <v>4072.55999999999</v>
      </c>
      <c r="N22" s="15">
        <v>4072.55999999999</v>
      </c>
      <c r="O22" s="23">
        <v>5221001</v>
      </c>
      <c r="P22" s="24">
        <v>44867</v>
      </c>
      <c r="Q22" s="24">
        <v>45962</v>
      </c>
    </row>
    <row r="23" s="5" customFormat="1" ht="40.5" spans="1:17">
      <c r="A23" s="14" t="s">
        <v>87</v>
      </c>
      <c r="B23" s="14" t="s">
        <v>48</v>
      </c>
      <c r="C23" s="15">
        <v>3665</v>
      </c>
      <c r="D23" s="15">
        <f t="shared" si="1"/>
        <v>3665</v>
      </c>
      <c r="E23" s="14" t="s">
        <v>78</v>
      </c>
      <c r="F23" s="14" t="s">
        <v>27</v>
      </c>
      <c r="G23" s="16">
        <v>45328</v>
      </c>
      <c r="H23" s="17">
        <v>45358</v>
      </c>
      <c r="I23" s="20" t="s">
        <v>67</v>
      </c>
      <c r="J23" s="14" t="s">
        <v>88</v>
      </c>
      <c r="K23" s="14" t="s">
        <v>23</v>
      </c>
      <c r="L23" s="14">
        <v>1</v>
      </c>
      <c r="M23" s="15">
        <v>4072.55999999999</v>
      </c>
      <c r="N23" s="15">
        <v>4072.55999999999</v>
      </c>
      <c r="O23" s="23">
        <v>5210703</v>
      </c>
      <c r="P23" s="24">
        <v>44429</v>
      </c>
      <c r="Q23" s="24">
        <v>45524</v>
      </c>
    </row>
    <row r="24" s="5" customFormat="1" ht="40.5" spans="1:17">
      <c r="A24" s="14" t="s">
        <v>89</v>
      </c>
      <c r="B24" s="14" t="s">
        <v>48</v>
      </c>
      <c r="C24" s="15">
        <v>3665</v>
      </c>
      <c r="D24" s="15">
        <f t="shared" si="1"/>
        <v>3665</v>
      </c>
      <c r="E24" s="14" t="s">
        <v>78</v>
      </c>
      <c r="F24" s="14" t="s">
        <v>27</v>
      </c>
      <c r="G24" s="16">
        <v>45328</v>
      </c>
      <c r="H24" s="17">
        <v>45358</v>
      </c>
      <c r="I24" s="20" t="s">
        <v>67</v>
      </c>
      <c r="J24" s="14" t="s">
        <v>90</v>
      </c>
      <c r="K24" s="14" t="s">
        <v>23</v>
      </c>
      <c r="L24" s="14">
        <v>1</v>
      </c>
      <c r="M24" s="15">
        <v>4072.55999999999</v>
      </c>
      <c r="N24" s="15">
        <v>4072.55999999999</v>
      </c>
      <c r="O24" s="23">
        <v>5220101</v>
      </c>
      <c r="P24" s="24">
        <v>44618</v>
      </c>
      <c r="Q24" s="24">
        <v>45713</v>
      </c>
    </row>
    <row r="25" s="5" customFormat="1" ht="40.5" spans="1:17">
      <c r="A25" s="14" t="s">
        <v>91</v>
      </c>
      <c r="B25" s="14" t="s">
        <v>48</v>
      </c>
      <c r="C25" s="15">
        <v>3665</v>
      </c>
      <c r="D25" s="15">
        <f t="shared" si="1"/>
        <v>3665</v>
      </c>
      <c r="E25" s="14" t="s">
        <v>78</v>
      </c>
      <c r="F25" s="14" t="s">
        <v>27</v>
      </c>
      <c r="G25" s="16">
        <v>45328</v>
      </c>
      <c r="H25" s="17">
        <v>45358</v>
      </c>
      <c r="I25" s="20" t="s">
        <v>67</v>
      </c>
      <c r="J25" s="14" t="s">
        <v>68</v>
      </c>
      <c r="K25" s="14" t="s">
        <v>23</v>
      </c>
      <c r="L25" s="14">
        <v>1</v>
      </c>
      <c r="M25" s="15">
        <v>4072.55999999999</v>
      </c>
      <c r="N25" s="15">
        <v>4072.55999999999</v>
      </c>
      <c r="O25" s="23">
        <v>5210401</v>
      </c>
      <c r="P25" s="24">
        <v>44300</v>
      </c>
      <c r="Q25" s="24">
        <v>45395</v>
      </c>
    </row>
    <row r="26" s="5" customFormat="1" ht="40.5" spans="1:17">
      <c r="A26" s="14" t="s">
        <v>92</v>
      </c>
      <c r="B26" s="14" t="s">
        <v>48</v>
      </c>
      <c r="C26" s="15">
        <v>3665</v>
      </c>
      <c r="D26" s="15">
        <f t="shared" si="1"/>
        <v>3665</v>
      </c>
      <c r="E26" s="14" t="s">
        <v>78</v>
      </c>
      <c r="F26" s="14" t="s">
        <v>27</v>
      </c>
      <c r="G26" s="16">
        <v>45328</v>
      </c>
      <c r="H26" s="17">
        <v>45358</v>
      </c>
      <c r="I26" s="20" t="s">
        <v>67</v>
      </c>
      <c r="J26" s="14" t="s">
        <v>93</v>
      </c>
      <c r="K26" s="14" t="s">
        <v>23</v>
      </c>
      <c r="L26" s="14">
        <v>1</v>
      </c>
      <c r="M26" s="15">
        <v>4072.55999999999</v>
      </c>
      <c r="N26" s="15">
        <v>4072.55999999999</v>
      </c>
      <c r="O26" s="23">
        <v>5220102</v>
      </c>
      <c r="P26" s="24">
        <v>44618</v>
      </c>
      <c r="Q26" s="24">
        <v>45713</v>
      </c>
    </row>
    <row r="27" s="5" customFormat="1" ht="40.5" spans="1:17">
      <c r="A27" s="14" t="s">
        <v>94</v>
      </c>
      <c r="B27" s="14" t="s">
        <v>48</v>
      </c>
      <c r="C27" s="15">
        <v>3665</v>
      </c>
      <c r="D27" s="15">
        <f t="shared" si="1"/>
        <v>18325</v>
      </c>
      <c r="E27" s="14" t="s">
        <v>78</v>
      </c>
      <c r="F27" s="14" t="s">
        <v>27</v>
      </c>
      <c r="G27" s="16">
        <v>45328</v>
      </c>
      <c r="H27" s="17">
        <v>45358</v>
      </c>
      <c r="I27" s="20" t="s">
        <v>67</v>
      </c>
      <c r="J27" s="14" t="s">
        <v>74</v>
      </c>
      <c r="K27" s="14" t="s">
        <v>23</v>
      </c>
      <c r="L27" s="14">
        <v>5</v>
      </c>
      <c r="M27" s="15">
        <v>4072.55999999999</v>
      </c>
      <c r="N27" s="15">
        <v>20362.8</v>
      </c>
      <c r="O27" s="23">
        <v>5210901</v>
      </c>
      <c r="P27" s="24">
        <v>44485</v>
      </c>
      <c r="Q27" s="24">
        <v>45580</v>
      </c>
    </row>
    <row r="28" s="5" customFormat="1" ht="40.5" spans="1:17">
      <c r="A28" s="14" t="s">
        <v>95</v>
      </c>
      <c r="B28" s="14" t="s">
        <v>48</v>
      </c>
      <c r="C28" s="15">
        <v>3665</v>
      </c>
      <c r="D28" s="15">
        <f t="shared" si="1"/>
        <v>14660</v>
      </c>
      <c r="E28" s="14" t="s">
        <v>78</v>
      </c>
      <c r="F28" s="14" t="s">
        <v>27</v>
      </c>
      <c r="G28" s="16">
        <v>45328</v>
      </c>
      <c r="H28" s="17">
        <v>45358</v>
      </c>
      <c r="I28" s="20" t="s">
        <v>67</v>
      </c>
      <c r="J28" s="14" t="s">
        <v>76</v>
      </c>
      <c r="K28" s="14" t="s">
        <v>23</v>
      </c>
      <c r="L28" s="14">
        <v>4</v>
      </c>
      <c r="M28" s="15">
        <v>4072.55999999999</v>
      </c>
      <c r="N28" s="15">
        <v>16290.24</v>
      </c>
      <c r="O28" s="23">
        <v>5210601</v>
      </c>
      <c r="P28" s="24">
        <v>44373</v>
      </c>
      <c r="Q28" s="24">
        <v>45468</v>
      </c>
    </row>
    <row r="29" s="5" customFormat="1" ht="40.5" spans="1:17">
      <c r="A29" s="14" t="s">
        <v>96</v>
      </c>
      <c r="B29" s="14" t="s">
        <v>48</v>
      </c>
      <c r="C29" s="15">
        <v>3665</v>
      </c>
      <c r="D29" s="15">
        <f t="shared" si="1"/>
        <v>7330.00000000001</v>
      </c>
      <c r="E29" s="14" t="s">
        <v>78</v>
      </c>
      <c r="F29" s="14" t="s">
        <v>27</v>
      </c>
      <c r="G29" s="16">
        <v>45328</v>
      </c>
      <c r="H29" s="17">
        <v>45358</v>
      </c>
      <c r="I29" s="20" t="s">
        <v>67</v>
      </c>
      <c r="J29" s="14" t="s">
        <v>70</v>
      </c>
      <c r="K29" s="14" t="s">
        <v>23</v>
      </c>
      <c r="L29" s="14">
        <v>2</v>
      </c>
      <c r="M29" s="15">
        <v>4072.55999999999</v>
      </c>
      <c r="N29" s="15">
        <v>8145.11999999998</v>
      </c>
      <c r="O29" s="23">
        <v>5210501</v>
      </c>
      <c r="P29" s="24">
        <v>44338</v>
      </c>
      <c r="Q29" s="24">
        <v>45433</v>
      </c>
    </row>
    <row r="30" s="5" customFormat="1" ht="40.5" spans="1:17">
      <c r="A30" s="14" t="s">
        <v>97</v>
      </c>
      <c r="B30" s="14" t="s">
        <v>48</v>
      </c>
      <c r="C30" s="15">
        <v>2908</v>
      </c>
      <c r="D30" s="15">
        <f t="shared" si="1"/>
        <v>2908</v>
      </c>
      <c r="E30" s="26" t="s">
        <v>98</v>
      </c>
      <c r="F30" s="14" t="s">
        <v>27</v>
      </c>
      <c r="G30" s="16">
        <v>45328</v>
      </c>
      <c r="H30" s="17">
        <v>45358</v>
      </c>
      <c r="I30" s="20" t="s">
        <v>49</v>
      </c>
      <c r="J30" s="14" t="s">
        <v>99</v>
      </c>
      <c r="K30" s="14" t="s">
        <v>23</v>
      </c>
      <c r="L30" s="14">
        <v>1</v>
      </c>
      <c r="M30" s="15">
        <v>3136</v>
      </c>
      <c r="N30" s="15">
        <v>3136</v>
      </c>
      <c r="O30" s="23">
        <v>1220101</v>
      </c>
      <c r="P30" s="24">
        <v>44603</v>
      </c>
      <c r="Q30" s="24">
        <v>45698</v>
      </c>
    </row>
    <row r="31" s="5" customFormat="1" ht="40.5" spans="1:17">
      <c r="A31" s="14" t="s">
        <v>100</v>
      </c>
      <c r="B31" s="14" t="s">
        <v>101</v>
      </c>
      <c r="C31" s="15">
        <v>4094.99999999998</v>
      </c>
      <c r="D31" s="15">
        <f t="shared" si="1"/>
        <v>49139.9999999998</v>
      </c>
      <c r="E31" s="14" t="s">
        <v>102</v>
      </c>
      <c r="F31" s="14" t="s">
        <v>27</v>
      </c>
      <c r="G31" s="16">
        <v>45328</v>
      </c>
      <c r="H31" s="17">
        <v>45358</v>
      </c>
      <c r="I31" s="20" t="s">
        <v>103</v>
      </c>
      <c r="J31" s="14" t="s">
        <v>104</v>
      </c>
      <c r="K31" s="14" t="s">
        <v>23</v>
      </c>
      <c r="L31" s="14">
        <v>12</v>
      </c>
      <c r="M31" s="15">
        <v>4550</v>
      </c>
      <c r="N31" s="15">
        <v>54600</v>
      </c>
      <c r="O31" s="23">
        <v>220801</v>
      </c>
      <c r="P31" s="24">
        <v>44803</v>
      </c>
      <c r="Q31" s="24">
        <v>45534</v>
      </c>
    </row>
    <row r="32" s="5" customFormat="1" ht="27" spans="1:17">
      <c r="A32" s="14" t="s">
        <v>105</v>
      </c>
      <c r="B32" s="14" t="s">
        <v>39</v>
      </c>
      <c r="C32" s="15">
        <v>10395</v>
      </c>
      <c r="D32" s="15">
        <f t="shared" si="1"/>
        <v>20790</v>
      </c>
      <c r="E32" s="14" t="s">
        <v>40</v>
      </c>
      <c r="F32" s="14" t="s">
        <v>27</v>
      </c>
      <c r="G32" s="16">
        <v>45328</v>
      </c>
      <c r="H32" s="17">
        <v>45358</v>
      </c>
      <c r="I32" s="20" t="s">
        <v>41</v>
      </c>
      <c r="J32" s="14" t="s">
        <v>45</v>
      </c>
      <c r="K32" s="14" t="s">
        <v>23</v>
      </c>
      <c r="L32" s="14">
        <v>2</v>
      </c>
      <c r="M32" s="15">
        <v>11549.9999999999</v>
      </c>
      <c r="N32" s="15">
        <v>23099.9999999998</v>
      </c>
      <c r="O32" s="23" t="s">
        <v>46</v>
      </c>
      <c r="P32" s="24">
        <v>44748</v>
      </c>
      <c r="Q32" s="24">
        <v>45843</v>
      </c>
    </row>
    <row r="33" s="5" customFormat="1" ht="27" spans="1:17">
      <c r="A33" s="14" t="s">
        <v>106</v>
      </c>
      <c r="B33" s="14" t="s">
        <v>39</v>
      </c>
      <c r="C33" s="15">
        <v>10395</v>
      </c>
      <c r="D33" s="15">
        <f t="shared" si="1"/>
        <v>83160</v>
      </c>
      <c r="E33" s="14" t="s">
        <v>40</v>
      </c>
      <c r="F33" s="14" t="s">
        <v>27</v>
      </c>
      <c r="G33" s="16">
        <v>45328</v>
      </c>
      <c r="H33" s="17">
        <v>45358</v>
      </c>
      <c r="I33" s="20" t="s">
        <v>41</v>
      </c>
      <c r="J33" s="14" t="s">
        <v>42</v>
      </c>
      <c r="K33" s="14" t="s">
        <v>23</v>
      </c>
      <c r="L33" s="14">
        <v>8</v>
      </c>
      <c r="M33" s="15">
        <v>11549.9999999999</v>
      </c>
      <c r="N33" s="15">
        <v>92399.9999999991</v>
      </c>
      <c r="O33" s="23" t="s">
        <v>43</v>
      </c>
      <c r="P33" s="24">
        <v>44718</v>
      </c>
      <c r="Q33" s="24">
        <v>45813</v>
      </c>
    </row>
    <row r="34" s="5" customFormat="1" ht="27" spans="1:17">
      <c r="A34" s="14" t="s">
        <v>107</v>
      </c>
      <c r="B34" s="14" t="s">
        <v>39</v>
      </c>
      <c r="C34" s="15">
        <v>12367</v>
      </c>
      <c r="D34" s="15">
        <f t="shared" si="1"/>
        <v>12367</v>
      </c>
      <c r="E34" s="14" t="s">
        <v>102</v>
      </c>
      <c r="F34" s="14" t="s">
        <v>27</v>
      </c>
      <c r="G34" s="16">
        <v>45328</v>
      </c>
      <c r="H34" s="17">
        <v>45358</v>
      </c>
      <c r="I34" s="20" t="s">
        <v>35</v>
      </c>
      <c r="J34" s="14" t="s">
        <v>108</v>
      </c>
      <c r="K34" s="14" t="s">
        <v>23</v>
      </c>
      <c r="L34" s="14">
        <v>1</v>
      </c>
      <c r="M34" s="15">
        <v>13741</v>
      </c>
      <c r="N34" s="15">
        <v>13741</v>
      </c>
      <c r="O34" s="23">
        <v>3022310116</v>
      </c>
      <c r="P34" s="24">
        <v>45229</v>
      </c>
      <c r="Q34" s="24">
        <v>46324</v>
      </c>
    </row>
    <row r="35" s="5" customFormat="1" ht="27" spans="1:17">
      <c r="A35" s="14" t="s">
        <v>109</v>
      </c>
      <c r="B35" s="14" t="s">
        <v>39</v>
      </c>
      <c r="C35" s="15">
        <v>12367</v>
      </c>
      <c r="D35" s="15">
        <f t="shared" si="1"/>
        <v>12367</v>
      </c>
      <c r="E35" s="14" t="s">
        <v>102</v>
      </c>
      <c r="F35" s="14" t="s">
        <v>27</v>
      </c>
      <c r="G35" s="16">
        <v>45328</v>
      </c>
      <c r="H35" s="17">
        <v>45358</v>
      </c>
      <c r="I35" s="20" t="s">
        <v>35</v>
      </c>
      <c r="J35" s="14" t="s">
        <v>110</v>
      </c>
      <c r="K35" s="14" t="s">
        <v>23</v>
      </c>
      <c r="L35" s="14">
        <v>1</v>
      </c>
      <c r="M35" s="15">
        <v>13741</v>
      </c>
      <c r="N35" s="15">
        <v>13741</v>
      </c>
      <c r="O35" s="25">
        <v>302231108</v>
      </c>
      <c r="P35" s="24">
        <v>45244</v>
      </c>
      <c r="Q35" s="24">
        <v>46339</v>
      </c>
    </row>
    <row r="36" s="5" customFormat="1" ht="40.5" spans="1:17">
      <c r="A36" s="14" t="s">
        <v>111</v>
      </c>
      <c r="B36" s="20" t="s">
        <v>112</v>
      </c>
      <c r="C36" s="15">
        <v>86940</v>
      </c>
      <c r="D36" s="15">
        <f t="shared" si="1"/>
        <v>86940</v>
      </c>
      <c r="E36" s="14" t="s">
        <v>102</v>
      </c>
      <c r="F36" s="14" t="s">
        <v>27</v>
      </c>
      <c r="G36" s="16">
        <v>45328</v>
      </c>
      <c r="H36" s="17">
        <v>45358</v>
      </c>
      <c r="I36" s="20" t="s">
        <v>113</v>
      </c>
      <c r="J36" s="14" t="s">
        <v>114</v>
      </c>
      <c r="K36" s="14" t="s">
        <v>23</v>
      </c>
      <c r="L36" s="14">
        <v>1</v>
      </c>
      <c r="M36" s="15">
        <v>96600</v>
      </c>
      <c r="N36" s="15">
        <v>96600</v>
      </c>
      <c r="O36" s="23" t="s">
        <v>115</v>
      </c>
      <c r="P36" s="24">
        <v>44873</v>
      </c>
      <c r="Q36" s="24">
        <v>45968</v>
      </c>
    </row>
    <row r="37" s="5" customFormat="1" ht="27" spans="1:17">
      <c r="A37" s="14" t="s">
        <v>116</v>
      </c>
      <c r="B37" s="14" t="s">
        <v>48</v>
      </c>
      <c r="C37" s="15">
        <v>2240</v>
      </c>
      <c r="D37" s="15">
        <f t="shared" ref="D37:D65" si="2">C37*L37</f>
        <v>2240</v>
      </c>
      <c r="E37" s="26" t="s">
        <v>98</v>
      </c>
      <c r="F37" s="14" t="s">
        <v>27</v>
      </c>
      <c r="G37" s="16">
        <v>45328</v>
      </c>
      <c r="H37" s="17">
        <v>45358</v>
      </c>
      <c r="I37" s="20" t="s">
        <v>57</v>
      </c>
      <c r="J37" s="14" t="s">
        <v>58</v>
      </c>
      <c r="K37" s="14" t="s">
        <v>23</v>
      </c>
      <c r="L37" s="14">
        <v>1</v>
      </c>
      <c r="M37" s="15">
        <v>2488.5</v>
      </c>
      <c r="N37" s="15">
        <v>2488.5</v>
      </c>
      <c r="O37" s="23" t="s">
        <v>59</v>
      </c>
      <c r="P37" s="24">
        <v>44828</v>
      </c>
      <c r="Q37" s="24">
        <v>45923</v>
      </c>
    </row>
    <row r="38" s="5" customFormat="1" ht="27" spans="1:17">
      <c r="A38" s="14" t="s">
        <v>117</v>
      </c>
      <c r="B38" s="14" t="s">
        <v>48</v>
      </c>
      <c r="C38" s="15">
        <v>2240</v>
      </c>
      <c r="D38" s="15">
        <f t="shared" si="2"/>
        <v>2240</v>
      </c>
      <c r="E38" s="14" t="s">
        <v>118</v>
      </c>
      <c r="F38" s="14" t="s">
        <v>27</v>
      </c>
      <c r="G38" s="16">
        <v>45328</v>
      </c>
      <c r="H38" s="17">
        <v>45358</v>
      </c>
      <c r="I38" s="20" t="s">
        <v>57</v>
      </c>
      <c r="J38" s="14" t="s">
        <v>119</v>
      </c>
      <c r="K38" s="14" t="s">
        <v>23</v>
      </c>
      <c r="L38" s="14">
        <v>1</v>
      </c>
      <c r="M38" s="15">
        <v>2488.5</v>
      </c>
      <c r="N38" s="15">
        <v>2488.5</v>
      </c>
      <c r="O38" s="23" t="s">
        <v>120</v>
      </c>
      <c r="P38" s="24">
        <v>44828</v>
      </c>
      <c r="Q38" s="24">
        <v>45923</v>
      </c>
    </row>
    <row r="39" s="5" customFormat="1" ht="27" spans="1:17">
      <c r="A39" s="14" t="s">
        <v>121</v>
      </c>
      <c r="B39" s="14" t="s">
        <v>48</v>
      </c>
      <c r="C39" s="15">
        <v>2240</v>
      </c>
      <c r="D39" s="15">
        <f t="shared" si="2"/>
        <v>4480</v>
      </c>
      <c r="E39" s="14" t="s">
        <v>118</v>
      </c>
      <c r="F39" s="14" t="s">
        <v>27</v>
      </c>
      <c r="G39" s="16">
        <v>45328</v>
      </c>
      <c r="H39" s="17">
        <v>45358</v>
      </c>
      <c r="I39" s="20" t="s">
        <v>57</v>
      </c>
      <c r="J39" s="14" t="s">
        <v>64</v>
      </c>
      <c r="K39" s="14" t="s">
        <v>23</v>
      </c>
      <c r="L39" s="14">
        <v>2</v>
      </c>
      <c r="M39" s="15">
        <v>2488.5</v>
      </c>
      <c r="N39" s="15">
        <v>4977</v>
      </c>
      <c r="O39" s="23" t="s">
        <v>65</v>
      </c>
      <c r="P39" s="24">
        <v>44842</v>
      </c>
      <c r="Q39" s="24">
        <v>45937</v>
      </c>
    </row>
    <row r="40" s="5" customFormat="1" ht="40.5" spans="1:17">
      <c r="A40" s="14" t="s">
        <v>122</v>
      </c>
      <c r="B40" s="14" t="s">
        <v>48</v>
      </c>
      <c r="C40" s="15">
        <v>2452</v>
      </c>
      <c r="D40" s="15">
        <f t="shared" si="2"/>
        <v>2452</v>
      </c>
      <c r="E40" s="14" t="s">
        <v>118</v>
      </c>
      <c r="F40" s="14" t="s">
        <v>27</v>
      </c>
      <c r="G40" s="16">
        <v>45328</v>
      </c>
      <c r="H40" s="17">
        <v>45358</v>
      </c>
      <c r="I40" s="20" t="s">
        <v>79</v>
      </c>
      <c r="J40" s="14" t="s">
        <v>123</v>
      </c>
      <c r="K40" s="14" t="s">
        <v>23</v>
      </c>
      <c r="L40" s="14">
        <v>1</v>
      </c>
      <c r="M40" s="15">
        <v>2724.4</v>
      </c>
      <c r="N40" s="15">
        <v>2724.4</v>
      </c>
      <c r="O40" s="23">
        <v>2210802</v>
      </c>
      <c r="P40" s="24">
        <v>44443</v>
      </c>
      <c r="Q40" s="24">
        <v>45538</v>
      </c>
    </row>
    <row r="41" s="5" customFormat="1" ht="40.5" spans="1:17">
      <c r="A41" s="14" t="s">
        <v>124</v>
      </c>
      <c r="B41" s="14" t="s">
        <v>48</v>
      </c>
      <c r="C41" s="15">
        <v>3665</v>
      </c>
      <c r="D41" s="15">
        <f t="shared" si="2"/>
        <v>3665</v>
      </c>
      <c r="E41" s="14" t="s">
        <v>118</v>
      </c>
      <c r="F41" s="14" t="s">
        <v>27</v>
      </c>
      <c r="G41" s="16">
        <v>45328</v>
      </c>
      <c r="H41" s="17">
        <v>45358</v>
      </c>
      <c r="I41" s="20" t="s">
        <v>67</v>
      </c>
      <c r="J41" s="14" t="s">
        <v>82</v>
      </c>
      <c r="K41" s="14" t="s">
        <v>23</v>
      </c>
      <c r="L41" s="14">
        <v>1</v>
      </c>
      <c r="M41" s="15">
        <v>4072.55999999999</v>
      </c>
      <c r="N41" s="15">
        <v>4072.55999999999</v>
      </c>
      <c r="O41" s="23">
        <v>5210301</v>
      </c>
      <c r="P41" s="24">
        <v>44293</v>
      </c>
      <c r="Q41" s="24">
        <v>45388</v>
      </c>
    </row>
    <row r="42" s="5" customFormat="1" ht="40.5" spans="1:17">
      <c r="A42" s="14" t="s">
        <v>125</v>
      </c>
      <c r="B42" s="14" t="s">
        <v>48</v>
      </c>
      <c r="C42" s="15">
        <v>3665</v>
      </c>
      <c r="D42" s="15">
        <f t="shared" si="2"/>
        <v>3665</v>
      </c>
      <c r="E42" s="14" t="s">
        <v>118</v>
      </c>
      <c r="F42" s="14" t="s">
        <v>27</v>
      </c>
      <c r="G42" s="16">
        <v>45328</v>
      </c>
      <c r="H42" s="17">
        <v>45358</v>
      </c>
      <c r="I42" s="20" t="s">
        <v>67</v>
      </c>
      <c r="J42" s="14" t="s">
        <v>126</v>
      </c>
      <c r="K42" s="14" t="s">
        <v>23</v>
      </c>
      <c r="L42" s="14">
        <v>1</v>
      </c>
      <c r="M42" s="15">
        <v>4072.55999999999</v>
      </c>
      <c r="N42" s="15">
        <v>4072.55999999999</v>
      </c>
      <c r="O42" s="23">
        <v>5230203</v>
      </c>
      <c r="P42" s="24">
        <v>44993</v>
      </c>
      <c r="Q42" s="24">
        <v>46088</v>
      </c>
    </row>
    <row r="43" s="5" customFormat="1" ht="40.5" spans="1:17">
      <c r="A43" s="14" t="s">
        <v>127</v>
      </c>
      <c r="B43" s="14" t="s">
        <v>48</v>
      </c>
      <c r="C43" s="15">
        <v>3665</v>
      </c>
      <c r="D43" s="15">
        <f t="shared" si="2"/>
        <v>3665</v>
      </c>
      <c r="E43" s="14" t="s">
        <v>118</v>
      </c>
      <c r="F43" s="14" t="s">
        <v>27</v>
      </c>
      <c r="G43" s="16">
        <v>45328</v>
      </c>
      <c r="H43" s="17">
        <v>45358</v>
      </c>
      <c r="I43" s="20" t="s">
        <v>67</v>
      </c>
      <c r="J43" s="14" t="s">
        <v>128</v>
      </c>
      <c r="K43" s="14" t="s">
        <v>23</v>
      </c>
      <c r="L43" s="14">
        <v>1</v>
      </c>
      <c r="M43" s="15">
        <v>4072.55999999999</v>
      </c>
      <c r="N43" s="15">
        <v>4072.55999999999</v>
      </c>
      <c r="O43" s="23">
        <v>5211003</v>
      </c>
      <c r="P43" s="24">
        <v>44517</v>
      </c>
      <c r="Q43" s="24">
        <v>45612</v>
      </c>
    </row>
    <row r="44" s="5" customFormat="1" ht="40.5" spans="1:17">
      <c r="A44" s="14" t="s">
        <v>129</v>
      </c>
      <c r="B44" s="14" t="s">
        <v>48</v>
      </c>
      <c r="C44" s="15">
        <v>3665</v>
      </c>
      <c r="D44" s="15">
        <f t="shared" si="2"/>
        <v>3665</v>
      </c>
      <c r="E44" s="14" t="s">
        <v>118</v>
      </c>
      <c r="F44" s="14" t="s">
        <v>27</v>
      </c>
      <c r="G44" s="16">
        <v>45328</v>
      </c>
      <c r="H44" s="17">
        <v>45358</v>
      </c>
      <c r="I44" s="20" t="s">
        <v>67</v>
      </c>
      <c r="J44" s="14" t="s">
        <v>74</v>
      </c>
      <c r="K44" s="14" t="s">
        <v>23</v>
      </c>
      <c r="L44" s="14">
        <v>1</v>
      </c>
      <c r="M44" s="15">
        <v>4072.55999999999</v>
      </c>
      <c r="N44" s="15">
        <v>4072.55999999999</v>
      </c>
      <c r="O44" s="23">
        <v>5210901</v>
      </c>
      <c r="P44" s="24">
        <v>44485</v>
      </c>
      <c r="Q44" s="24">
        <v>45580</v>
      </c>
    </row>
    <row r="45" s="5" customFormat="1" ht="40.5" spans="1:17">
      <c r="A45" s="14" t="s">
        <v>130</v>
      </c>
      <c r="B45" s="14" t="s">
        <v>48</v>
      </c>
      <c r="C45" s="15">
        <v>3665</v>
      </c>
      <c r="D45" s="15">
        <f t="shared" si="2"/>
        <v>3665</v>
      </c>
      <c r="E45" s="14" t="s">
        <v>118</v>
      </c>
      <c r="F45" s="14" t="s">
        <v>27</v>
      </c>
      <c r="G45" s="16">
        <v>45328</v>
      </c>
      <c r="H45" s="17">
        <v>45358</v>
      </c>
      <c r="I45" s="20" t="s">
        <v>67</v>
      </c>
      <c r="J45" s="14" t="s">
        <v>68</v>
      </c>
      <c r="K45" s="14" t="s">
        <v>23</v>
      </c>
      <c r="L45" s="14">
        <v>1</v>
      </c>
      <c r="M45" s="15">
        <v>4072.55999999999</v>
      </c>
      <c r="N45" s="15">
        <v>4072.55999999999</v>
      </c>
      <c r="O45" s="23">
        <v>5210401</v>
      </c>
      <c r="P45" s="24">
        <v>44300</v>
      </c>
      <c r="Q45" s="24">
        <v>45395</v>
      </c>
    </row>
    <row r="46" s="5" customFormat="1" ht="40.5" spans="1:17">
      <c r="A46" s="14" t="s">
        <v>131</v>
      </c>
      <c r="B46" s="14" t="s">
        <v>48</v>
      </c>
      <c r="C46" s="15">
        <v>3665</v>
      </c>
      <c r="D46" s="15">
        <f t="shared" si="2"/>
        <v>10995</v>
      </c>
      <c r="E46" s="14" t="s">
        <v>118</v>
      </c>
      <c r="F46" s="14" t="s">
        <v>27</v>
      </c>
      <c r="G46" s="16">
        <v>45328</v>
      </c>
      <c r="H46" s="17">
        <v>45358</v>
      </c>
      <c r="I46" s="20" t="s">
        <v>67</v>
      </c>
      <c r="J46" s="14" t="s">
        <v>132</v>
      </c>
      <c r="K46" s="14" t="s">
        <v>23</v>
      </c>
      <c r="L46" s="14">
        <v>3</v>
      </c>
      <c r="M46" s="15">
        <v>4072.55999999999</v>
      </c>
      <c r="N46" s="15">
        <v>12217.68</v>
      </c>
      <c r="O46" s="23">
        <v>5210501</v>
      </c>
      <c r="P46" s="24">
        <v>44338</v>
      </c>
      <c r="Q46" s="24">
        <v>45433</v>
      </c>
    </row>
    <row r="47" s="5" customFormat="1" ht="40.5" spans="1:17">
      <c r="A47" s="14" t="s">
        <v>133</v>
      </c>
      <c r="B47" s="14" t="s">
        <v>48</v>
      </c>
      <c r="C47" s="15">
        <v>3665</v>
      </c>
      <c r="D47" s="15">
        <f t="shared" si="2"/>
        <v>7330</v>
      </c>
      <c r="E47" s="14" t="s">
        <v>118</v>
      </c>
      <c r="F47" s="14" t="s">
        <v>27</v>
      </c>
      <c r="G47" s="16">
        <v>45328</v>
      </c>
      <c r="H47" s="17">
        <v>45358</v>
      </c>
      <c r="I47" s="20" t="s">
        <v>67</v>
      </c>
      <c r="J47" s="14" t="s">
        <v>134</v>
      </c>
      <c r="K47" s="14" t="s">
        <v>23</v>
      </c>
      <c r="L47" s="14">
        <v>2</v>
      </c>
      <c r="M47" s="15">
        <v>4072.55999999999</v>
      </c>
      <c r="N47" s="15">
        <v>8145.11999999998</v>
      </c>
      <c r="O47" s="23">
        <v>5210301</v>
      </c>
      <c r="P47" s="24">
        <v>44293</v>
      </c>
      <c r="Q47" s="24">
        <v>45388</v>
      </c>
    </row>
    <row r="48" s="5" customFormat="1" ht="40.5" spans="1:17">
      <c r="A48" s="14" t="s">
        <v>135</v>
      </c>
      <c r="B48" s="14" t="s">
        <v>48</v>
      </c>
      <c r="C48" s="15">
        <v>3665</v>
      </c>
      <c r="D48" s="15">
        <f t="shared" si="2"/>
        <v>7330</v>
      </c>
      <c r="E48" s="14" t="s">
        <v>118</v>
      </c>
      <c r="F48" s="14" t="s">
        <v>27</v>
      </c>
      <c r="G48" s="16">
        <v>45328</v>
      </c>
      <c r="H48" s="17">
        <v>45358</v>
      </c>
      <c r="I48" s="20" t="s">
        <v>67</v>
      </c>
      <c r="J48" s="14" t="s">
        <v>88</v>
      </c>
      <c r="K48" s="14" t="s">
        <v>23</v>
      </c>
      <c r="L48" s="14">
        <v>2</v>
      </c>
      <c r="M48" s="15">
        <v>4072.55999999999</v>
      </c>
      <c r="N48" s="15">
        <v>8145.11999999998</v>
      </c>
      <c r="O48" s="23">
        <v>5210703</v>
      </c>
      <c r="P48" s="24">
        <v>44429</v>
      </c>
      <c r="Q48" s="24">
        <v>45524</v>
      </c>
    </row>
    <row r="49" s="5" customFormat="1" ht="40.5" spans="1:17">
      <c r="A49" s="14" t="s">
        <v>136</v>
      </c>
      <c r="B49" s="14" t="s">
        <v>48</v>
      </c>
      <c r="C49" s="15">
        <v>3665</v>
      </c>
      <c r="D49" s="15">
        <f t="shared" si="2"/>
        <v>7330</v>
      </c>
      <c r="E49" s="14" t="s">
        <v>118</v>
      </c>
      <c r="F49" s="14" t="s">
        <v>27</v>
      </c>
      <c r="G49" s="16">
        <v>45328</v>
      </c>
      <c r="H49" s="17">
        <v>45358</v>
      </c>
      <c r="I49" s="20" t="s">
        <v>67</v>
      </c>
      <c r="J49" s="14" t="s">
        <v>86</v>
      </c>
      <c r="K49" s="14" t="s">
        <v>23</v>
      </c>
      <c r="L49" s="14">
        <v>2</v>
      </c>
      <c r="M49" s="15">
        <v>4072.55999999999</v>
      </c>
      <c r="N49" s="15">
        <v>8145.11999999998</v>
      </c>
      <c r="O49" s="23">
        <v>5221001</v>
      </c>
      <c r="P49" s="24">
        <v>44867</v>
      </c>
      <c r="Q49" s="24">
        <v>45962</v>
      </c>
    </row>
    <row r="50" s="5" customFormat="1" ht="40.5" spans="1:17">
      <c r="A50" s="14" t="s">
        <v>137</v>
      </c>
      <c r="B50" s="14" t="s">
        <v>48</v>
      </c>
      <c r="C50" s="15">
        <v>3665</v>
      </c>
      <c r="D50" s="15">
        <f t="shared" si="2"/>
        <v>7330</v>
      </c>
      <c r="E50" s="14" t="s">
        <v>118</v>
      </c>
      <c r="F50" s="14" t="s">
        <v>27</v>
      </c>
      <c r="G50" s="16">
        <v>45328</v>
      </c>
      <c r="H50" s="17">
        <v>45358</v>
      </c>
      <c r="I50" s="20" t="s">
        <v>67</v>
      </c>
      <c r="J50" s="14" t="s">
        <v>138</v>
      </c>
      <c r="K50" s="14" t="s">
        <v>23</v>
      </c>
      <c r="L50" s="14">
        <v>2</v>
      </c>
      <c r="M50" s="15">
        <v>4072.55999999999</v>
      </c>
      <c r="N50" s="15">
        <v>8145.11999999998</v>
      </c>
      <c r="O50" s="23">
        <v>5210602</v>
      </c>
      <c r="P50" s="24">
        <v>44387</v>
      </c>
      <c r="Q50" s="24">
        <v>45482</v>
      </c>
    </row>
    <row r="51" s="5" customFormat="1" ht="40.5" spans="1:17">
      <c r="A51" s="14" t="s">
        <v>139</v>
      </c>
      <c r="B51" s="14" t="s">
        <v>48</v>
      </c>
      <c r="C51" s="15">
        <v>3665</v>
      </c>
      <c r="D51" s="15">
        <f t="shared" si="2"/>
        <v>10995</v>
      </c>
      <c r="E51" s="14" t="s">
        <v>118</v>
      </c>
      <c r="F51" s="14" t="s">
        <v>27</v>
      </c>
      <c r="G51" s="16">
        <v>45328</v>
      </c>
      <c r="H51" s="17">
        <v>45358</v>
      </c>
      <c r="I51" s="20" t="s">
        <v>67</v>
      </c>
      <c r="J51" s="14" t="s">
        <v>76</v>
      </c>
      <c r="K51" s="14" t="s">
        <v>23</v>
      </c>
      <c r="L51" s="14">
        <v>3</v>
      </c>
      <c r="M51" s="15">
        <v>4072.55999999999</v>
      </c>
      <c r="N51" s="15">
        <v>12217.68</v>
      </c>
      <c r="O51" s="23">
        <v>5210601</v>
      </c>
      <c r="P51" s="24">
        <v>44373</v>
      </c>
      <c r="Q51" s="24">
        <v>45468</v>
      </c>
    </row>
  </sheetData>
  <autoFilter ref="A1:Q5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19"/>
  <sheetViews>
    <sheetView workbookViewId="0">
      <selection activeCell="Q4" sqref="Q4"/>
    </sheetView>
  </sheetViews>
  <sheetFormatPr defaultColWidth="9" defaultRowHeight="13.5"/>
  <cols>
    <col min="1" max="1" width="10" customWidth="1"/>
    <col min="2" max="3" width="14.625" hidden="1" customWidth="1"/>
    <col min="4" max="5" width="22" customWidth="1"/>
    <col min="6" max="6" width="28.125" customWidth="1"/>
    <col min="7" max="10" width="22" hidden="1" customWidth="1"/>
    <col min="11" max="11" width="9" hidden="1" customWidth="1"/>
    <col min="12" max="12" width="46.3833333333333" customWidth="1"/>
    <col min="13" max="13" width="14.8833333333333" customWidth="1"/>
    <col min="14" max="15" width="10" customWidth="1"/>
    <col min="16" max="16" width="20.5" customWidth="1"/>
    <col min="17" max="17" width="10" customWidth="1"/>
    <col min="18" max="18" width="12" customWidth="1"/>
    <col min="19" max="19" width="10" customWidth="1"/>
    <col min="20" max="21" width="12" customWidth="1"/>
    <col min="22" max="24" width="22" customWidth="1"/>
    <col min="25" max="28" width="22" hidden="1" customWidth="1"/>
  </cols>
  <sheetData>
    <row r="1" ht="37.5" spans="1:28">
      <c r="A1" s="1" t="s">
        <v>0</v>
      </c>
      <c r="B1" s="1" t="s">
        <v>140</v>
      </c>
      <c r="C1" s="1" t="s">
        <v>141</v>
      </c>
      <c r="D1" s="1" t="s">
        <v>4</v>
      </c>
      <c r="E1" s="1" t="s">
        <v>142</v>
      </c>
      <c r="F1" s="1" t="s">
        <v>143</v>
      </c>
      <c r="G1" s="1" t="s">
        <v>144</v>
      </c>
      <c r="H1" s="1" t="s">
        <v>5</v>
      </c>
      <c r="I1" s="1" t="s">
        <v>145</v>
      </c>
      <c r="J1" s="1" t="s">
        <v>146</v>
      </c>
      <c r="K1" s="1" t="s">
        <v>147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</row>
    <row r="2" hidden="1" spans="1:28">
      <c r="A2" s="2" t="s">
        <v>17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18</v>
      </c>
      <c r="G2" s="2" t="s">
        <v>165</v>
      </c>
      <c r="H2" s="2" t="s">
        <v>166</v>
      </c>
      <c r="I2" s="2" t="s">
        <v>167</v>
      </c>
      <c r="J2" s="2" t="s">
        <v>168</v>
      </c>
      <c r="K2" s="2" t="s">
        <v>169</v>
      </c>
      <c r="L2" s="2" t="s">
        <v>170</v>
      </c>
      <c r="M2" s="2" t="s">
        <v>36</v>
      </c>
      <c r="N2" s="2" t="s">
        <v>171</v>
      </c>
      <c r="O2" s="2">
        <f>2+3</f>
        <v>5</v>
      </c>
      <c r="P2" s="2" t="s">
        <v>172</v>
      </c>
      <c r="Q2" s="4">
        <f>P2*1.13</f>
        <v>6499.9973</v>
      </c>
      <c r="R2" s="2">
        <v>11504.42</v>
      </c>
      <c r="S2" s="2" t="s">
        <v>173</v>
      </c>
      <c r="T2" s="2">
        <v>1495.58</v>
      </c>
      <c r="U2" s="2">
        <v>13000</v>
      </c>
      <c r="V2" s="2" t="s">
        <v>174</v>
      </c>
      <c r="W2" s="2" t="s">
        <v>175</v>
      </c>
      <c r="X2" s="2" t="s">
        <v>176</v>
      </c>
      <c r="Y2" s="2" t="s">
        <v>177</v>
      </c>
      <c r="Z2" s="2" t="s">
        <v>176</v>
      </c>
      <c r="AA2" s="2" t="s">
        <v>178</v>
      </c>
      <c r="AB2" s="2" t="s">
        <v>179</v>
      </c>
    </row>
    <row r="3" hidden="1" spans="1:28">
      <c r="A3" s="2" t="s">
        <v>25</v>
      </c>
      <c r="B3" s="2" t="s">
        <v>169</v>
      </c>
      <c r="C3" s="2" t="s">
        <v>169</v>
      </c>
      <c r="D3" s="2" t="s">
        <v>180</v>
      </c>
      <c r="E3" s="2" t="s">
        <v>181</v>
      </c>
      <c r="F3" s="2" t="s">
        <v>101</v>
      </c>
      <c r="G3" s="2" t="s">
        <v>165</v>
      </c>
      <c r="H3" s="2" t="s">
        <v>166</v>
      </c>
      <c r="I3" s="2" t="s">
        <v>182</v>
      </c>
      <c r="J3" s="2" t="s">
        <v>183</v>
      </c>
      <c r="K3" s="2" t="s">
        <v>169</v>
      </c>
      <c r="L3" s="2" t="s">
        <v>103</v>
      </c>
      <c r="M3" s="2"/>
      <c r="N3" s="2" t="s">
        <v>23</v>
      </c>
      <c r="O3" s="2">
        <v>12</v>
      </c>
      <c r="P3" s="2" t="s">
        <v>184</v>
      </c>
      <c r="Q3" s="4">
        <f t="shared" ref="Q3:Q19" si="0">P3*1.13</f>
        <v>4094.99999999998</v>
      </c>
      <c r="R3" s="2">
        <v>43486.73</v>
      </c>
      <c r="S3" s="2" t="s">
        <v>173</v>
      </c>
      <c r="T3" s="2">
        <v>5653.27</v>
      </c>
      <c r="U3" s="2">
        <v>49140</v>
      </c>
      <c r="V3" s="2" t="s">
        <v>185</v>
      </c>
      <c r="W3" s="2" t="s">
        <v>186</v>
      </c>
      <c r="X3" s="2" t="s">
        <v>176</v>
      </c>
      <c r="Y3" s="2" t="s">
        <v>177</v>
      </c>
      <c r="Z3" s="2" t="s">
        <v>176</v>
      </c>
      <c r="AA3" s="2" t="s">
        <v>187</v>
      </c>
      <c r="AB3" s="2"/>
    </row>
    <row r="4" spans="1:28">
      <c r="A4" s="2" t="s">
        <v>30</v>
      </c>
      <c r="B4" s="2" t="s">
        <v>169</v>
      </c>
      <c r="C4" s="2" t="s">
        <v>169</v>
      </c>
      <c r="D4" s="2" t="s">
        <v>188</v>
      </c>
      <c r="E4" s="2" t="s">
        <v>189</v>
      </c>
      <c r="F4" s="2" t="s">
        <v>39</v>
      </c>
      <c r="G4" s="2" t="s">
        <v>165</v>
      </c>
      <c r="H4" s="2" t="s">
        <v>166</v>
      </c>
      <c r="I4" s="2" t="s">
        <v>190</v>
      </c>
      <c r="J4" s="2" t="s">
        <v>183</v>
      </c>
      <c r="K4" s="2" t="s">
        <v>169</v>
      </c>
      <c r="L4" s="2" t="s">
        <v>41</v>
      </c>
      <c r="M4" s="2"/>
      <c r="N4" s="2" t="s">
        <v>23</v>
      </c>
      <c r="O4" s="2">
        <v>12</v>
      </c>
      <c r="P4" s="2" t="s">
        <v>191</v>
      </c>
      <c r="Q4" s="4">
        <f t="shared" si="0"/>
        <v>10395</v>
      </c>
      <c r="R4" s="2">
        <v>110389.38</v>
      </c>
      <c r="S4" s="2" t="s">
        <v>173</v>
      </c>
      <c r="T4" s="2">
        <v>14350.62</v>
      </c>
      <c r="U4" s="2">
        <v>124740</v>
      </c>
      <c r="V4" s="2" t="s">
        <v>185</v>
      </c>
      <c r="W4" s="2" t="s">
        <v>186</v>
      </c>
      <c r="X4" s="2" t="s">
        <v>176</v>
      </c>
      <c r="Y4" s="2" t="s">
        <v>177</v>
      </c>
      <c r="Z4" s="2" t="s">
        <v>176</v>
      </c>
      <c r="AA4" s="2" t="s">
        <v>192</v>
      </c>
      <c r="AB4" s="2"/>
    </row>
    <row r="5" hidden="1" spans="1:28">
      <c r="A5" s="2" t="s">
        <v>32</v>
      </c>
      <c r="B5" s="2" t="s">
        <v>169</v>
      </c>
      <c r="C5" s="2" t="s">
        <v>169</v>
      </c>
      <c r="D5" s="2" t="s">
        <v>188</v>
      </c>
      <c r="E5" s="2" t="s">
        <v>189</v>
      </c>
      <c r="F5" s="2" t="s">
        <v>39</v>
      </c>
      <c r="G5" s="2" t="s">
        <v>165</v>
      </c>
      <c r="H5" s="2" t="s">
        <v>166</v>
      </c>
      <c r="I5" s="2" t="s">
        <v>190</v>
      </c>
      <c r="J5" s="2" t="s">
        <v>193</v>
      </c>
      <c r="K5" s="2" t="s">
        <v>169</v>
      </c>
      <c r="L5" s="3" t="s">
        <v>35</v>
      </c>
      <c r="M5" s="2"/>
      <c r="N5" s="2" t="s">
        <v>23</v>
      </c>
      <c r="O5" s="2">
        <v>2</v>
      </c>
      <c r="P5" s="2" t="s">
        <v>194</v>
      </c>
      <c r="Q5" s="4">
        <f t="shared" si="0"/>
        <v>12367</v>
      </c>
      <c r="R5" s="2">
        <v>21888.5</v>
      </c>
      <c r="S5" s="2" t="s">
        <v>173</v>
      </c>
      <c r="T5" s="2">
        <v>2845.5</v>
      </c>
      <c r="U5" s="2">
        <v>24734</v>
      </c>
      <c r="V5" s="2" t="s">
        <v>185</v>
      </c>
      <c r="W5" s="2" t="s">
        <v>186</v>
      </c>
      <c r="X5" s="2" t="s">
        <v>176</v>
      </c>
      <c r="Y5" s="2" t="s">
        <v>177</v>
      </c>
      <c r="Z5" s="2" t="s">
        <v>176</v>
      </c>
      <c r="AA5" s="2" t="s">
        <v>192</v>
      </c>
      <c r="AB5" s="2"/>
    </row>
    <row r="6" hidden="1" spans="1:28">
      <c r="A6" s="2" t="s">
        <v>38</v>
      </c>
      <c r="B6" s="2" t="s">
        <v>169</v>
      </c>
      <c r="C6" s="2" t="s">
        <v>169</v>
      </c>
      <c r="D6" s="2" t="s">
        <v>195</v>
      </c>
      <c r="E6" s="2" t="s">
        <v>196</v>
      </c>
      <c r="F6" s="2" t="s">
        <v>48</v>
      </c>
      <c r="G6" s="2" t="s">
        <v>165</v>
      </c>
      <c r="H6" s="2" t="s">
        <v>166</v>
      </c>
      <c r="I6" s="2" t="s">
        <v>197</v>
      </c>
      <c r="J6" s="2" t="s">
        <v>183</v>
      </c>
      <c r="K6" s="2" t="s">
        <v>169</v>
      </c>
      <c r="L6" s="2" t="s">
        <v>79</v>
      </c>
      <c r="M6" s="2"/>
      <c r="N6" s="2" t="s">
        <v>23</v>
      </c>
      <c r="O6" s="2">
        <v>5</v>
      </c>
      <c r="P6" s="2" t="s">
        <v>198</v>
      </c>
      <c r="Q6" s="4">
        <f t="shared" si="0"/>
        <v>2452</v>
      </c>
      <c r="R6" s="2">
        <v>10849.56</v>
      </c>
      <c r="S6" s="2" t="s">
        <v>173</v>
      </c>
      <c r="T6" s="2">
        <v>1410.44</v>
      </c>
      <c r="U6" s="2">
        <v>12260</v>
      </c>
      <c r="V6" s="2" t="s">
        <v>185</v>
      </c>
      <c r="W6" s="2" t="s">
        <v>186</v>
      </c>
      <c r="X6" s="2" t="s">
        <v>176</v>
      </c>
      <c r="Y6" s="2" t="s">
        <v>177</v>
      </c>
      <c r="Z6" s="2" t="s">
        <v>176</v>
      </c>
      <c r="AA6" s="2" t="s">
        <v>192</v>
      </c>
      <c r="AB6" s="2"/>
    </row>
    <row r="7" hidden="1" spans="1:28">
      <c r="A7" s="2" t="s">
        <v>44</v>
      </c>
      <c r="B7" s="2" t="s">
        <v>169</v>
      </c>
      <c r="C7" s="2" t="s">
        <v>169</v>
      </c>
      <c r="D7" s="2" t="s">
        <v>195</v>
      </c>
      <c r="E7" s="2" t="s">
        <v>196</v>
      </c>
      <c r="F7" s="2" t="s">
        <v>48</v>
      </c>
      <c r="G7" s="2" t="s">
        <v>165</v>
      </c>
      <c r="H7" s="2" t="s">
        <v>166</v>
      </c>
      <c r="I7" s="2" t="s">
        <v>197</v>
      </c>
      <c r="J7" s="2" t="s">
        <v>183</v>
      </c>
      <c r="K7" s="2" t="s">
        <v>169</v>
      </c>
      <c r="L7" s="2" t="s">
        <v>67</v>
      </c>
      <c r="M7" s="2"/>
      <c r="N7" s="2" t="s">
        <v>23</v>
      </c>
      <c r="O7" s="2">
        <v>43</v>
      </c>
      <c r="P7" s="2" t="s">
        <v>199</v>
      </c>
      <c r="Q7" s="4">
        <f t="shared" si="0"/>
        <v>3665</v>
      </c>
      <c r="R7" s="2">
        <v>139464.6</v>
      </c>
      <c r="S7" s="2" t="s">
        <v>173</v>
      </c>
      <c r="T7" s="2">
        <v>18130.4</v>
      </c>
      <c r="U7" s="2">
        <v>157595</v>
      </c>
      <c r="V7" s="2" t="s">
        <v>185</v>
      </c>
      <c r="W7" s="2" t="s">
        <v>186</v>
      </c>
      <c r="X7" s="2" t="s">
        <v>176</v>
      </c>
      <c r="Y7" s="2" t="s">
        <v>177</v>
      </c>
      <c r="Z7" s="2" t="s">
        <v>176</v>
      </c>
      <c r="AA7" s="2" t="s">
        <v>192</v>
      </c>
      <c r="AB7" s="2"/>
    </row>
    <row r="8" hidden="1" spans="1:28">
      <c r="A8" s="2" t="s">
        <v>47</v>
      </c>
      <c r="B8" s="2" t="s">
        <v>169</v>
      </c>
      <c r="C8" s="2" t="s">
        <v>169</v>
      </c>
      <c r="D8" s="2" t="s">
        <v>195</v>
      </c>
      <c r="E8" s="2" t="s">
        <v>196</v>
      </c>
      <c r="F8" s="2" t="s">
        <v>48</v>
      </c>
      <c r="G8" s="2" t="s">
        <v>165</v>
      </c>
      <c r="H8" s="2" t="s">
        <v>166</v>
      </c>
      <c r="I8" s="2" t="s">
        <v>197</v>
      </c>
      <c r="J8" s="2" t="s">
        <v>183</v>
      </c>
      <c r="K8" s="2" t="s">
        <v>169</v>
      </c>
      <c r="L8" s="2" t="s">
        <v>49</v>
      </c>
      <c r="M8" s="2"/>
      <c r="N8" s="2" t="s">
        <v>23</v>
      </c>
      <c r="O8" s="2">
        <v>2</v>
      </c>
      <c r="P8" s="2" t="s">
        <v>200</v>
      </c>
      <c r="Q8" s="4">
        <f t="shared" si="0"/>
        <v>2908</v>
      </c>
      <c r="R8" s="2">
        <v>5146.9</v>
      </c>
      <c r="S8" s="2" t="s">
        <v>173</v>
      </c>
      <c r="T8" s="2">
        <v>669.1</v>
      </c>
      <c r="U8" s="2">
        <v>5816</v>
      </c>
      <c r="V8" s="2" t="s">
        <v>185</v>
      </c>
      <c r="W8" s="2" t="s">
        <v>186</v>
      </c>
      <c r="X8" s="2" t="s">
        <v>176</v>
      </c>
      <c r="Y8" s="2" t="s">
        <v>177</v>
      </c>
      <c r="Z8" s="2" t="s">
        <v>176</v>
      </c>
      <c r="AA8" s="2" t="s">
        <v>192</v>
      </c>
      <c r="AB8" s="2"/>
    </row>
    <row r="9" hidden="1" spans="1:28">
      <c r="A9" s="2" t="s">
        <v>51</v>
      </c>
      <c r="B9" s="2" t="s">
        <v>169</v>
      </c>
      <c r="C9" s="2" t="s">
        <v>169</v>
      </c>
      <c r="D9" s="2" t="s">
        <v>195</v>
      </c>
      <c r="E9" s="2" t="s">
        <v>196</v>
      </c>
      <c r="F9" s="2" t="s">
        <v>48</v>
      </c>
      <c r="G9" s="2" t="s">
        <v>165</v>
      </c>
      <c r="H9" s="2" t="s">
        <v>166</v>
      </c>
      <c r="I9" s="2" t="s">
        <v>197</v>
      </c>
      <c r="J9" s="2" t="s">
        <v>193</v>
      </c>
      <c r="K9" s="2" t="s">
        <v>169</v>
      </c>
      <c r="L9" s="2" t="s">
        <v>52</v>
      </c>
      <c r="M9" s="2"/>
      <c r="N9" s="2" t="s">
        <v>23</v>
      </c>
      <c r="O9" s="2">
        <v>1</v>
      </c>
      <c r="P9" s="2" t="s">
        <v>201</v>
      </c>
      <c r="Q9" s="4">
        <f t="shared" si="0"/>
        <v>23940</v>
      </c>
      <c r="R9" s="2">
        <v>21185.84</v>
      </c>
      <c r="S9" s="2" t="s">
        <v>173</v>
      </c>
      <c r="T9" s="2">
        <v>2754.16</v>
      </c>
      <c r="U9" s="2">
        <v>23940</v>
      </c>
      <c r="V9" s="2" t="s">
        <v>185</v>
      </c>
      <c r="W9" s="2" t="s">
        <v>186</v>
      </c>
      <c r="X9" s="2" t="s">
        <v>176</v>
      </c>
      <c r="Y9" s="2" t="s">
        <v>177</v>
      </c>
      <c r="Z9" s="2" t="s">
        <v>176</v>
      </c>
      <c r="AA9" s="2" t="s">
        <v>192</v>
      </c>
      <c r="AB9" s="2"/>
    </row>
    <row r="10" hidden="1" spans="1:28">
      <c r="A10" s="2" t="s">
        <v>55</v>
      </c>
      <c r="B10" s="2" t="s">
        <v>169</v>
      </c>
      <c r="C10" s="2" t="s">
        <v>169</v>
      </c>
      <c r="D10" s="2" t="s">
        <v>195</v>
      </c>
      <c r="E10" s="2" t="s">
        <v>196</v>
      </c>
      <c r="F10" s="2" t="s">
        <v>48</v>
      </c>
      <c r="G10" s="2" t="s">
        <v>165</v>
      </c>
      <c r="H10" s="2" t="s">
        <v>166</v>
      </c>
      <c r="I10" s="2" t="s">
        <v>197</v>
      </c>
      <c r="J10" s="2" t="s">
        <v>183</v>
      </c>
      <c r="K10" s="2" t="s">
        <v>169</v>
      </c>
      <c r="L10" s="2" t="s">
        <v>57</v>
      </c>
      <c r="M10" s="2"/>
      <c r="N10" s="2" t="s">
        <v>23</v>
      </c>
      <c r="O10" s="2">
        <v>7</v>
      </c>
      <c r="P10" s="2" t="s">
        <v>202</v>
      </c>
      <c r="Q10" s="4">
        <f t="shared" si="0"/>
        <v>2240</v>
      </c>
      <c r="R10" s="2">
        <v>13876.11</v>
      </c>
      <c r="S10" s="2" t="s">
        <v>173</v>
      </c>
      <c r="T10" s="2">
        <v>1803.89</v>
      </c>
      <c r="U10" s="2">
        <v>15680</v>
      </c>
      <c r="V10" s="2" t="s">
        <v>185</v>
      </c>
      <c r="W10" s="2" t="s">
        <v>186</v>
      </c>
      <c r="X10" s="2" t="s">
        <v>176</v>
      </c>
      <c r="Y10" s="2" t="s">
        <v>177</v>
      </c>
      <c r="Z10" s="2" t="s">
        <v>176</v>
      </c>
      <c r="AA10" s="2" t="s">
        <v>192</v>
      </c>
      <c r="AB10" s="2"/>
    </row>
    <row r="11" hidden="1" spans="1:28">
      <c r="A11" s="2" t="s">
        <v>60</v>
      </c>
      <c r="B11" s="2" t="s">
        <v>169</v>
      </c>
      <c r="C11" s="2" t="s">
        <v>169</v>
      </c>
      <c r="D11" s="2" t="s">
        <v>203</v>
      </c>
      <c r="E11" s="2" t="s">
        <v>204</v>
      </c>
      <c r="F11" s="2" t="s">
        <v>112</v>
      </c>
      <c r="G11" s="2" t="s">
        <v>165</v>
      </c>
      <c r="H11" s="2" t="s">
        <v>166</v>
      </c>
      <c r="I11" s="2" t="s">
        <v>205</v>
      </c>
      <c r="J11" s="2" t="s">
        <v>206</v>
      </c>
      <c r="K11" s="2" t="s">
        <v>169</v>
      </c>
      <c r="L11" s="2" t="s">
        <v>113</v>
      </c>
      <c r="M11" s="2"/>
      <c r="N11" s="2" t="s">
        <v>23</v>
      </c>
      <c r="O11" s="2">
        <v>1</v>
      </c>
      <c r="P11" s="2" t="s">
        <v>207</v>
      </c>
      <c r="Q11" s="4">
        <f t="shared" si="0"/>
        <v>86940</v>
      </c>
      <c r="R11" s="2">
        <v>76938.05</v>
      </c>
      <c r="S11" s="2" t="s">
        <v>173</v>
      </c>
      <c r="T11" s="2">
        <v>10001.95</v>
      </c>
      <c r="U11" s="2">
        <v>86940</v>
      </c>
      <c r="V11" s="2" t="s">
        <v>185</v>
      </c>
      <c r="W11" s="2" t="s">
        <v>186</v>
      </c>
      <c r="X11" s="2" t="s">
        <v>176</v>
      </c>
      <c r="Y11" s="2" t="s">
        <v>177</v>
      </c>
      <c r="Z11" s="2" t="s">
        <v>176</v>
      </c>
      <c r="AA11" s="2" t="s">
        <v>208</v>
      </c>
      <c r="AB11" s="2"/>
    </row>
    <row r="12" hidden="1" spans="1:28">
      <c r="A12" s="2" t="s">
        <v>209</v>
      </c>
      <c r="B12" s="2" t="s">
        <v>169</v>
      </c>
      <c r="C12" s="2" t="s">
        <v>169</v>
      </c>
      <c r="D12" s="2" t="s">
        <v>210</v>
      </c>
      <c r="E12" s="2" t="s">
        <v>196</v>
      </c>
      <c r="F12" s="2" t="s">
        <v>48</v>
      </c>
      <c r="G12" s="2" t="s">
        <v>165</v>
      </c>
      <c r="H12" s="2" t="s">
        <v>166</v>
      </c>
      <c r="I12" s="2" t="s">
        <v>211</v>
      </c>
      <c r="J12" s="2" t="s">
        <v>183</v>
      </c>
      <c r="K12" s="2" t="s">
        <v>169</v>
      </c>
      <c r="L12" s="2" t="s">
        <v>67</v>
      </c>
      <c r="M12" s="2"/>
      <c r="N12" s="2" t="s">
        <v>23</v>
      </c>
      <c r="O12" s="2">
        <v>13</v>
      </c>
      <c r="P12" s="2" t="s">
        <v>212</v>
      </c>
      <c r="Q12" s="4">
        <f t="shared" si="0"/>
        <v>3868.99999999999</v>
      </c>
      <c r="R12" s="2">
        <v>44510.62</v>
      </c>
      <c r="S12" s="2" t="s">
        <v>173</v>
      </c>
      <c r="T12" s="2">
        <v>5786.38</v>
      </c>
      <c r="U12" s="2">
        <v>50297</v>
      </c>
      <c r="V12" s="2" t="s">
        <v>185</v>
      </c>
      <c r="W12" s="2" t="s">
        <v>186</v>
      </c>
      <c r="X12" s="2" t="s">
        <v>176</v>
      </c>
      <c r="Y12" s="2" t="s">
        <v>177</v>
      </c>
      <c r="Z12" s="2" t="s">
        <v>176</v>
      </c>
      <c r="AA12" s="2" t="s">
        <v>192</v>
      </c>
      <c r="AB12" s="2"/>
    </row>
    <row r="13" hidden="1" spans="1:28">
      <c r="A13" s="2" t="s">
        <v>69</v>
      </c>
      <c r="B13" s="2" t="s">
        <v>161</v>
      </c>
      <c r="C13" s="2" t="s">
        <v>213</v>
      </c>
      <c r="D13" s="2" t="s">
        <v>163</v>
      </c>
      <c r="E13" s="2" t="s">
        <v>164</v>
      </c>
      <c r="F13" s="2" t="s">
        <v>18</v>
      </c>
      <c r="G13" s="2" t="s">
        <v>165</v>
      </c>
      <c r="H13" s="2" t="s">
        <v>166</v>
      </c>
      <c r="I13" s="2" t="s">
        <v>214</v>
      </c>
      <c r="J13" s="2" t="s">
        <v>215</v>
      </c>
      <c r="K13" s="2" t="s">
        <v>169</v>
      </c>
      <c r="L13" s="2" t="s">
        <v>216</v>
      </c>
      <c r="M13" s="2" t="s">
        <v>22</v>
      </c>
      <c r="N13" s="2" t="s">
        <v>217</v>
      </c>
      <c r="O13" s="2">
        <v>20</v>
      </c>
      <c r="P13" s="2" t="s">
        <v>218</v>
      </c>
      <c r="Q13" s="4">
        <f t="shared" si="0"/>
        <v>4750.0002</v>
      </c>
      <c r="R13" s="2">
        <v>84070.8</v>
      </c>
      <c r="S13" s="2" t="s">
        <v>173</v>
      </c>
      <c r="T13" s="2">
        <v>10929.2</v>
      </c>
      <c r="U13" s="2">
        <v>95000</v>
      </c>
      <c r="V13" s="2" t="s">
        <v>174</v>
      </c>
      <c r="W13" s="2" t="s">
        <v>175</v>
      </c>
      <c r="X13" s="2" t="s">
        <v>176</v>
      </c>
      <c r="Y13" s="2" t="s">
        <v>177</v>
      </c>
      <c r="Z13" s="2" t="s">
        <v>176</v>
      </c>
      <c r="AA13" s="2" t="s">
        <v>178</v>
      </c>
      <c r="AB13" s="2" t="s">
        <v>219</v>
      </c>
    </row>
    <row r="14" hidden="1" spans="1:28">
      <c r="A14" s="2" t="s">
        <v>77</v>
      </c>
      <c r="B14" s="2" t="s">
        <v>169</v>
      </c>
      <c r="C14" s="2" t="s">
        <v>169</v>
      </c>
      <c r="D14" s="2" t="s">
        <v>220</v>
      </c>
      <c r="E14" s="2" t="s">
        <v>189</v>
      </c>
      <c r="F14" s="2" t="s">
        <v>39</v>
      </c>
      <c r="G14" s="2" t="s">
        <v>165</v>
      </c>
      <c r="H14" s="2" t="s">
        <v>166</v>
      </c>
      <c r="I14" s="2" t="s">
        <v>221</v>
      </c>
      <c r="J14" s="2" t="s">
        <v>183</v>
      </c>
      <c r="K14" s="2" t="s">
        <v>169</v>
      </c>
      <c r="L14" s="2" t="s">
        <v>57</v>
      </c>
      <c r="M14" s="2"/>
      <c r="N14" s="2" t="s">
        <v>23</v>
      </c>
      <c r="O14" s="2">
        <v>12</v>
      </c>
      <c r="P14" s="2" t="s">
        <v>222</v>
      </c>
      <c r="Q14" s="4">
        <f t="shared" si="0"/>
        <v>2364</v>
      </c>
      <c r="R14" s="2">
        <v>25104.42</v>
      </c>
      <c r="S14" s="2" t="s">
        <v>173</v>
      </c>
      <c r="T14" s="2">
        <v>3263.58</v>
      </c>
      <c r="U14" s="2">
        <v>28368</v>
      </c>
      <c r="V14" s="2" t="s">
        <v>185</v>
      </c>
      <c r="W14" s="2" t="s">
        <v>186</v>
      </c>
      <c r="X14" s="2" t="s">
        <v>176</v>
      </c>
      <c r="Y14" s="2" t="s">
        <v>177</v>
      </c>
      <c r="Z14" s="2" t="s">
        <v>176</v>
      </c>
      <c r="AA14" s="2" t="s">
        <v>192</v>
      </c>
      <c r="AB14" s="2"/>
    </row>
    <row r="15" spans="1:28">
      <c r="A15" s="2" t="s">
        <v>81</v>
      </c>
      <c r="B15" s="2" t="s">
        <v>169</v>
      </c>
      <c r="C15" s="2" t="s">
        <v>169</v>
      </c>
      <c r="D15" s="2" t="s">
        <v>220</v>
      </c>
      <c r="E15" s="2" t="s">
        <v>189</v>
      </c>
      <c r="F15" s="2" t="s">
        <v>39</v>
      </c>
      <c r="G15" s="2" t="s">
        <v>165</v>
      </c>
      <c r="H15" s="2" t="s">
        <v>166</v>
      </c>
      <c r="I15" s="2" t="s">
        <v>221</v>
      </c>
      <c r="J15" s="2" t="s">
        <v>183</v>
      </c>
      <c r="K15" s="2" t="s">
        <v>169</v>
      </c>
      <c r="L15" s="2" t="s">
        <v>41</v>
      </c>
      <c r="M15" s="2"/>
      <c r="N15" s="2" t="s">
        <v>23</v>
      </c>
      <c r="O15" s="2">
        <v>8</v>
      </c>
      <c r="P15" s="2" t="s">
        <v>223</v>
      </c>
      <c r="Q15" s="4">
        <f t="shared" si="0"/>
        <v>11205</v>
      </c>
      <c r="R15" s="2">
        <v>79327.43</v>
      </c>
      <c r="S15" s="2" t="s">
        <v>173</v>
      </c>
      <c r="T15" s="2">
        <v>10312.57</v>
      </c>
      <c r="U15" s="2">
        <v>89640</v>
      </c>
      <c r="V15" s="2" t="s">
        <v>185</v>
      </c>
      <c r="W15" s="2" t="s">
        <v>186</v>
      </c>
      <c r="X15" s="2" t="s">
        <v>176</v>
      </c>
      <c r="Y15" s="2" t="s">
        <v>177</v>
      </c>
      <c r="Z15" s="2" t="s">
        <v>176</v>
      </c>
      <c r="AA15" s="2" t="s">
        <v>192</v>
      </c>
      <c r="AB15" s="2"/>
    </row>
    <row r="16" hidden="1" spans="1:28">
      <c r="A16" s="2" t="s">
        <v>83</v>
      </c>
      <c r="B16" s="2" t="s">
        <v>169</v>
      </c>
      <c r="C16" s="2" t="s">
        <v>169</v>
      </c>
      <c r="D16" s="2" t="s">
        <v>224</v>
      </c>
      <c r="E16" s="2" t="s">
        <v>196</v>
      </c>
      <c r="F16" s="2" t="s">
        <v>48</v>
      </c>
      <c r="G16" s="2" t="s">
        <v>165</v>
      </c>
      <c r="H16" s="2" t="s">
        <v>166</v>
      </c>
      <c r="I16" s="2" t="s">
        <v>225</v>
      </c>
      <c r="J16" s="2" t="s">
        <v>183</v>
      </c>
      <c r="K16" s="2" t="s">
        <v>169</v>
      </c>
      <c r="L16" s="2" t="s">
        <v>79</v>
      </c>
      <c r="M16" s="2"/>
      <c r="N16" s="2" t="s">
        <v>23</v>
      </c>
      <c r="O16" s="2">
        <v>1</v>
      </c>
      <c r="P16" s="2" t="s">
        <v>226</v>
      </c>
      <c r="Q16" s="4">
        <f t="shared" si="0"/>
        <v>2588</v>
      </c>
      <c r="R16" s="2">
        <v>2290.27</v>
      </c>
      <c r="S16" s="2" t="s">
        <v>173</v>
      </c>
      <c r="T16" s="2">
        <v>297.73</v>
      </c>
      <c r="U16" s="2">
        <v>2588</v>
      </c>
      <c r="V16" s="2" t="s">
        <v>185</v>
      </c>
      <c r="W16" s="2" t="s">
        <v>186</v>
      </c>
      <c r="X16" s="2" t="s">
        <v>176</v>
      </c>
      <c r="Y16" s="2" t="s">
        <v>177</v>
      </c>
      <c r="Z16" s="2" t="s">
        <v>176</v>
      </c>
      <c r="AA16" s="2" t="s">
        <v>192</v>
      </c>
      <c r="AB16" s="2"/>
    </row>
    <row r="17" hidden="1" spans="1:28">
      <c r="A17" s="2" t="s">
        <v>85</v>
      </c>
      <c r="B17" s="2" t="s">
        <v>169</v>
      </c>
      <c r="C17" s="2" t="s">
        <v>169</v>
      </c>
      <c r="D17" s="2" t="s">
        <v>224</v>
      </c>
      <c r="E17" s="2" t="s">
        <v>196</v>
      </c>
      <c r="F17" s="2" t="s">
        <v>48</v>
      </c>
      <c r="G17" s="2" t="s">
        <v>165</v>
      </c>
      <c r="H17" s="2" t="s">
        <v>166</v>
      </c>
      <c r="I17" s="2" t="s">
        <v>225</v>
      </c>
      <c r="J17" s="2" t="s">
        <v>183</v>
      </c>
      <c r="K17" s="2" t="s">
        <v>169</v>
      </c>
      <c r="L17" s="2" t="s">
        <v>67</v>
      </c>
      <c r="M17" s="2"/>
      <c r="N17" s="2" t="s">
        <v>23</v>
      </c>
      <c r="O17" s="2">
        <v>34</v>
      </c>
      <c r="P17" s="2" t="s">
        <v>212</v>
      </c>
      <c r="Q17" s="4">
        <f t="shared" si="0"/>
        <v>3868.99999999999</v>
      </c>
      <c r="R17" s="2">
        <v>116412.39</v>
      </c>
      <c r="S17" s="2" t="s">
        <v>173</v>
      </c>
      <c r="T17" s="2">
        <v>15133.61</v>
      </c>
      <c r="U17" s="2">
        <v>131546</v>
      </c>
      <c r="V17" s="2" t="s">
        <v>185</v>
      </c>
      <c r="W17" s="2" t="s">
        <v>186</v>
      </c>
      <c r="X17" s="2" t="s">
        <v>176</v>
      </c>
      <c r="Y17" s="2" t="s">
        <v>177</v>
      </c>
      <c r="Z17" s="2" t="s">
        <v>176</v>
      </c>
      <c r="AA17" s="2" t="s">
        <v>192</v>
      </c>
      <c r="AB17" s="2"/>
    </row>
    <row r="18" hidden="1" spans="1:28">
      <c r="A18" s="2" t="s">
        <v>87</v>
      </c>
      <c r="B18" s="2" t="s">
        <v>169</v>
      </c>
      <c r="C18" s="2" t="s">
        <v>169</v>
      </c>
      <c r="D18" s="2" t="s">
        <v>224</v>
      </c>
      <c r="E18" s="2" t="s">
        <v>196</v>
      </c>
      <c r="F18" s="2" t="s">
        <v>48</v>
      </c>
      <c r="G18" s="2" t="s">
        <v>165</v>
      </c>
      <c r="H18" s="2" t="s">
        <v>166</v>
      </c>
      <c r="I18" s="2" t="s">
        <v>225</v>
      </c>
      <c r="J18" s="2" t="s">
        <v>193</v>
      </c>
      <c r="K18" s="2" t="s">
        <v>169</v>
      </c>
      <c r="L18" s="2" t="s">
        <v>35</v>
      </c>
      <c r="M18" s="2"/>
      <c r="N18" s="2" t="s">
        <v>23</v>
      </c>
      <c r="O18" s="2">
        <v>1</v>
      </c>
      <c r="P18" s="2" t="s">
        <v>227</v>
      </c>
      <c r="Q18" s="4">
        <f t="shared" si="0"/>
        <v>13054</v>
      </c>
      <c r="R18" s="2">
        <v>11552.21</v>
      </c>
      <c r="S18" s="2" t="s">
        <v>173</v>
      </c>
      <c r="T18" s="2">
        <v>1501.79</v>
      </c>
      <c r="U18" s="2">
        <v>13054</v>
      </c>
      <c r="V18" s="2" t="s">
        <v>185</v>
      </c>
      <c r="W18" s="2" t="s">
        <v>186</v>
      </c>
      <c r="X18" s="2" t="s">
        <v>176</v>
      </c>
      <c r="Y18" s="2" t="s">
        <v>177</v>
      </c>
      <c r="Z18" s="2" t="s">
        <v>176</v>
      </c>
      <c r="AA18" s="2" t="s">
        <v>192</v>
      </c>
      <c r="AB18" s="2"/>
    </row>
    <row r="19" hidden="1" spans="1:28">
      <c r="A19" s="2" t="s">
        <v>89</v>
      </c>
      <c r="B19" s="2" t="s">
        <v>161</v>
      </c>
      <c r="C19" s="2" t="s">
        <v>228</v>
      </c>
      <c r="D19" s="2" t="s">
        <v>163</v>
      </c>
      <c r="E19" s="2" t="s">
        <v>164</v>
      </c>
      <c r="F19" s="2" t="s">
        <v>18</v>
      </c>
      <c r="G19" s="2" t="s">
        <v>165</v>
      </c>
      <c r="H19" s="2" t="s">
        <v>166</v>
      </c>
      <c r="I19" s="2" t="s">
        <v>229</v>
      </c>
      <c r="J19" s="2" t="s">
        <v>215</v>
      </c>
      <c r="K19" s="2" t="s">
        <v>169</v>
      </c>
      <c r="L19" s="2" t="s">
        <v>216</v>
      </c>
      <c r="M19" s="2" t="s">
        <v>22</v>
      </c>
      <c r="N19" s="2" t="s">
        <v>217</v>
      </c>
      <c r="O19" s="2">
        <f>10+1</f>
        <v>11</v>
      </c>
      <c r="P19" s="2" t="s">
        <v>218</v>
      </c>
      <c r="Q19" s="4">
        <f t="shared" si="0"/>
        <v>4750.0002</v>
      </c>
      <c r="R19" s="2">
        <v>42035.4</v>
      </c>
      <c r="S19" s="2" t="s">
        <v>173</v>
      </c>
      <c r="T19" s="2">
        <v>5464.6</v>
      </c>
      <c r="U19" s="2">
        <v>47500</v>
      </c>
      <c r="V19" s="2" t="s">
        <v>174</v>
      </c>
      <c r="W19" s="2" t="s">
        <v>175</v>
      </c>
      <c r="X19" s="2" t="s">
        <v>176</v>
      </c>
      <c r="Y19" s="2" t="s">
        <v>177</v>
      </c>
      <c r="Z19" s="2" t="s">
        <v>176</v>
      </c>
      <c r="AA19" s="2" t="s">
        <v>178</v>
      </c>
      <c r="AB19" s="2" t="s">
        <v>230</v>
      </c>
    </row>
  </sheetData>
  <autoFilter ref="A1:AB19">
    <filterColumn colId="11">
      <customFilters>
        <customFilter operator="equal" val="*医疗仪器器械*颅内支持导管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销售2024年1-2月</vt:lpstr>
      <vt:lpstr>采购2024年1-2月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愤怒的小孩</cp:lastModifiedBy>
  <dcterms:created xsi:type="dcterms:W3CDTF">2024-03-22T05:40:00Z</dcterms:created>
  <dcterms:modified xsi:type="dcterms:W3CDTF">2024-04-16T13:41:16Z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C72E559B7A7042B99ABDFEED1D0EA854_13</vt:lpwstr>
  </property>
  <property fmtid="{D5CDD505-2E9C-101B-9397-08002B2CF9AE}" pid="3" name="KSOProductBuildVer">
    <vt:lpwstr>2052-12.1.0.16729</vt:lpwstr>
  </property>
</Properties>
</file>