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<sst xmlns="http://schemas.openxmlformats.org/spreadsheetml/2006/main" count="118">
  <si>
    <t>项 目 名 称 ：芙蓉小镇酒店</t>
  </si>
  <si>
    <t xml:space="preserve">户    型:           预算面积：1300平米    </t>
  </si>
  <si>
    <t>日       期：</t>
  </si>
  <si>
    <t>优    惠：</t>
  </si>
  <si>
    <t>序号</t>
  </si>
  <si>
    <t>项目</t>
  </si>
  <si>
    <t>单位</t>
  </si>
  <si>
    <t>数量</t>
  </si>
  <si>
    <t>项目合价（元）</t>
  </si>
  <si>
    <t>合计</t>
  </si>
  <si>
    <t>工艺说明</t>
  </si>
  <si>
    <t>一</t>
  </si>
  <si>
    <t>门厅</t>
  </si>
  <si>
    <t>顶面刷墙漆</t>
  </si>
  <si>
    <t>㎡</t>
  </si>
  <si>
    <t>1.刷高档内墙漆，用量达到厂家标准；2.颜色为白色，调色需提前沟通。专用多乐士环保漆</t>
  </si>
  <si>
    <t>顶面腻子基底处理及抹灰</t>
  </si>
  <si>
    <t>1.刷界面剂一遍，；2.批刮腻子三遍，打磨平整；3.门窗洞口减半计算（飘窗不减，落地窗全减），吊顶部分按展开面积计算；</t>
  </si>
  <si>
    <t>墙面刷墙漆</t>
  </si>
  <si>
    <t>墙面腻子基底处理及抹灰</t>
  </si>
  <si>
    <t>地面砖</t>
  </si>
  <si>
    <t>顶面石膏板吊平顶</t>
  </si>
  <si>
    <t>1.轻钢龙骨，外帖9毫米石膏板，自攻螺丝固定；2.按外轮廓展开面积计算；3.人工、器械及材料不足1㎡按1㎡算。刻度石膏板</t>
  </si>
  <si>
    <t>门头造型</t>
  </si>
  <si>
    <t>项</t>
  </si>
  <si>
    <t>招牌字体＋电子显示屏</t>
  </si>
  <si>
    <t>外墙漆</t>
  </si>
  <si>
    <t>外墙窗户补灰漆</t>
  </si>
  <si>
    <t>外墙窗户腻子基底处理及抹灰</t>
  </si>
  <si>
    <t>前厅包柱子</t>
  </si>
  <si>
    <t>前厅柱子刷墙漆</t>
  </si>
  <si>
    <t>前厅柱子腻子基底处理及抹灰</t>
  </si>
  <si>
    <t>假山区垒墙</t>
  </si>
  <si>
    <t>假山区防水</t>
  </si>
  <si>
    <t>假山区防水回填</t>
  </si>
  <si>
    <t>假山区贴文化石</t>
  </si>
  <si>
    <t>假山造型</t>
  </si>
  <si>
    <t>玻璃隔断</t>
  </si>
  <si>
    <t>小计</t>
  </si>
  <si>
    <t>二</t>
  </si>
  <si>
    <t>大厅</t>
  </si>
  <si>
    <t>顶面石膏板造型吊顶</t>
  </si>
  <si>
    <t>柱子</t>
  </si>
  <si>
    <t>根</t>
  </si>
  <si>
    <t>舞台木地板</t>
  </si>
  <si>
    <t>吧台</t>
  </si>
  <si>
    <t>m</t>
  </si>
  <si>
    <t>酒柜</t>
  </si>
  <si>
    <t>舞台墙面腻子基底处理及抹灰</t>
  </si>
  <si>
    <t>舞台墙面刷墙漆</t>
  </si>
  <si>
    <t>吧台墙面腻子基底处理及抹灰</t>
  </si>
  <si>
    <t>吧台墙面刷墙漆</t>
  </si>
  <si>
    <t>吧台石膏板封墙</t>
  </si>
  <si>
    <t>吧台门口石膏板吊顶</t>
  </si>
  <si>
    <t>吧台门口顶面刷墙漆</t>
  </si>
  <si>
    <t>隔断</t>
  </si>
  <si>
    <t>个</t>
  </si>
  <si>
    <t>门</t>
  </si>
  <si>
    <t>吧台门，储藏室门，大包间门</t>
  </si>
  <si>
    <t>大包间墙面腻子基底处理及抹灰</t>
  </si>
  <si>
    <t>大包间墙面刷墙漆</t>
  </si>
  <si>
    <t>舞台后包间垭口套</t>
  </si>
  <si>
    <t>大厅柱子腻子基底处理及抹灰</t>
  </si>
  <si>
    <t>石膏板墙面造型</t>
  </si>
  <si>
    <t>大厅新建造型墙体</t>
  </si>
  <si>
    <t>墙面壁纸</t>
  </si>
  <si>
    <t>大厅柱子刷墙漆</t>
  </si>
  <si>
    <t>踢脚线</t>
  </si>
  <si>
    <t>舞台灯光＋电子显示屏</t>
  </si>
  <si>
    <t>三</t>
  </si>
  <si>
    <t>卫生间</t>
  </si>
  <si>
    <t>浴室柜</t>
  </si>
  <si>
    <t>套</t>
  </si>
  <si>
    <t>石材台面，台盆，龙头，镜子</t>
  </si>
  <si>
    <t>墙地砖</t>
  </si>
  <si>
    <t>砖，水泥沙</t>
  </si>
  <si>
    <t>蹲便</t>
  </si>
  <si>
    <t>水泥沙，人工，管道改造</t>
  </si>
  <si>
    <t>卫生间门</t>
  </si>
  <si>
    <t>小厨宝</t>
  </si>
  <si>
    <t>卫生间隔断</t>
  </si>
  <si>
    <t>新建墙体腻子</t>
  </si>
  <si>
    <t>新建墙体乳胶漆</t>
  </si>
  <si>
    <t>镜框线</t>
  </si>
  <si>
    <t>拖把池</t>
  </si>
  <si>
    <t>四</t>
  </si>
  <si>
    <t>厨房</t>
  </si>
  <si>
    <t>墙面砖</t>
  </si>
  <si>
    <t>集成吊顶</t>
  </si>
  <si>
    <t>水路改造</t>
  </si>
  <si>
    <t>电路改造</t>
  </si>
  <si>
    <t>燃气改造</t>
  </si>
  <si>
    <t>烟机灶具</t>
  </si>
  <si>
    <t>冷库冰柜</t>
  </si>
  <si>
    <t>五</t>
  </si>
  <si>
    <t>包间</t>
  </si>
  <si>
    <t>石膏板造型吊顶</t>
  </si>
  <si>
    <t>新建墙体</t>
  </si>
  <si>
    <t>新建墙体刷墙漆</t>
  </si>
  <si>
    <t>新建墙体腻子基底处理及抹灰</t>
  </si>
  <si>
    <t>六</t>
  </si>
  <si>
    <t>水电改造、安装部分</t>
  </si>
  <si>
    <t>㈠</t>
  </si>
  <si>
    <t>水电改造</t>
  </si>
  <si>
    <t>A</t>
  </si>
  <si>
    <t>一管多线水电改造人工</t>
  </si>
  <si>
    <r>
      <rPr>
        <sz val="10"/>
        <color indexed="8"/>
        <rFont val="宋体"/>
        <charset val="134"/>
      </rPr>
      <t xml:space="preserve"> </t>
    </r>
    <r>
      <rPr>
        <sz val="10"/>
        <color indexed="8"/>
        <rFont val="宋体"/>
        <charset val="134"/>
      </rPr>
      <t xml:space="preserve"> </t>
    </r>
  </si>
  <si>
    <t>七</t>
  </si>
  <si>
    <t>灯具部分</t>
  </si>
  <si>
    <t>灯具</t>
  </si>
  <si>
    <t>八</t>
  </si>
  <si>
    <t>中央空调</t>
  </si>
  <si>
    <t>九</t>
  </si>
  <si>
    <t>软装</t>
  </si>
  <si>
    <t>大厅景观树</t>
  </si>
  <si>
    <t>十</t>
  </si>
  <si>
    <t>家具.电器</t>
  </si>
  <si>
    <t xml:space="preserve">以上项目合计 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</si>
</sst>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);[Red]\(0.0\)"/>
    <numFmt numFmtId="177" formatCode="0.0_ "/>
  </numFmts>
  <fonts count="26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/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/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/>
    <xf numFmtId="0" fontId="6" fillId="0" borderId="0">
      <alignment vertical="center"/>
    </xf>
    <xf numFmtId="0" fontId="17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54" applyFont="1" applyFill="1" applyBorder="1" applyAlignment="1">
      <alignment horizontal="left" vertical="center" wrapText="1" shrinkToFit="1"/>
    </xf>
    <xf numFmtId="0" fontId="1" fillId="2" borderId="1" xfId="54" applyFont="1" applyFill="1" applyBorder="1" applyAlignment="1">
      <alignment horizontal="center" vertical="center" wrapText="1" shrinkToFit="1"/>
    </xf>
    <xf numFmtId="177" fontId="1" fillId="2" borderId="1" xfId="54" applyNumberFormat="1" applyFont="1" applyFill="1" applyBorder="1" applyAlignment="1">
      <alignment horizontal="left" vertical="center" wrapText="1" shrinkToFit="1"/>
    </xf>
    <xf numFmtId="0" fontId="1" fillId="2" borderId="1" xfId="54" applyFont="1" applyFill="1" applyBorder="1" applyAlignment="1">
      <alignment horizontal="center" vertical="center" wrapText="1"/>
    </xf>
    <xf numFmtId="176" fontId="1" fillId="2" borderId="1" xfId="54" applyNumberFormat="1" applyFont="1" applyFill="1" applyBorder="1" applyAlignment="1">
      <alignment horizontal="center" vertical="center" wrapText="1"/>
    </xf>
    <xf numFmtId="177" fontId="1" fillId="2" borderId="1" xfId="54" applyNumberFormat="1" applyFont="1" applyFill="1" applyBorder="1" applyAlignment="1">
      <alignment horizontal="center" vertical="center" wrapText="1"/>
    </xf>
    <xf numFmtId="0" fontId="1" fillId="3" borderId="1" xfId="54" applyFont="1" applyFill="1" applyBorder="1" applyAlignment="1">
      <alignment horizontal="center" vertical="center"/>
    </xf>
    <xf numFmtId="0" fontId="1" fillId="3" borderId="1" xfId="54" applyFont="1" applyFill="1" applyBorder="1" applyAlignment="1">
      <alignment horizontal="left" vertical="center" wrapText="1"/>
    </xf>
    <xf numFmtId="0" fontId="1" fillId="3" borderId="1" xfId="54" applyFont="1" applyFill="1" applyBorder="1" applyAlignment="1">
      <alignment horizontal="center" vertical="center" wrapText="1"/>
    </xf>
    <xf numFmtId="177" fontId="1" fillId="3" borderId="1" xfId="54" applyNumberFormat="1" applyFont="1" applyFill="1" applyBorder="1" applyAlignment="1">
      <alignment horizontal="left" vertical="center" wrapText="1"/>
    </xf>
    <xf numFmtId="0" fontId="2" fillId="2" borderId="1" xfId="54" applyFont="1" applyFill="1" applyBorder="1" applyAlignment="1">
      <alignment horizontal="center" vertical="center"/>
    </xf>
    <xf numFmtId="0" fontId="2" fillId="2" borderId="1" xfId="43" applyFont="1" applyFill="1" applyBorder="1" applyAlignment="1">
      <alignment horizontal="left" vertical="center" wrapText="1"/>
    </xf>
    <xf numFmtId="0" fontId="2" fillId="2" borderId="1" xfId="43" applyFont="1" applyFill="1" applyBorder="1" applyAlignment="1">
      <alignment horizontal="center" vertical="center" wrapText="1"/>
    </xf>
    <xf numFmtId="176" fontId="2" fillId="2" borderId="1" xfId="43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54" applyNumberFormat="1" applyFont="1" applyFill="1" applyBorder="1" applyAlignment="1">
      <alignment horizontal="center" vertical="center"/>
    </xf>
    <xf numFmtId="0" fontId="2" fillId="2" borderId="1" xfId="54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1" xfId="54" applyFont="1" applyFill="1" applyBorder="1" applyAlignment="1">
      <alignment horizontal="center" vertical="center" wrapText="1"/>
    </xf>
    <xf numFmtId="0" fontId="1" fillId="2" borderId="1" xfId="54" applyFont="1" applyFill="1" applyBorder="1" applyAlignment="1">
      <alignment vertical="center" wrapText="1"/>
    </xf>
    <xf numFmtId="0" fontId="4" fillId="2" borderId="1" xfId="43" applyFont="1" applyFill="1" applyBorder="1" applyAlignment="1">
      <alignment horizontal="left" vertical="center" wrapText="1"/>
    </xf>
    <xf numFmtId="176" fontId="4" fillId="2" borderId="1" xfId="43" applyNumberFormat="1" applyFont="1" applyFill="1" applyBorder="1" applyAlignment="1">
      <alignment horizontal="center" vertical="center" wrapText="1"/>
    </xf>
    <xf numFmtId="0" fontId="4" fillId="2" borderId="1" xfId="43" applyFont="1" applyFill="1" applyBorder="1" applyAlignment="1">
      <alignment horizontal="center" vertical="center" wrapText="1"/>
    </xf>
    <xf numFmtId="0" fontId="2" fillId="2" borderId="1" xfId="43" applyNumberFormat="1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center" vertical="center"/>
    </xf>
    <xf numFmtId="0" fontId="1" fillId="2" borderId="1" xfId="54" applyFont="1" applyFill="1" applyBorder="1" applyAlignment="1">
      <alignment horizontal="center" vertical="center"/>
    </xf>
    <xf numFmtId="177" fontId="1" fillId="2" borderId="1" xfId="54" applyNumberFormat="1" applyFont="1" applyFill="1" applyBorder="1" applyAlignment="1">
      <alignment vertical="center" wrapText="1"/>
    </xf>
    <xf numFmtId="0" fontId="1" fillId="2" borderId="1" xfId="53" applyFont="1" applyFill="1" applyBorder="1" applyAlignment="1">
      <alignment horizontal="center" vertical="center"/>
    </xf>
    <xf numFmtId="0" fontId="1" fillId="2" borderId="1" xfId="53" applyFont="1" applyFill="1" applyBorder="1" applyAlignment="1">
      <alignment vertical="center" wrapText="1"/>
    </xf>
    <xf numFmtId="0" fontId="1" fillId="2" borderId="1" xfId="53" applyFont="1" applyFill="1" applyBorder="1" applyAlignment="1">
      <alignment horizontal="center" vertical="center" wrapText="1"/>
    </xf>
    <xf numFmtId="176" fontId="1" fillId="2" borderId="1" xfId="53" applyNumberFormat="1" applyFont="1" applyFill="1" applyBorder="1" applyAlignment="1">
      <alignment horizontal="center" vertical="center" wrapText="1"/>
    </xf>
    <xf numFmtId="177" fontId="1" fillId="2" borderId="1" xfId="53" applyNumberFormat="1" applyFont="1" applyFill="1" applyBorder="1" applyAlignment="1">
      <alignment vertical="center" wrapText="1"/>
    </xf>
    <xf numFmtId="0" fontId="2" fillId="2" borderId="1" xfId="53" applyFont="1" applyFill="1" applyBorder="1" applyAlignment="1">
      <alignment horizontal="center" vertical="center" wrapText="1"/>
    </xf>
    <xf numFmtId="176" fontId="2" fillId="2" borderId="1" xfId="52" applyNumberFormat="1" applyFont="1" applyFill="1" applyBorder="1" applyAlignment="1">
      <alignment horizontal="center" vertical="center"/>
    </xf>
    <xf numFmtId="176" fontId="2" fillId="2" borderId="1" xfId="36" applyNumberFormat="1" applyFont="1" applyFill="1" applyBorder="1" applyAlignment="1">
      <alignment horizontal="center" vertical="center"/>
    </xf>
    <xf numFmtId="177" fontId="2" fillId="2" borderId="1" xfId="52" applyNumberFormat="1" applyFont="1" applyFill="1" applyBorder="1" applyAlignment="1">
      <alignment horizontal="center" vertical="center"/>
    </xf>
    <xf numFmtId="0" fontId="2" fillId="2" borderId="1" xfId="52" applyFont="1" applyFill="1" applyBorder="1" applyAlignment="1">
      <alignment horizontal="left" vertical="center" wrapText="1"/>
    </xf>
    <xf numFmtId="0" fontId="2" fillId="2" borderId="1" xfId="17" applyFont="1" applyFill="1" applyBorder="1" applyAlignment="1">
      <alignment horizontal="center" vertical="center" wrapText="1"/>
    </xf>
    <xf numFmtId="176" fontId="1" fillId="2" borderId="1" xfId="17" applyNumberFormat="1" applyFont="1" applyFill="1" applyBorder="1" applyAlignment="1">
      <alignment horizontal="center" vertical="center" wrapText="1"/>
    </xf>
    <xf numFmtId="177" fontId="1" fillId="2" borderId="1" xfId="17" applyNumberFormat="1" applyFont="1" applyFill="1" applyBorder="1" applyAlignment="1">
      <alignment horizontal="center" vertical="center" wrapText="1"/>
    </xf>
    <xf numFmtId="0" fontId="1" fillId="4" borderId="1" xfId="54" applyFont="1" applyFill="1" applyBorder="1" applyAlignment="1">
      <alignment horizontal="center" vertical="center" wrapText="1"/>
    </xf>
    <xf numFmtId="0" fontId="1" fillId="4" borderId="1" xfId="54" applyFont="1" applyFill="1" applyBorder="1" applyAlignment="1">
      <alignment horizontal="left" vertical="center" wrapText="1"/>
    </xf>
    <xf numFmtId="177" fontId="1" fillId="4" borderId="1" xfId="54" applyNumberFormat="1" applyFont="1" applyFill="1" applyBorder="1" applyAlignment="1">
      <alignment horizontal="left" vertical="center" wrapText="1"/>
    </xf>
    <xf numFmtId="0" fontId="1" fillId="2" borderId="1" xfId="54" applyFont="1" applyFill="1" applyBorder="1" applyAlignment="1">
      <alignment horizontal="right" vertical="center" wrapText="1"/>
    </xf>
    <xf numFmtId="0" fontId="1" fillId="2" borderId="1" xfId="54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_水曲柳清漆(擦色)模版_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常规_预算摸板" xfId="43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258" xfId="52"/>
    <cellStyle name="常规_精算2013年10月报价及模板" xfId="53"/>
    <cellStyle name="样式 1" xfId="5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abSelected="1" topLeftCell="A110" workbookViewId="0">
      <selection activeCell="A117" sqref="A117:D117"/>
    </sheetView>
  </sheetViews>
  <sheetFormatPr defaultColWidth="9" defaultRowHeight="13.5" outlineLevelCol="6"/>
  <cols>
    <col min="2" max="2" width="25.4416666666667" customWidth="1"/>
    <col min="5" max="5" width="9.25"/>
    <col min="6" max="6" width="14.1083333333333" customWidth="1"/>
    <col min="7" max="7" width="55.8833333333333" customWidth="1"/>
  </cols>
  <sheetData>
    <row r="1" s="1" customFormat="1" ht="30" customHeight="1" spans="1:7">
      <c r="A1" s="3" t="s">
        <v>0</v>
      </c>
      <c r="B1" s="3"/>
      <c r="C1" s="4"/>
      <c r="D1" s="3"/>
      <c r="E1" s="4"/>
      <c r="F1" s="5" t="s">
        <v>1</v>
      </c>
      <c r="G1" s="3"/>
    </row>
    <row r="2" s="1" customFormat="1" ht="30" customHeight="1" spans="1:7">
      <c r="A2" s="3" t="s">
        <v>2</v>
      </c>
      <c r="B2" s="3"/>
      <c r="C2" s="4"/>
      <c r="D2" s="3"/>
      <c r="E2" s="4"/>
      <c r="F2" s="5" t="s">
        <v>3</v>
      </c>
      <c r="G2" s="3"/>
    </row>
    <row r="3" s="1" customFormat="1" ht="30" customHeight="1" spans="1:7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8" t="s">
        <v>9</v>
      </c>
      <c r="G3" s="7" t="s">
        <v>10</v>
      </c>
    </row>
    <row r="4" s="1" customFormat="1" ht="30" customHeight="1" spans="1:7">
      <c r="A4" s="9" t="s">
        <v>11</v>
      </c>
      <c r="B4" s="10" t="s">
        <v>12</v>
      </c>
      <c r="C4" s="11"/>
      <c r="D4" s="10"/>
      <c r="E4" s="11"/>
      <c r="F4" s="12"/>
      <c r="G4" s="10"/>
    </row>
    <row r="5" s="1" customFormat="1" ht="30" customHeight="1" spans="1:7">
      <c r="A5" s="13">
        <v>1</v>
      </c>
      <c r="B5" s="14" t="s">
        <v>13</v>
      </c>
      <c r="C5" s="15" t="s">
        <v>14</v>
      </c>
      <c r="D5" s="16">
        <v>145</v>
      </c>
      <c r="E5" s="17">
        <v>15</v>
      </c>
      <c r="F5" s="18">
        <f t="shared" ref="F5:F12" si="0">D5*E5</f>
        <v>2175</v>
      </c>
      <c r="G5" s="14" t="s">
        <v>15</v>
      </c>
    </row>
    <row r="6" s="1" customFormat="1" ht="30" customHeight="1" spans="1:7">
      <c r="A6" s="13">
        <v>2</v>
      </c>
      <c r="B6" s="19" t="s">
        <v>16</v>
      </c>
      <c r="C6" s="15" t="s">
        <v>14</v>
      </c>
      <c r="D6" s="16">
        <v>145</v>
      </c>
      <c r="E6" s="20">
        <v>18</v>
      </c>
      <c r="F6" s="18">
        <f t="shared" si="0"/>
        <v>2610</v>
      </c>
      <c r="G6" s="14" t="s">
        <v>17</v>
      </c>
    </row>
    <row r="7" s="1" customFormat="1" ht="30" customHeight="1" spans="1:7">
      <c r="A7" s="13">
        <v>3</v>
      </c>
      <c r="B7" s="14" t="s">
        <v>18</v>
      </c>
      <c r="C7" s="15" t="s">
        <v>14</v>
      </c>
      <c r="D7" s="16">
        <v>328</v>
      </c>
      <c r="E7" s="17">
        <v>15</v>
      </c>
      <c r="F7" s="18">
        <f t="shared" si="0"/>
        <v>4920</v>
      </c>
      <c r="G7" s="14" t="s">
        <v>15</v>
      </c>
    </row>
    <row r="8" s="1" customFormat="1" ht="30" customHeight="1" spans="1:7">
      <c r="A8" s="13">
        <v>4</v>
      </c>
      <c r="B8" s="19" t="s">
        <v>19</v>
      </c>
      <c r="C8" s="15" t="s">
        <v>14</v>
      </c>
      <c r="D8" s="16">
        <v>328</v>
      </c>
      <c r="E8" s="20">
        <v>18</v>
      </c>
      <c r="F8" s="18">
        <f t="shared" si="0"/>
        <v>5904</v>
      </c>
      <c r="G8" s="14" t="s">
        <v>17</v>
      </c>
    </row>
    <row r="9" s="1" customFormat="1" ht="30" customHeight="1" spans="1:7">
      <c r="A9" s="13">
        <v>5</v>
      </c>
      <c r="B9" s="19" t="s">
        <v>20</v>
      </c>
      <c r="C9" s="15" t="s">
        <v>14</v>
      </c>
      <c r="D9" s="16">
        <v>145</v>
      </c>
      <c r="E9" s="20">
        <v>145</v>
      </c>
      <c r="F9" s="18">
        <f t="shared" si="0"/>
        <v>21025</v>
      </c>
      <c r="G9" s="14"/>
    </row>
    <row r="10" s="1" customFormat="1" ht="30" customHeight="1" spans="1:7">
      <c r="A10" s="13">
        <v>6</v>
      </c>
      <c r="B10" s="19" t="s">
        <v>21</v>
      </c>
      <c r="C10" s="15" t="s">
        <v>14</v>
      </c>
      <c r="D10" s="16">
        <v>129</v>
      </c>
      <c r="E10" s="20">
        <v>140</v>
      </c>
      <c r="F10" s="18">
        <f t="shared" si="0"/>
        <v>18060</v>
      </c>
      <c r="G10" s="14" t="s">
        <v>22</v>
      </c>
    </row>
    <row r="11" s="1" customFormat="1" ht="30" customHeight="1" spans="1:7">
      <c r="A11" s="13">
        <v>7</v>
      </c>
      <c r="B11" s="14" t="s">
        <v>23</v>
      </c>
      <c r="C11" s="15" t="s">
        <v>24</v>
      </c>
      <c r="D11" s="16">
        <v>1</v>
      </c>
      <c r="E11" s="17">
        <v>28000</v>
      </c>
      <c r="F11" s="18">
        <f t="shared" si="0"/>
        <v>28000</v>
      </c>
      <c r="G11" s="14"/>
    </row>
    <row r="12" s="1" customFormat="1" ht="30" customHeight="1" spans="1:7">
      <c r="A12" s="13">
        <v>8</v>
      </c>
      <c r="B12" s="14" t="s">
        <v>25</v>
      </c>
      <c r="C12" s="15" t="s">
        <v>24</v>
      </c>
      <c r="D12" s="16">
        <v>1</v>
      </c>
      <c r="E12" s="17">
        <v>20000</v>
      </c>
      <c r="F12" s="18">
        <f t="shared" si="0"/>
        <v>20000</v>
      </c>
      <c r="G12" s="14"/>
    </row>
    <row r="13" s="1" customFormat="1" ht="30" customHeight="1" spans="1:7">
      <c r="A13" s="13">
        <v>9</v>
      </c>
      <c r="B13" s="14" t="s">
        <v>26</v>
      </c>
      <c r="C13" s="15" t="s">
        <v>14</v>
      </c>
      <c r="D13" s="16">
        <v>158.1</v>
      </c>
      <c r="E13" s="17">
        <v>75</v>
      </c>
      <c r="F13" s="18">
        <f>E13*D13</f>
        <v>11857.5</v>
      </c>
      <c r="G13" s="14"/>
    </row>
    <row r="14" s="1" customFormat="1" ht="30" customHeight="1" spans="1:7">
      <c r="A14" s="13">
        <v>10</v>
      </c>
      <c r="B14" s="14" t="s">
        <v>27</v>
      </c>
      <c r="C14" s="15" t="s">
        <v>14</v>
      </c>
      <c r="D14" s="16">
        <v>6</v>
      </c>
      <c r="E14" s="17">
        <v>15</v>
      </c>
      <c r="F14" s="18">
        <f t="shared" ref="F14:F24" si="1">E14*D14</f>
        <v>90</v>
      </c>
      <c r="G14" s="14"/>
    </row>
    <row r="15" s="1" customFormat="1" ht="30" customHeight="1" spans="1:7">
      <c r="A15" s="13">
        <v>11</v>
      </c>
      <c r="B15" s="19" t="s">
        <v>28</v>
      </c>
      <c r="C15" s="15" t="s">
        <v>14</v>
      </c>
      <c r="D15" s="16">
        <v>6</v>
      </c>
      <c r="E15" s="17">
        <v>18</v>
      </c>
      <c r="F15" s="18">
        <f t="shared" si="1"/>
        <v>108</v>
      </c>
      <c r="G15" s="14"/>
    </row>
    <row r="16" s="1" customFormat="1" ht="30" customHeight="1" spans="1:7">
      <c r="A16" s="13">
        <v>12</v>
      </c>
      <c r="B16" s="14" t="s">
        <v>29</v>
      </c>
      <c r="C16" s="15" t="s">
        <v>14</v>
      </c>
      <c r="D16" s="16">
        <v>96</v>
      </c>
      <c r="E16" s="17">
        <v>180</v>
      </c>
      <c r="F16" s="18">
        <f t="shared" si="1"/>
        <v>17280</v>
      </c>
      <c r="G16" s="14"/>
    </row>
    <row r="17" s="1" customFormat="1" ht="30" customHeight="1" spans="1:7">
      <c r="A17" s="13">
        <v>13</v>
      </c>
      <c r="B17" s="14" t="s">
        <v>30</v>
      </c>
      <c r="C17" s="15" t="s">
        <v>14</v>
      </c>
      <c r="D17" s="16">
        <v>96</v>
      </c>
      <c r="E17" s="17">
        <v>15</v>
      </c>
      <c r="F17" s="18">
        <f t="shared" si="1"/>
        <v>1440</v>
      </c>
      <c r="G17" s="14"/>
    </row>
    <row r="18" s="1" customFormat="1" ht="30" customHeight="1" spans="1:7">
      <c r="A18" s="13">
        <v>14</v>
      </c>
      <c r="B18" s="19" t="s">
        <v>31</v>
      </c>
      <c r="C18" s="15" t="s">
        <v>14</v>
      </c>
      <c r="D18" s="16">
        <v>96</v>
      </c>
      <c r="E18" s="17">
        <v>18</v>
      </c>
      <c r="F18" s="18">
        <f t="shared" si="1"/>
        <v>1728</v>
      </c>
      <c r="G18" s="14"/>
    </row>
    <row r="19" s="1" customFormat="1" ht="30" customHeight="1" spans="1:7">
      <c r="A19" s="13">
        <v>15</v>
      </c>
      <c r="B19" s="19" t="s">
        <v>32</v>
      </c>
      <c r="C19" s="15" t="s">
        <v>14</v>
      </c>
      <c r="D19" s="16">
        <v>22</v>
      </c>
      <c r="E19" s="17">
        <v>180</v>
      </c>
      <c r="F19" s="18">
        <f t="shared" si="1"/>
        <v>3960</v>
      </c>
      <c r="G19" s="14"/>
    </row>
    <row r="20" s="1" customFormat="1" ht="30" customHeight="1" spans="1:7">
      <c r="A20" s="13">
        <v>16</v>
      </c>
      <c r="B20" s="19" t="s">
        <v>33</v>
      </c>
      <c r="C20" s="15" t="s">
        <v>14</v>
      </c>
      <c r="D20" s="16">
        <v>9</v>
      </c>
      <c r="E20" s="17">
        <v>65</v>
      </c>
      <c r="F20" s="18">
        <f t="shared" si="1"/>
        <v>585</v>
      </c>
      <c r="G20" s="14"/>
    </row>
    <row r="21" s="1" customFormat="1" ht="30" customHeight="1" spans="1:7">
      <c r="A21" s="13">
        <v>17</v>
      </c>
      <c r="B21" s="19" t="s">
        <v>34</v>
      </c>
      <c r="C21" s="15" t="s">
        <v>14</v>
      </c>
      <c r="D21" s="16">
        <v>9</v>
      </c>
      <c r="E21" s="17">
        <v>20</v>
      </c>
      <c r="F21" s="18">
        <f t="shared" si="1"/>
        <v>180</v>
      </c>
      <c r="G21" s="14"/>
    </row>
    <row r="22" s="1" customFormat="1" ht="30" customHeight="1" spans="1:7">
      <c r="A22" s="13">
        <v>18</v>
      </c>
      <c r="B22" s="19" t="s">
        <v>35</v>
      </c>
      <c r="C22" s="15" t="s">
        <v>14</v>
      </c>
      <c r="D22" s="16">
        <v>4.3</v>
      </c>
      <c r="E22" s="17">
        <v>160</v>
      </c>
      <c r="F22" s="18">
        <f t="shared" si="1"/>
        <v>688</v>
      </c>
      <c r="G22" s="14"/>
    </row>
    <row r="23" s="1" customFormat="1" ht="30" customHeight="1" spans="1:7">
      <c r="A23" s="13">
        <v>19</v>
      </c>
      <c r="B23" s="19" t="s">
        <v>36</v>
      </c>
      <c r="C23" s="15" t="s">
        <v>24</v>
      </c>
      <c r="D23" s="16">
        <v>1</v>
      </c>
      <c r="E23" s="17">
        <v>12000</v>
      </c>
      <c r="F23" s="18">
        <f t="shared" si="1"/>
        <v>12000</v>
      </c>
      <c r="G23" s="14"/>
    </row>
    <row r="24" s="1" customFormat="1" ht="30" customHeight="1" spans="1:7">
      <c r="A24" s="13">
        <v>20</v>
      </c>
      <c r="B24" s="19" t="s">
        <v>37</v>
      </c>
      <c r="C24" s="15" t="s">
        <v>24</v>
      </c>
      <c r="D24" s="16">
        <v>1</v>
      </c>
      <c r="E24" s="17">
        <v>6000</v>
      </c>
      <c r="F24" s="18">
        <f t="shared" si="1"/>
        <v>6000</v>
      </c>
      <c r="G24" s="14"/>
    </row>
    <row r="25" s="1" customFormat="1" ht="30" customHeight="1" spans="1:7">
      <c r="A25" s="21"/>
      <c r="B25" s="21"/>
      <c r="C25" s="21"/>
      <c r="D25" s="21"/>
      <c r="E25" s="7" t="s">
        <v>38</v>
      </c>
      <c r="F25" s="8">
        <f>SUM(F5:F24)</f>
        <v>158610.5</v>
      </c>
      <c r="G25" s="22"/>
    </row>
    <row r="26" s="1" customFormat="1" ht="30" customHeight="1" spans="1:7">
      <c r="A26" s="9" t="s">
        <v>39</v>
      </c>
      <c r="B26" s="10" t="s">
        <v>40</v>
      </c>
      <c r="C26" s="11"/>
      <c r="D26" s="10"/>
      <c r="E26" s="11"/>
      <c r="F26" s="12"/>
      <c r="G26" s="10"/>
    </row>
    <row r="27" s="1" customFormat="1" ht="30" customHeight="1" spans="1:7">
      <c r="A27" s="13">
        <v>1</v>
      </c>
      <c r="B27" s="14" t="s">
        <v>13</v>
      </c>
      <c r="C27" s="15" t="s">
        <v>14</v>
      </c>
      <c r="D27" s="16">
        <v>407</v>
      </c>
      <c r="E27" s="17">
        <v>15</v>
      </c>
      <c r="F27" s="18">
        <f t="shared" ref="F27:F33" si="2">D27*E27</f>
        <v>6105</v>
      </c>
      <c r="G27" s="14" t="s">
        <v>15</v>
      </c>
    </row>
    <row r="28" s="1" customFormat="1" ht="30" customHeight="1" spans="1:7">
      <c r="A28" s="13">
        <v>2</v>
      </c>
      <c r="B28" s="19" t="s">
        <v>16</v>
      </c>
      <c r="C28" s="15" t="s">
        <v>14</v>
      </c>
      <c r="D28" s="16">
        <v>407</v>
      </c>
      <c r="E28" s="20">
        <v>18</v>
      </c>
      <c r="F28" s="18">
        <f t="shared" si="2"/>
        <v>7326</v>
      </c>
      <c r="G28" s="14" t="s">
        <v>17</v>
      </c>
    </row>
    <row r="29" s="1" customFormat="1" ht="30" customHeight="1" spans="1:7">
      <c r="A29" s="13">
        <v>3</v>
      </c>
      <c r="B29" s="14" t="s">
        <v>18</v>
      </c>
      <c r="C29" s="15" t="s">
        <v>14</v>
      </c>
      <c r="D29" s="16">
        <v>566</v>
      </c>
      <c r="E29" s="17">
        <v>15</v>
      </c>
      <c r="F29" s="18">
        <f t="shared" si="2"/>
        <v>8490</v>
      </c>
      <c r="G29" s="14" t="s">
        <v>15</v>
      </c>
    </row>
    <row r="30" s="1" customFormat="1" ht="30" customHeight="1" spans="1:7">
      <c r="A30" s="13">
        <v>4</v>
      </c>
      <c r="B30" s="19" t="s">
        <v>19</v>
      </c>
      <c r="C30" s="15" t="s">
        <v>14</v>
      </c>
      <c r="D30" s="16">
        <v>566</v>
      </c>
      <c r="E30" s="20">
        <v>18</v>
      </c>
      <c r="F30" s="18">
        <f t="shared" si="2"/>
        <v>10188</v>
      </c>
      <c r="G30" s="14" t="s">
        <v>17</v>
      </c>
    </row>
    <row r="31" s="1" customFormat="1" ht="30" customHeight="1" spans="1:7">
      <c r="A31" s="13">
        <v>5</v>
      </c>
      <c r="B31" s="19" t="s">
        <v>41</v>
      </c>
      <c r="C31" s="15" t="s">
        <v>14</v>
      </c>
      <c r="D31" s="16">
        <v>407</v>
      </c>
      <c r="E31" s="20">
        <v>140</v>
      </c>
      <c r="F31" s="18">
        <f t="shared" si="2"/>
        <v>56980</v>
      </c>
      <c r="G31" s="14" t="s">
        <v>22</v>
      </c>
    </row>
    <row r="32" s="1" customFormat="1" ht="30" customHeight="1" spans="1:7">
      <c r="A32" s="13">
        <v>6</v>
      </c>
      <c r="B32" s="19" t="s">
        <v>20</v>
      </c>
      <c r="C32" s="15" t="s">
        <v>14</v>
      </c>
      <c r="D32" s="16">
        <v>410</v>
      </c>
      <c r="E32" s="20">
        <v>145</v>
      </c>
      <c r="F32" s="18">
        <f t="shared" si="2"/>
        <v>59450</v>
      </c>
      <c r="G32" s="14"/>
    </row>
    <row r="33" s="1" customFormat="1" ht="30" customHeight="1" spans="1:7">
      <c r="A33" s="13">
        <v>7</v>
      </c>
      <c r="B33" s="19" t="s">
        <v>42</v>
      </c>
      <c r="C33" s="15" t="s">
        <v>43</v>
      </c>
      <c r="D33" s="16">
        <v>10</v>
      </c>
      <c r="E33" s="17">
        <v>200</v>
      </c>
      <c r="F33" s="18">
        <f t="shared" si="2"/>
        <v>2000</v>
      </c>
      <c r="G33" s="14"/>
    </row>
    <row r="34" s="1" customFormat="1" ht="30" customHeight="1" spans="1:7">
      <c r="A34" s="13">
        <v>8</v>
      </c>
      <c r="B34" s="23" t="s">
        <v>44</v>
      </c>
      <c r="C34" s="15" t="s">
        <v>14</v>
      </c>
      <c r="D34" s="24">
        <v>24</v>
      </c>
      <c r="E34" s="17">
        <v>130</v>
      </c>
      <c r="F34" s="18">
        <f>E34*D34</f>
        <v>3120</v>
      </c>
      <c r="G34" s="23"/>
    </row>
    <row r="35" s="1" customFormat="1" ht="30" customHeight="1" spans="1:7">
      <c r="A35" s="13">
        <v>9</v>
      </c>
      <c r="B35" s="23" t="s">
        <v>45</v>
      </c>
      <c r="C35" s="25" t="s">
        <v>46</v>
      </c>
      <c r="D35" s="24">
        <v>6</v>
      </c>
      <c r="E35" s="17">
        <v>880</v>
      </c>
      <c r="F35" s="18">
        <f>E35*D35</f>
        <v>5280</v>
      </c>
      <c r="G35" s="23"/>
    </row>
    <row r="36" s="1" customFormat="1" ht="30" customHeight="1" spans="1:7">
      <c r="A36" s="13">
        <v>10</v>
      </c>
      <c r="B36" s="23" t="s">
        <v>47</v>
      </c>
      <c r="C36" s="15" t="s">
        <v>14</v>
      </c>
      <c r="D36" s="24">
        <v>17.5</v>
      </c>
      <c r="E36" s="17">
        <v>580</v>
      </c>
      <c r="F36" s="18">
        <f>E36*D36</f>
        <v>10150</v>
      </c>
      <c r="G36" s="23"/>
    </row>
    <row r="37" s="1" customFormat="1" ht="30" customHeight="1" spans="1:7">
      <c r="A37" s="13">
        <v>11</v>
      </c>
      <c r="B37" s="19" t="s">
        <v>48</v>
      </c>
      <c r="C37" s="15" t="s">
        <v>14</v>
      </c>
      <c r="D37" s="16">
        <v>47.6</v>
      </c>
      <c r="E37" s="17">
        <v>18</v>
      </c>
      <c r="F37" s="18">
        <f>D37*E37</f>
        <v>856.8</v>
      </c>
      <c r="G37" s="14" t="s">
        <v>17</v>
      </c>
    </row>
    <row r="38" s="1" customFormat="1" ht="30" customHeight="1" spans="1:7">
      <c r="A38" s="13">
        <v>12</v>
      </c>
      <c r="B38" s="14" t="s">
        <v>49</v>
      </c>
      <c r="C38" s="15" t="s">
        <v>14</v>
      </c>
      <c r="D38" s="16">
        <v>47.6</v>
      </c>
      <c r="E38" s="17">
        <v>15</v>
      </c>
      <c r="F38" s="18">
        <f>D38*E38</f>
        <v>714</v>
      </c>
      <c r="G38" s="14" t="s">
        <v>15</v>
      </c>
    </row>
    <row r="39" s="1" customFormat="1" ht="30" customHeight="1" spans="1:7">
      <c r="A39" s="13">
        <v>13</v>
      </c>
      <c r="B39" s="19" t="s">
        <v>50</v>
      </c>
      <c r="C39" s="15" t="s">
        <v>14</v>
      </c>
      <c r="D39" s="16">
        <v>25</v>
      </c>
      <c r="E39" s="17">
        <v>18</v>
      </c>
      <c r="F39" s="18">
        <f>D39*E39</f>
        <v>450</v>
      </c>
      <c r="G39" s="14" t="s">
        <v>17</v>
      </c>
    </row>
    <row r="40" s="1" customFormat="1" ht="30" customHeight="1" spans="1:7">
      <c r="A40" s="13">
        <v>14</v>
      </c>
      <c r="B40" s="14" t="s">
        <v>51</v>
      </c>
      <c r="C40" s="15" t="s">
        <v>14</v>
      </c>
      <c r="D40" s="16">
        <v>25</v>
      </c>
      <c r="E40" s="17">
        <v>15</v>
      </c>
      <c r="F40" s="18">
        <f>D40*E40</f>
        <v>375</v>
      </c>
      <c r="G40" s="14" t="s">
        <v>15</v>
      </c>
    </row>
    <row r="41" s="1" customFormat="1" ht="30" customHeight="1" spans="1:7">
      <c r="A41" s="13">
        <v>15</v>
      </c>
      <c r="B41" s="14" t="s">
        <v>52</v>
      </c>
      <c r="C41" s="15" t="s">
        <v>14</v>
      </c>
      <c r="D41" s="16">
        <v>12.5</v>
      </c>
      <c r="E41" s="17">
        <v>130</v>
      </c>
      <c r="F41" s="18">
        <f t="shared" ref="F41:F52" si="3">E41*D41</f>
        <v>1625</v>
      </c>
      <c r="G41" s="14"/>
    </row>
    <row r="42" s="1" customFormat="1" ht="30" customHeight="1" spans="1:7">
      <c r="A42" s="13">
        <v>16</v>
      </c>
      <c r="B42" s="14" t="s">
        <v>53</v>
      </c>
      <c r="C42" s="15" t="s">
        <v>14</v>
      </c>
      <c r="D42" s="16">
        <v>2</v>
      </c>
      <c r="E42" s="17">
        <v>158</v>
      </c>
      <c r="F42" s="18">
        <f t="shared" si="3"/>
        <v>316</v>
      </c>
      <c r="G42" s="14" t="s">
        <v>22</v>
      </c>
    </row>
    <row r="43" s="1" customFormat="1" ht="30" customHeight="1" spans="1:7">
      <c r="A43" s="13">
        <v>17</v>
      </c>
      <c r="B43" s="14" t="s">
        <v>54</v>
      </c>
      <c r="C43" s="15" t="s">
        <v>14</v>
      </c>
      <c r="D43" s="16">
        <v>2</v>
      </c>
      <c r="E43" s="17">
        <v>15</v>
      </c>
      <c r="F43" s="18">
        <f t="shared" si="3"/>
        <v>30</v>
      </c>
      <c r="G43" s="14"/>
    </row>
    <row r="44" s="1" customFormat="1" ht="30" customHeight="1" spans="1:7">
      <c r="A44" s="13">
        <v>18</v>
      </c>
      <c r="B44" s="14" t="s">
        <v>55</v>
      </c>
      <c r="C44" s="15" t="s">
        <v>56</v>
      </c>
      <c r="D44" s="16">
        <v>4</v>
      </c>
      <c r="E44" s="17">
        <v>500</v>
      </c>
      <c r="F44" s="18">
        <f t="shared" si="3"/>
        <v>2000</v>
      </c>
      <c r="G44" s="14"/>
    </row>
    <row r="45" s="1" customFormat="1" ht="30" customHeight="1" spans="1:7">
      <c r="A45" s="13">
        <v>19</v>
      </c>
      <c r="B45" s="14" t="s">
        <v>57</v>
      </c>
      <c r="C45" s="15" t="s">
        <v>56</v>
      </c>
      <c r="D45" s="16">
        <v>3</v>
      </c>
      <c r="E45" s="17">
        <v>1000</v>
      </c>
      <c r="F45" s="18">
        <f t="shared" si="3"/>
        <v>3000</v>
      </c>
      <c r="G45" s="14" t="s">
        <v>58</v>
      </c>
    </row>
    <row r="46" s="2" customFormat="1" ht="30" customHeight="1" spans="1:7">
      <c r="A46" s="13">
        <v>20</v>
      </c>
      <c r="B46" s="19" t="s">
        <v>59</v>
      </c>
      <c r="C46" s="15" t="s">
        <v>14</v>
      </c>
      <c r="D46" s="16">
        <v>41.5</v>
      </c>
      <c r="E46" s="17">
        <v>18</v>
      </c>
      <c r="F46" s="18">
        <f t="shared" si="3"/>
        <v>747</v>
      </c>
      <c r="G46" s="14"/>
    </row>
    <row r="47" s="2" customFormat="1" ht="30" customHeight="1" spans="1:7">
      <c r="A47" s="13">
        <v>21</v>
      </c>
      <c r="B47" s="14" t="s">
        <v>60</v>
      </c>
      <c r="C47" s="15" t="s">
        <v>14</v>
      </c>
      <c r="D47" s="16">
        <v>41.5</v>
      </c>
      <c r="E47" s="17">
        <v>15</v>
      </c>
      <c r="F47" s="18">
        <f t="shared" si="3"/>
        <v>622.5</v>
      </c>
      <c r="G47" s="14"/>
    </row>
    <row r="48" s="1" customFormat="1" ht="30" customHeight="1" spans="1:7">
      <c r="A48" s="13">
        <v>22</v>
      </c>
      <c r="B48" s="14" t="s">
        <v>61</v>
      </c>
      <c r="C48" s="25" t="s">
        <v>46</v>
      </c>
      <c r="D48" s="16">
        <v>5.9</v>
      </c>
      <c r="E48" s="17">
        <v>90</v>
      </c>
      <c r="F48" s="18">
        <f t="shared" si="3"/>
        <v>531</v>
      </c>
      <c r="G48" s="14"/>
    </row>
    <row r="49" s="1" customFormat="1" ht="30" customHeight="1" spans="1:7">
      <c r="A49" s="13">
        <v>23</v>
      </c>
      <c r="B49" s="19" t="s">
        <v>62</v>
      </c>
      <c r="C49" s="15" t="s">
        <v>14</v>
      </c>
      <c r="D49" s="16">
        <v>37.7</v>
      </c>
      <c r="E49" s="17">
        <v>18</v>
      </c>
      <c r="F49" s="18">
        <f t="shared" si="3"/>
        <v>678.6</v>
      </c>
      <c r="G49" s="14"/>
    </row>
    <row r="50" s="1" customFormat="1" ht="30" customHeight="1" spans="1:7">
      <c r="A50" s="13">
        <v>24</v>
      </c>
      <c r="B50" s="19" t="s">
        <v>63</v>
      </c>
      <c r="C50" s="15" t="s">
        <v>14</v>
      </c>
      <c r="D50" s="16">
        <v>60</v>
      </c>
      <c r="E50" s="20">
        <v>140</v>
      </c>
      <c r="F50" s="18">
        <f>D50*E50</f>
        <v>8400</v>
      </c>
      <c r="G50" s="14"/>
    </row>
    <row r="51" s="1" customFormat="1" ht="30" customHeight="1" spans="1:7">
      <c r="A51" s="13">
        <v>25</v>
      </c>
      <c r="B51" s="19" t="s">
        <v>64</v>
      </c>
      <c r="C51" s="15" t="s">
        <v>14</v>
      </c>
      <c r="D51" s="16">
        <v>60</v>
      </c>
      <c r="E51" s="20">
        <v>380</v>
      </c>
      <c r="F51" s="18">
        <f>D51*E51</f>
        <v>22800</v>
      </c>
      <c r="G51" s="14"/>
    </row>
    <row r="52" s="1" customFormat="1" ht="30" customHeight="1" spans="1:7">
      <c r="A52" s="13">
        <v>26</v>
      </c>
      <c r="B52" s="19" t="s">
        <v>65</v>
      </c>
      <c r="C52" s="15" t="s">
        <v>14</v>
      </c>
      <c r="D52" s="16">
        <v>60</v>
      </c>
      <c r="E52" s="20">
        <v>200</v>
      </c>
      <c r="F52" s="18">
        <f>D52*E52</f>
        <v>12000</v>
      </c>
      <c r="G52" s="14"/>
    </row>
    <row r="53" s="1" customFormat="1" ht="30" customHeight="1" spans="1:7">
      <c r="A53" s="13">
        <v>27</v>
      </c>
      <c r="B53" s="14" t="s">
        <v>66</v>
      </c>
      <c r="C53" s="15" t="s">
        <v>14</v>
      </c>
      <c r="D53" s="16">
        <v>37.7</v>
      </c>
      <c r="E53" s="17">
        <v>15</v>
      </c>
      <c r="F53" s="18">
        <f>E53*D53</f>
        <v>565.5</v>
      </c>
      <c r="G53" s="14"/>
    </row>
    <row r="54" s="1" customFormat="1" ht="30" customHeight="1" spans="1:7">
      <c r="A54" s="13">
        <v>28</v>
      </c>
      <c r="B54" s="14" t="s">
        <v>67</v>
      </c>
      <c r="C54" s="25" t="s">
        <v>46</v>
      </c>
      <c r="D54" s="16">
        <v>160</v>
      </c>
      <c r="E54" s="17">
        <v>80</v>
      </c>
      <c r="F54" s="18">
        <f>E54*D54</f>
        <v>12800</v>
      </c>
      <c r="G54" s="14"/>
    </row>
    <row r="55" s="1" customFormat="1" ht="30" customHeight="1" spans="1:7">
      <c r="A55" s="13">
        <v>29</v>
      </c>
      <c r="B55" s="19" t="s">
        <v>68</v>
      </c>
      <c r="C55" s="15" t="s">
        <v>24</v>
      </c>
      <c r="D55" s="16">
        <v>1</v>
      </c>
      <c r="E55" s="17">
        <v>300000</v>
      </c>
      <c r="F55" s="18">
        <f>E55*D55</f>
        <v>300000</v>
      </c>
      <c r="G55" s="14"/>
    </row>
    <row r="56" s="1" customFormat="1" ht="30" customHeight="1" spans="1:7">
      <c r="A56" s="13"/>
      <c r="B56" s="13"/>
      <c r="C56" s="13"/>
      <c r="D56" s="13"/>
      <c r="E56" s="7" t="s">
        <v>38</v>
      </c>
      <c r="F56" s="8">
        <f>SUM(F27:F55)</f>
        <v>537600.4</v>
      </c>
      <c r="G56" s="26"/>
    </row>
    <row r="57" s="1" customFormat="1" ht="30" customHeight="1" spans="1:7">
      <c r="A57" s="9" t="s">
        <v>69</v>
      </c>
      <c r="B57" s="10" t="s">
        <v>70</v>
      </c>
      <c r="C57" s="11"/>
      <c r="D57" s="10"/>
      <c r="E57" s="11"/>
      <c r="F57" s="12"/>
      <c r="G57" s="10"/>
    </row>
    <row r="58" s="1" customFormat="1" ht="30" customHeight="1" spans="1:7">
      <c r="A58" s="13">
        <v>1</v>
      </c>
      <c r="B58" s="19" t="s">
        <v>71</v>
      </c>
      <c r="C58" s="15" t="s">
        <v>72</v>
      </c>
      <c r="D58" s="16">
        <v>3</v>
      </c>
      <c r="E58" s="17">
        <v>1200</v>
      </c>
      <c r="F58" s="18">
        <f t="shared" ref="F58:F63" si="4">E58*D58</f>
        <v>3600</v>
      </c>
      <c r="G58" s="14" t="s">
        <v>73</v>
      </c>
    </row>
    <row r="59" s="1" customFormat="1" ht="30" customHeight="1" spans="1:7">
      <c r="A59" s="13">
        <v>2</v>
      </c>
      <c r="B59" s="19" t="s">
        <v>74</v>
      </c>
      <c r="C59" s="15" t="s">
        <v>14</v>
      </c>
      <c r="D59" s="16">
        <v>160</v>
      </c>
      <c r="E59" s="17">
        <v>145</v>
      </c>
      <c r="F59" s="18">
        <f t="shared" si="4"/>
        <v>23200</v>
      </c>
      <c r="G59" s="14" t="s">
        <v>75</v>
      </c>
    </row>
    <row r="60" s="1" customFormat="1" ht="30" customHeight="1" spans="1:7">
      <c r="A60" s="13">
        <v>3</v>
      </c>
      <c r="B60" s="19" t="s">
        <v>76</v>
      </c>
      <c r="C60" s="15" t="s">
        <v>72</v>
      </c>
      <c r="D60" s="16">
        <v>12</v>
      </c>
      <c r="E60" s="17">
        <v>800</v>
      </c>
      <c r="F60" s="18">
        <f t="shared" si="4"/>
        <v>9600</v>
      </c>
      <c r="G60" s="14" t="s">
        <v>77</v>
      </c>
    </row>
    <row r="61" s="1" customFormat="1" ht="30" customHeight="1" spans="1:7">
      <c r="A61" s="13">
        <v>4</v>
      </c>
      <c r="B61" s="19" t="s">
        <v>78</v>
      </c>
      <c r="C61" s="15" t="s">
        <v>72</v>
      </c>
      <c r="D61" s="16">
        <v>3</v>
      </c>
      <c r="E61" s="17">
        <v>1000</v>
      </c>
      <c r="F61" s="18">
        <f t="shared" si="4"/>
        <v>3000</v>
      </c>
      <c r="G61" s="14"/>
    </row>
    <row r="62" s="1" customFormat="1" ht="30" customHeight="1" spans="1:7">
      <c r="A62" s="13">
        <v>5</v>
      </c>
      <c r="B62" s="19" t="s">
        <v>79</v>
      </c>
      <c r="C62" s="15" t="s">
        <v>72</v>
      </c>
      <c r="D62" s="16">
        <v>3</v>
      </c>
      <c r="E62" s="17">
        <v>700</v>
      </c>
      <c r="F62" s="18">
        <f t="shared" si="4"/>
        <v>2100</v>
      </c>
      <c r="G62" s="14"/>
    </row>
    <row r="63" s="1" customFormat="1" ht="30" customHeight="1" spans="1:7">
      <c r="A63" s="13">
        <v>6</v>
      </c>
      <c r="B63" s="19" t="s">
        <v>80</v>
      </c>
      <c r="C63" s="15" t="s">
        <v>72</v>
      </c>
      <c r="D63" s="16">
        <v>8</v>
      </c>
      <c r="E63" s="17">
        <v>1200</v>
      </c>
      <c r="F63" s="18">
        <f t="shared" si="4"/>
        <v>9600</v>
      </c>
      <c r="G63" s="14"/>
    </row>
    <row r="64" s="1" customFormat="1" ht="30" customHeight="1" spans="1:7">
      <c r="A64" s="13">
        <v>7</v>
      </c>
      <c r="B64" s="14" t="s">
        <v>13</v>
      </c>
      <c r="C64" s="15" t="s">
        <v>14</v>
      </c>
      <c r="D64" s="16">
        <v>30</v>
      </c>
      <c r="E64" s="17">
        <v>15</v>
      </c>
      <c r="F64" s="18">
        <f>D64*E64</f>
        <v>450</v>
      </c>
      <c r="G64" s="14" t="s">
        <v>15</v>
      </c>
    </row>
    <row r="65" s="1" customFormat="1" ht="30" customHeight="1" spans="1:7">
      <c r="A65" s="13">
        <v>8</v>
      </c>
      <c r="B65" s="19" t="s">
        <v>16</v>
      </c>
      <c r="C65" s="15" t="s">
        <v>14</v>
      </c>
      <c r="D65" s="16">
        <v>30</v>
      </c>
      <c r="E65" s="20">
        <v>18</v>
      </c>
      <c r="F65" s="18">
        <f>D65*E65</f>
        <v>540</v>
      </c>
      <c r="G65" s="14" t="s">
        <v>17</v>
      </c>
    </row>
    <row r="66" s="1" customFormat="1" ht="30" customHeight="1" spans="1:7">
      <c r="A66" s="13">
        <v>9</v>
      </c>
      <c r="B66" s="19" t="s">
        <v>81</v>
      </c>
      <c r="C66" s="15" t="s">
        <v>14</v>
      </c>
      <c r="D66" s="16">
        <v>112</v>
      </c>
      <c r="E66" s="17">
        <v>18</v>
      </c>
      <c r="F66" s="18">
        <f>E66*D66</f>
        <v>2016</v>
      </c>
      <c r="G66" s="14"/>
    </row>
    <row r="67" s="1" customFormat="1" ht="30" customHeight="1" spans="1:7">
      <c r="A67" s="13">
        <v>10</v>
      </c>
      <c r="B67" s="19" t="s">
        <v>82</v>
      </c>
      <c r="C67" s="15" t="s">
        <v>14</v>
      </c>
      <c r="D67" s="16">
        <v>112</v>
      </c>
      <c r="E67" s="17">
        <v>15</v>
      </c>
      <c r="F67" s="18">
        <f>E67*D67</f>
        <v>1680</v>
      </c>
      <c r="G67" s="14"/>
    </row>
    <row r="68" s="1" customFormat="1" ht="30" customHeight="1" spans="1:7">
      <c r="A68" s="13">
        <v>11</v>
      </c>
      <c r="B68" s="19" t="s">
        <v>21</v>
      </c>
      <c r="C68" s="15" t="s">
        <v>14</v>
      </c>
      <c r="D68" s="16">
        <v>162</v>
      </c>
      <c r="E68" s="17">
        <v>140</v>
      </c>
      <c r="F68" s="18">
        <f>E68*D68</f>
        <v>22680</v>
      </c>
      <c r="G68" s="14" t="s">
        <v>22</v>
      </c>
    </row>
    <row r="69" s="1" customFormat="1" ht="30" customHeight="1" spans="1:7">
      <c r="A69" s="13">
        <v>12</v>
      </c>
      <c r="B69" s="19" t="s">
        <v>83</v>
      </c>
      <c r="C69" s="15" t="s">
        <v>72</v>
      </c>
      <c r="D69" s="16">
        <v>1</v>
      </c>
      <c r="E69" s="17">
        <v>100</v>
      </c>
      <c r="F69" s="18">
        <f>E69*D69</f>
        <v>100</v>
      </c>
      <c r="G69" s="14"/>
    </row>
    <row r="70" s="1" customFormat="1" ht="30" customHeight="1" spans="1:7">
      <c r="A70" s="13">
        <v>13</v>
      </c>
      <c r="B70" s="19" t="s">
        <v>84</v>
      </c>
      <c r="C70" s="15" t="s">
        <v>72</v>
      </c>
      <c r="D70" s="16">
        <v>1</v>
      </c>
      <c r="E70" s="17">
        <v>100</v>
      </c>
      <c r="F70" s="18">
        <f>E70*D70</f>
        <v>100</v>
      </c>
      <c r="G70" s="14"/>
    </row>
    <row r="71" s="1" customFormat="1" ht="30" customHeight="1" spans="1:7">
      <c r="A71" s="27"/>
      <c r="B71" s="27"/>
      <c r="C71" s="27"/>
      <c r="D71" s="27"/>
      <c r="E71" s="7" t="s">
        <v>38</v>
      </c>
      <c r="F71" s="8">
        <f>SUM(F58:F70)</f>
        <v>78666</v>
      </c>
      <c r="G71" s="23"/>
    </row>
    <row r="72" s="1" customFormat="1" ht="30" customHeight="1" spans="1:7">
      <c r="A72" s="9" t="s">
        <v>85</v>
      </c>
      <c r="B72" s="10" t="s">
        <v>86</v>
      </c>
      <c r="C72" s="11"/>
      <c r="D72" s="10"/>
      <c r="E72" s="11"/>
      <c r="F72" s="12"/>
      <c r="G72" s="10"/>
    </row>
    <row r="73" s="1" customFormat="1" ht="30" customHeight="1" spans="1:7">
      <c r="A73" s="13">
        <v>1</v>
      </c>
      <c r="B73" s="14" t="s">
        <v>13</v>
      </c>
      <c r="C73" s="15" t="s">
        <v>14</v>
      </c>
      <c r="D73" s="16">
        <v>80</v>
      </c>
      <c r="E73" s="17">
        <v>15</v>
      </c>
      <c r="F73" s="18">
        <f t="shared" ref="F73:F84" si="5">D73*E73</f>
        <v>1200</v>
      </c>
      <c r="G73" s="14" t="s">
        <v>15</v>
      </c>
    </row>
    <row r="74" s="1" customFormat="1" ht="30" customHeight="1" spans="1:7">
      <c r="A74" s="13">
        <v>2</v>
      </c>
      <c r="B74" s="19" t="s">
        <v>16</v>
      </c>
      <c r="C74" s="15" t="s">
        <v>14</v>
      </c>
      <c r="D74" s="16">
        <v>80</v>
      </c>
      <c r="E74" s="20">
        <v>18</v>
      </c>
      <c r="F74" s="18">
        <f t="shared" si="5"/>
        <v>1440</v>
      </c>
      <c r="G74" s="14" t="s">
        <v>17</v>
      </c>
    </row>
    <row r="75" s="1" customFormat="1" ht="30" customHeight="1" spans="1:7">
      <c r="A75" s="13">
        <v>3</v>
      </c>
      <c r="B75" s="19" t="s">
        <v>87</v>
      </c>
      <c r="C75" s="15" t="s">
        <v>14</v>
      </c>
      <c r="D75" s="16">
        <v>224</v>
      </c>
      <c r="E75" s="20">
        <v>145</v>
      </c>
      <c r="F75" s="18">
        <f t="shared" si="5"/>
        <v>32480</v>
      </c>
      <c r="G75" s="14" t="s">
        <v>17</v>
      </c>
    </row>
    <row r="76" s="1" customFormat="1" ht="30" customHeight="1" spans="1:7">
      <c r="A76" s="13">
        <v>4</v>
      </c>
      <c r="B76" s="19" t="s">
        <v>20</v>
      </c>
      <c r="C76" s="15" t="s">
        <v>14</v>
      </c>
      <c r="D76" s="16">
        <v>165</v>
      </c>
      <c r="E76" s="20">
        <v>145</v>
      </c>
      <c r="F76" s="18">
        <f t="shared" si="5"/>
        <v>23925</v>
      </c>
      <c r="G76" s="14"/>
    </row>
    <row r="77" s="1" customFormat="1" ht="30" customHeight="1" spans="1:7">
      <c r="A77" s="13">
        <v>5</v>
      </c>
      <c r="B77" s="19" t="s">
        <v>88</v>
      </c>
      <c r="C77" s="15" t="s">
        <v>14</v>
      </c>
      <c r="D77" s="16">
        <v>80</v>
      </c>
      <c r="E77" s="20">
        <v>100</v>
      </c>
      <c r="F77" s="18">
        <f t="shared" si="5"/>
        <v>8000</v>
      </c>
      <c r="G77" s="14"/>
    </row>
    <row r="78" s="1" customFormat="1" ht="30" customHeight="1" spans="1:7">
      <c r="A78" s="13">
        <v>6</v>
      </c>
      <c r="B78" s="19" t="s">
        <v>89</v>
      </c>
      <c r="C78" s="15" t="s">
        <v>24</v>
      </c>
      <c r="D78" s="16">
        <v>1</v>
      </c>
      <c r="E78" s="20">
        <v>20000</v>
      </c>
      <c r="F78" s="18">
        <f t="shared" si="5"/>
        <v>20000</v>
      </c>
      <c r="G78" s="14"/>
    </row>
    <row r="79" s="1" customFormat="1" ht="30" customHeight="1" spans="1:7">
      <c r="A79" s="13">
        <v>7</v>
      </c>
      <c r="B79" s="19" t="s">
        <v>90</v>
      </c>
      <c r="C79" s="15" t="s">
        <v>24</v>
      </c>
      <c r="D79" s="16">
        <v>1</v>
      </c>
      <c r="E79" s="20">
        <v>30000</v>
      </c>
      <c r="F79" s="18">
        <f t="shared" si="5"/>
        <v>30000</v>
      </c>
      <c r="G79" s="14"/>
    </row>
    <row r="80" s="1" customFormat="1" ht="30" customHeight="1" spans="1:7">
      <c r="A80" s="13">
        <v>8</v>
      </c>
      <c r="B80" s="19" t="s">
        <v>91</v>
      </c>
      <c r="C80" s="15" t="s">
        <v>24</v>
      </c>
      <c r="D80" s="16">
        <v>1</v>
      </c>
      <c r="E80" s="20">
        <v>30000</v>
      </c>
      <c r="F80" s="18">
        <f t="shared" si="5"/>
        <v>30000</v>
      </c>
      <c r="G80" s="14"/>
    </row>
    <row r="81" s="1" customFormat="1" ht="30" customHeight="1" spans="1:7">
      <c r="A81" s="13">
        <v>9</v>
      </c>
      <c r="B81" s="19" t="s">
        <v>37</v>
      </c>
      <c r="C81" s="15" t="s">
        <v>24</v>
      </c>
      <c r="D81" s="16">
        <v>1</v>
      </c>
      <c r="E81" s="20">
        <v>10000</v>
      </c>
      <c r="F81" s="18">
        <f t="shared" si="5"/>
        <v>10000</v>
      </c>
      <c r="G81" s="14"/>
    </row>
    <row r="82" s="1" customFormat="1" ht="30" customHeight="1" spans="1:7">
      <c r="A82" s="13">
        <v>10</v>
      </c>
      <c r="B82" s="19" t="s">
        <v>92</v>
      </c>
      <c r="C82" s="15" t="s">
        <v>24</v>
      </c>
      <c r="D82" s="16">
        <v>1</v>
      </c>
      <c r="E82" s="20">
        <v>150000</v>
      </c>
      <c r="F82" s="18">
        <f t="shared" si="5"/>
        <v>150000</v>
      </c>
      <c r="G82" s="14"/>
    </row>
    <row r="83" s="1" customFormat="1" ht="30" customHeight="1" spans="1:7">
      <c r="A83" s="13">
        <v>11</v>
      </c>
      <c r="B83" s="19" t="s">
        <v>93</v>
      </c>
      <c r="C83" s="15" t="s">
        <v>24</v>
      </c>
      <c r="D83" s="16">
        <v>1</v>
      </c>
      <c r="E83" s="20">
        <v>100000</v>
      </c>
      <c r="F83" s="18">
        <f t="shared" si="5"/>
        <v>100000</v>
      </c>
      <c r="G83" s="14"/>
    </row>
    <row r="84" s="1" customFormat="1" ht="30" customHeight="1" spans="1:7">
      <c r="A84" s="21"/>
      <c r="B84" s="21"/>
      <c r="C84" s="21"/>
      <c r="D84" s="21"/>
      <c r="E84" s="7" t="s">
        <v>38</v>
      </c>
      <c r="F84" s="8">
        <f>SUM(F73:F83)</f>
        <v>407045</v>
      </c>
      <c r="G84" s="22"/>
    </row>
    <row r="85" s="1" customFormat="1" ht="30" customHeight="1" spans="1:7">
      <c r="A85" s="9" t="s">
        <v>94</v>
      </c>
      <c r="B85" s="10" t="s">
        <v>95</v>
      </c>
      <c r="C85" s="11"/>
      <c r="D85" s="10"/>
      <c r="E85" s="11"/>
      <c r="F85" s="12"/>
      <c r="G85" s="10"/>
    </row>
    <row r="86" s="1" customFormat="1" ht="30" customHeight="1" spans="1:7">
      <c r="A86" s="13">
        <v>1</v>
      </c>
      <c r="B86" s="14" t="s">
        <v>13</v>
      </c>
      <c r="C86" s="15" t="s">
        <v>14</v>
      </c>
      <c r="D86" s="16">
        <v>175.6</v>
      </c>
      <c r="E86" s="17">
        <v>15</v>
      </c>
      <c r="F86" s="18">
        <f>D86*E86</f>
        <v>2634</v>
      </c>
      <c r="G86" s="14" t="s">
        <v>15</v>
      </c>
    </row>
    <row r="87" s="1" customFormat="1" ht="30" customHeight="1" spans="1:7">
      <c r="A87" s="13">
        <v>2</v>
      </c>
      <c r="B87" s="19" t="s">
        <v>16</v>
      </c>
      <c r="C87" s="15" t="s">
        <v>14</v>
      </c>
      <c r="D87" s="16">
        <v>175.6</v>
      </c>
      <c r="E87" s="20">
        <v>18</v>
      </c>
      <c r="F87" s="18">
        <f>D87*E87</f>
        <v>3160.8</v>
      </c>
      <c r="G87" s="14" t="s">
        <v>17</v>
      </c>
    </row>
    <row r="88" s="1" customFormat="1" ht="30" customHeight="1" spans="1:7">
      <c r="A88" s="13">
        <v>3</v>
      </c>
      <c r="B88" s="14" t="s">
        <v>18</v>
      </c>
      <c r="C88" s="15" t="s">
        <v>14</v>
      </c>
      <c r="D88" s="16">
        <v>512</v>
      </c>
      <c r="E88" s="17">
        <v>15</v>
      </c>
      <c r="F88" s="18">
        <f t="shared" ref="F88:F97" si="6">D88*E88</f>
        <v>7680</v>
      </c>
      <c r="G88" s="14" t="s">
        <v>15</v>
      </c>
    </row>
    <row r="89" s="1" customFormat="1" ht="30" customHeight="1" spans="1:7">
      <c r="A89" s="13">
        <v>4</v>
      </c>
      <c r="B89" s="19" t="s">
        <v>19</v>
      </c>
      <c r="C89" s="15" t="s">
        <v>14</v>
      </c>
      <c r="D89" s="16">
        <v>512</v>
      </c>
      <c r="E89" s="20">
        <v>18</v>
      </c>
      <c r="F89" s="18">
        <f t="shared" si="6"/>
        <v>9216</v>
      </c>
      <c r="G89" s="14" t="s">
        <v>17</v>
      </c>
    </row>
    <row r="90" s="1" customFormat="1" ht="30" customHeight="1" spans="1:7">
      <c r="A90" s="13">
        <v>5</v>
      </c>
      <c r="B90" s="19" t="s">
        <v>20</v>
      </c>
      <c r="C90" s="15" t="s">
        <v>14</v>
      </c>
      <c r="D90" s="16">
        <v>133.7</v>
      </c>
      <c r="E90" s="20">
        <v>180</v>
      </c>
      <c r="F90" s="18">
        <f t="shared" si="6"/>
        <v>24066</v>
      </c>
      <c r="G90" s="14"/>
    </row>
    <row r="91" s="1" customFormat="1" ht="30" customHeight="1" spans="1:7">
      <c r="A91" s="13">
        <v>6</v>
      </c>
      <c r="B91" s="19" t="s">
        <v>67</v>
      </c>
      <c r="C91" s="15" t="s">
        <v>46</v>
      </c>
      <c r="D91" s="16">
        <v>130</v>
      </c>
      <c r="E91" s="20">
        <v>80</v>
      </c>
      <c r="F91" s="18">
        <f t="shared" si="6"/>
        <v>10400</v>
      </c>
      <c r="G91" s="14"/>
    </row>
    <row r="92" s="1" customFormat="1" ht="30" customHeight="1" spans="1:7">
      <c r="A92" s="13">
        <v>7</v>
      </c>
      <c r="B92" s="19" t="s">
        <v>96</v>
      </c>
      <c r="C92" s="15" t="s">
        <v>14</v>
      </c>
      <c r="D92" s="16">
        <v>439</v>
      </c>
      <c r="E92" s="20">
        <v>140</v>
      </c>
      <c r="F92" s="18">
        <f t="shared" si="6"/>
        <v>61460</v>
      </c>
      <c r="G92" s="14" t="s">
        <v>22</v>
      </c>
    </row>
    <row r="93" s="1" customFormat="1" ht="30" customHeight="1" spans="1:7">
      <c r="A93" s="13">
        <v>8</v>
      </c>
      <c r="B93" s="19" t="s">
        <v>63</v>
      </c>
      <c r="C93" s="15" t="s">
        <v>14</v>
      </c>
      <c r="D93" s="16">
        <v>50</v>
      </c>
      <c r="E93" s="20">
        <v>140</v>
      </c>
      <c r="F93" s="18">
        <f t="shared" si="6"/>
        <v>7000</v>
      </c>
      <c r="G93" s="14"/>
    </row>
    <row r="94" s="1" customFormat="1" ht="30" customHeight="1" spans="1:7">
      <c r="A94" s="13">
        <v>9</v>
      </c>
      <c r="B94" s="19" t="s">
        <v>65</v>
      </c>
      <c r="C94" s="15" t="s">
        <v>14</v>
      </c>
      <c r="D94" s="16">
        <v>50</v>
      </c>
      <c r="E94" s="20">
        <v>200</v>
      </c>
      <c r="F94" s="18">
        <f t="shared" si="6"/>
        <v>10000</v>
      </c>
      <c r="G94" s="14"/>
    </row>
    <row r="95" s="1" customFormat="1" ht="30" customHeight="1" spans="1:7">
      <c r="A95" s="13">
        <v>10</v>
      </c>
      <c r="B95" s="19" t="s">
        <v>97</v>
      </c>
      <c r="C95" s="15" t="s">
        <v>14</v>
      </c>
      <c r="D95" s="16">
        <v>115</v>
      </c>
      <c r="E95" s="20">
        <v>180</v>
      </c>
      <c r="F95" s="18">
        <f t="shared" si="6"/>
        <v>20700</v>
      </c>
      <c r="G95" s="14"/>
    </row>
    <row r="96" s="1" customFormat="1" ht="30" customHeight="1" spans="1:7">
      <c r="A96" s="13">
        <v>11</v>
      </c>
      <c r="B96" s="14" t="s">
        <v>98</v>
      </c>
      <c r="C96" s="15" t="s">
        <v>14</v>
      </c>
      <c r="D96" s="16">
        <v>230</v>
      </c>
      <c r="E96" s="17">
        <v>15</v>
      </c>
      <c r="F96" s="18">
        <f t="shared" si="6"/>
        <v>3450</v>
      </c>
      <c r="G96" s="14" t="s">
        <v>15</v>
      </c>
    </row>
    <row r="97" s="1" customFormat="1" ht="30" customHeight="1" spans="1:7">
      <c r="A97" s="13">
        <v>12</v>
      </c>
      <c r="B97" s="19" t="s">
        <v>99</v>
      </c>
      <c r="C97" s="15" t="s">
        <v>14</v>
      </c>
      <c r="D97" s="16">
        <v>230</v>
      </c>
      <c r="E97" s="20">
        <v>18</v>
      </c>
      <c r="F97" s="18">
        <f t="shared" si="6"/>
        <v>4140</v>
      </c>
      <c r="G97" s="14" t="s">
        <v>17</v>
      </c>
    </row>
    <row r="98" s="1" customFormat="1" ht="30" customHeight="1" spans="1:7">
      <c r="A98" s="21"/>
      <c r="B98" s="21"/>
      <c r="C98" s="21"/>
      <c r="D98" s="21"/>
      <c r="E98" s="7" t="s">
        <v>38</v>
      </c>
      <c r="F98" s="8">
        <f>SUM(F86:F97)</f>
        <v>163906.8</v>
      </c>
      <c r="G98" s="22"/>
    </row>
    <row r="99" s="1" customFormat="1" ht="30" customHeight="1" spans="1:7">
      <c r="A99" s="11" t="s">
        <v>100</v>
      </c>
      <c r="B99" s="10" t="s">
        <v>101</v>
      </c>
      <c r="C99" s="11"/>
      <c r="D99" s="10"/>
      <c r="E99" s="11"/>
      <c r="F99" s="12"/>
      <c r="G99" s="10"/>
    </row>
    <row r="100" s="1" customFormat="1" ht="30" customHeight="1" spans="1:7">
      <c r="A100" s="28" t="s">
        <v>102</v>
      </c>
      <c r="B100" s="22" t="s">
        <v>103</v>
      </c>
      <c r="C100" s="6"/>
      <c r="D100" s="22"/>
      <c r="E100" s="6"/>
      <c r="F100" s="29"/>
      <c r="G100" s="22"/>
    </row>
    <row r="101" s="1" customFormat="1" ht="30" customHeight="1" spans="1:7">
      <c r="A101" s="30" t="s">
        <v>104</v>
      </c>
      <c r="B101" s="31" t="s">
        <v>105</v>
      </c>
      <c r="C101" s="32"/>
      <c r="D101" s="33"/>
      <c r="E101" s="32"/>
      <c r="F101" s="34"/>
      <c r="G101" s="31"/>
    </row>
    <row r="102" s="1" customFormat="1" ht="30" customHeight="1" spans="1:7">
      <c r="A102" s="35">
        <v>1</v>
      </c>
      <c r="B102" s="14" t="s">
        <v>90</v>
      </c>
      <c r="C102" s="35" t="s">
        <v>24</v>
      </c>
      <c r="D102" s="36">
        <v>1</v>
      </c>
      <c r="E102" s="37">
        <v>150000</v>
      </c>
      <c r="F102" s="38">
        <f>E102*D102</f>
        <v>150000</v>
      </c>
      <c r="G102" s="39"/>
    </row>
    <row r="103" s="1" customFormat="1" ht="30" customHeight="1" spans="1:7">
      <c r="A103" s="35">
        <v>2</v>
      </c>
      <c r="B103" s="14" t="s">
        <v>89</v>
      </c>
      <c r="C103" s="35" t="s">
        <v>24</v>
      </c>
      <c r="D103" s="36">
        <v>1</v>
      </c>
      <c r="E103" s="37">
        <v>60000</v>
      </c>
      <c r="F103" s="38">
        <f>D103*E103</f>
        <v>60000</v>
      </c>
      <c r="G103" s="39"/>
    </row>
    <row r="104" s="1" customFormat="1" ht="30" customHeight="1" spans="1:7">
      <c r="A104" s="40" t="s">
        <v>106</v>
      </c>
      <c r="B104" s="40"/>
      <c r="C104" s="40"/>
      <c r="D104" s="40"/>
      <c r="E104" s="41" t="s">
        <v>38</v>
      </c>
      <c r="F104" s="42">
        <f>SUM(F102:F103)</f>
        <v>210000</v>
      </c>
      <c r="G104" s="39"/>
    </row>
    <row r="105" s="1" customFormat="1" ht="30" customHeight="1" spans="1:7">
      <c r="A105" s="11" t="s">
        <v>107</v>
      </c>
      <c r="B105" s="10" t="s">
        <v>108</v>
      </c>
      <c r="C105" s="11"/>
      <c r="D105" s="10"/>
      <c r="E105" s="11"/>
      <c r="F105" s="12"/>
      <c r="G105" s="10"/>
    </row>
    <row r="106" s="1" customFormat="1" ht="30" customHeight="1" spans="1:7">
      <c r="A106" s="43">
        <v>1</v>
      </c>
      <c r="B106" s="44" t="s">
        <v>109</v>
      </c>
      <c r="C106" s="43" t="s">
        <v>24</v>
      </c>
      <c r="D106" s="44">
        <v>1</v>
      </c>
      <c r="E106" s="43">
        <v>80000</v>
      </c>
      <c r="F106" s="45">
        <f>E106*D106</f>
        <v>80000</v>
      </c>
      <c r="G106" s="44"/>
    </row>
    <row r="107" s="1" customFormat="1" ht="30" customHeight="1" spans="1:7">
      <c r="A107" s="40"/>
      <c r="B107" s="40"/>
      <c r="C107" s="40"/>
      <c r="D107" s="40"/>
      <c r="E107" s="41" t="s">
        <v>38</v>
      </c>
      <c r="F107" s="42">
        <f>F106</f>
        <v>80000</v>
      </c>
      <c r="G107" s="39"/>
    </row>
    <row r="108" s="1" customFormat="1" ht="30" customHeight="1" spans="1:7">
      <c r="A108" s="11" t="s">
        <v>110</v>
      </c>
      <c r="B108" s="10" t="s">
        <v>111</v>
      </c>
      <c r="C108" s="11"/>
      <c r="D108" s="10"/>
      <c r="E108" s="11"/>
      <c r="F108" s="12"/>
      <c r="G108" s="10"/>
    </row>
    <row r="109" s="1" customFormat="1" ht="30" customHeight="1" spans="1:7">
      <c r="A109" s="43">
        <v>1</v>
      </c>
      <c r="B109" s="44" t="s">
        <v>111</v>
      </c>
      <c r="C109" s="43" t="s">
        <v>24</v>
      </c>
      <c r="D109" s="44">
        <v>1</v>
      </c>
      <c r="E109" s="43">
        <v>180000</v>
      </c>
      <c r="F109" s="45">
        <f t="shared" ref="F109:F113" si="7">E109*D109</f>
        <v>180000</v>
      </c>
      <c r="G109" s="44"/>
    </row>
    <row r="110" s="1" customFormat="1" ht="30" customHeight="1" spans="1:7">
      <c r="A110" s="40"/>
      <c r="B110" s="40"/>
      <c r="C110" s="40"/>
      <c r="D110" s="40"/>
      <c r="E110" s="41" t="s">
        <v>38</v>
      </c>
      <c r="F110" s="42">
        <f>F109</f>
        <v>180000</v>
      </c>
      <c r="G110" s="39"/>
    </row>
    <row r="111" s="1" customFormat="1" ht="30" customHeight="1" spans="1:7">
      <c r="A111" s="11" t="s">
        <v>112</v>
      </c>
      <c r="B111" s="10" t="s">
        <v>113</v>
      </c>
      <c r="C111" s="11"/>
      <c r="D111" s="10"/>
      <c r="E111" s="11"/>
      <c r="F111" s="12"/>
      <c r="G111" s="10"/>
    </row>
    <row r="112" s="1" customFormat="1" ht="30" customHeight="1" spans="1:7">
      <c r="A112" s="43">
        <v>1</v>
      </c>
      <c r="B112" s="44" t="s">
        <v>113</v>
      </c>
      <c r="C112" s="43" t="s">
        <v>24</v>
      </c>
      <c r="D112" s="44">
        <v>1</v>
      </c>
      <c r="E112" s="43">
        <v>150000</v>
      </c>
      <c r="F112" s="45">
        <f t="shared" si="7"/>
        <v>150000</v>
      </c>
      <c r="G112" s="44"/>
    </row>
    <row r="113" s="1" customFormat="1" ht="30" customHeight="1" spans="1:7">
      <c r="A113" s="43">
        <v>2</v>
      </c>
      <c r="B113" s="44" t="s">
        <v>114</v>
      </c>
      <c r="C113" s="43" t="s">
        <v>24</v>
      </c>
      <c r="D113" s="44">
        <v>1</v>
      </c>
      <c r="E113" s="43">
        <v>30000</v>
      </c>
      <c r="F113" s="45">
        <f t="shared" si="7"/>
        <v>30000</v>
      </c>
      <c r="G113" s="44"/>
    </row>
    <row r="114" s="1" customFormat="1" ht="30" customHeight="1" spans="1:7">
      <c r="A114" s="40"/>
      <c r="B114" s="40"/>
      <c r="C114" s="40"/>
      <c r="D114" s="40"/>
      <c r="E114" s="41" t="s">
        <v>38</v>
      </c>
      <c r="F114" s="42">
        <f>SUM(F112:F113)</f>
        <v>180000</v>
      </c>
      <c r="G114" s="39"/>
    </row>
    <row r="115" s="1" customFormat="1" ht="30" customHeight="1" spans="1:7">
      <c r="A115" s="11" t="s">
        <v>115</v>
      </c>
      <c r="B115" s="10" t="s">
        <v>116</v>
      </c>
      <c r="C115" s="11"/>
      <c r="D115" s="10"/>
      <c r="E115" s="11"/>
      <c r="F115" s="12"/>
      <c r="G115" s="10"/>
    </row>
    <row r="116" s="1" customFormat="1" ht="30" customHeight="1" spans="1:7">
      <c r="A116" s="43">
        <v>1</v>
      </c>
      <c r="B116" s="44" t="s">
        <v>116</v>
      </c>
      <c r="C116" s="43" t="s">
        <v>24</v>
      </c>
      <c r="D116" s="44">
        <v>1</v>
      </c>
      <c r="E116" s="43">
        <v>400000</v>
      </c>
      <c r="F116" s="45">
        <f>E116*D116</f>
        <v>400000</v>
      </c>
      <c r="G116" s="44"/>
    </row>
    <row r="117" s="1" customFormat="1" ht="30" customHeight="1" spans="1:7">
      <c r="A117" s="40"/>
      <c r="B117" s="40"/>
      <c r="C117" s="40"/>
      <c r="D117" s="40"/>
      <c r="E117" s="41" t="s">
        <v>38</v>
      </c>
      <c r="F117" s="42">
        <f>SUM(F116:F116)</f>
        <v>400000</v>
      </c>
      <c r="G117" s="39"/>
    </row>
    <row r="118" s="1" customFormat="1" ht="30" customHeight="1" spans="1:7">
      <c r="A118" s="46" t="s">
        <v>117</v>
      </c>
      <c r="B118" s="46"/>
      <c r="C118" s="46"/>
      <c r="D118" s="46"/>
      <c r="E118" s="6"/>
      <c r="F118" s="8">
        <f>F25+F56+F71+F84+F98+F104+F107+F110+F114+F117</f>
        <v>2395828.7</v>
      </c>
      <c r="G118" s="47"/>
    </row>
  </sheetData>
  <mergeCells count="25">
    <mergeCell ref="A1:E1"/>
    <mergeCell ref="F1:G1"/>
    <mergeCell ref="A2:E2"/>
    <mergeCell ref="F2:G2"/>
    <mergeCell ref="B4:G4"/>
    <mergeCell ref="A25:D25"/>
    <mergeCell ref="B26:G26"/>
    <mergeCell ref="A56:D56"/>
    <mergeCell ref="B57:G57"/>
    <mergeCell ref="A71:D71"/>
    <mergeCell ref="B72:G72"/>
    <mergeCell ref="A84:D84"/>
    <mergeCell ref="B85:G85"/>
    <mergeCell ref="A98:D98"/>
    <mergeCell ref="B99:G99"/>
    <mergeCell ref="A104:D104"/>
    <mergeCell ref="B105:G105"/>
    <mergeCell ref="A107:D107"/>
    <mergeCell ref="B108:G108"/>
    <mergeCell ref="A110:D110"/>
    <mergeCell ref="B111:G111"/>
    <mergeCell ref="A114:D114"/>
    <mergeCell ref="B115:G115"/>
    <mergeCell ref="A117:D117"/>
    <mergeCell ref="A118:E118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2019-03-22T11:41:23Z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