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00" yWindow="0" windowWidth="27860" windowHeight="157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J15" i="1"/>
  <c r="K15" i="1"/>
  <c r="M15" i="1"/>
  <c r="L15" i="1"/>
  <c r="I28" i="1"/>
  <c r="I40" i="1"/>
  <c r="I49" i="1"/>
  <c r="I55" i="1"/>
  <c r="I65" i="1"/>
  <c r="I76" i="1"/>
  <c r="I78" i="1"/>
  <c r="J28" i="1"/>
  <c r="J40" i="1"/>
  <c r="J49" i="1"/>
  <c r="J55" i="1"/>
  <c r="J65" i="1"/>
  <c r="J76" i="1"/>
  <c r="J78" i="1"/>
  <c r="K28" i="1"/>
  <c r="K40" i="1"/>
  <c r="K49" i="1"/>
  <c r="K55" i="1"/>
  <c r="K65" i="1"/>
  <c r="K76" i="1"/>
  <c r="K78" i="1"/>
  <c r="M28" i="1"/>
  <c r="M40" i="1"/>
  <c r="M49" i="1"/>
  <c r="M55" i="1"/>
  <c r="M65" i="1"/>
  <c r="M76" i="1"/>
  <c r="M78" i="1"/>
  <c r="L28" i="1"/>
  <c r="L40" i="1"/>
  <c r="L49" i="1"/>
  <c r="L55" i="1"/>
  <c r="L65" i="1"/>
  <c r="L76" i="1"/>
  <c r="L78" i="1"/>
  <c r="C61" i="1"/>
  <c r="C64" i="1"/>
  <c r="B61" i="1"/>
  <c r="B64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I102" i="1"/>
  <c r="I101" i="1"/>
  <c r="I100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3" i="1"/>
  <c r="J104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3" i="1"/>
  <c r="K104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3" i="1"/>
  <c r="L104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3" i="1"/>
  <c r="M104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3" i="1"/>
  <c r="I104" i="1"/>
  <c r="M107" i="1"/>
  <c r="L107" i="1"/>
  <c r="K107" i="1"/>
  <c r="J107" i="1"/>
  <c r="I107" i="1"/>
  <c r="F14" i="1"/>
  <c r="F16" i="1"/>
  <c r="F61" i="1"/>
  <c r="F64" i="1"/>
  <c r="D61" i="1"/>
  <c r="D64" i="1"/>
  <c r="E61" i="1"/>
  <c r="E64" i="1"/>
  <c r="E14" i="1"/>
  <c r="E16" i="1"/>
  <c r="D14" i="1"/>
  <c r="D16" i="1"/>
  <c r="C14" i="1"/>
  <c r="C16" i="1"/>
  <c r="B14" i="1"/>
  <c r="B16" i="1"/>
  <c r="C38" i="1"/>
  <c r="D38" i="1"/>
  <c r="E38" i="1"/>
  <c r="F38" i="1"/>
  <c r="B38" i="1"/>
</calcChain>
</file>

<file path=xl/sharedStrings.xml><?xml version="1.0" encoding="utf-8"?>
<sst xmlns="http://schemas.openxmlformats.org/spreadsheetml/2006/main" count="386" uniqueCount="109">
  <si>
    <t>General Fund: Revenues</t>
  </si>
  <si>
    <t>General Fund: Expenditures</t>
  </si>
  <si>
    <t>Mayor &amp; Council</t>
  </si>
  <si>
    <t>Auditor</t>
  </si>
  <si>
    <t>Police Review Commission</t>
  </si>
  <si>
    <t>City Manager</t>
  </si>
  <si>
    <t>Office of Economic Development</t>
  </si>
  <si>
    <t>Information Technology</t>
  </si>
  <si>
    <t>City Attorney</t>
  </si>
  <si>
    <t>City Clerk</t>
  </si>
  <si>
    <t>Finance</t>
  </si>
  <si>
    <t>Human Resources</t>
  </si>
  <si>
    <t>Health, Housing &amp; Community Services</t>
  </si>
  <si>
    <t>Police</t>
  </si>
  <si>
    <t>Fire</t>
  </si>
  <si>
    <t>Public Works</t>
  </si>
  <si>
    <t>Parks, Recreation &amp; Waterfront</t>
  </si>
  <si>
    <t>Planning</t>
  </si>
  <si>
    <t>Community Agencies</t>
  </si>
  <si>
    <t>Non-Departmental</t>
  </si>
  <si>
    <t>FY 2013</t>
  </si>
  <si>
    <t>FY 2014</t>
  </si>
  <si>
    <t>FY 2015</t>
  </si>
  <si>
    <t>FY 2016</t>
  </si>
  <si>
    <t>FY 2017</t>
  </si>
  <si>
    <t>TOTAL</t>
  </si>
  <si>
    <t>Real Property Tax</t>
  </si>
  <si>
    <t>Property Transfer Tax</t>
  </si>
  <si>
    <t>Unsecured Property</t>
  </si>
  <si>
    <t>Sales Tax</t>
  </si>
  <si>
    <t>Business License</t>
  </si>
  <si>
    <t>Hotel Tax</t>
  </si>
  <si>
    <t>Utility Users Tax</t>
  </si>
  <si>
    <t>Auto. In-Lieu</t>
  </si>
  <si>
    <t>Parking Fines</t>
  </si>
  <si>
    <t>Moving Violations</t>
  </si>
  <si>
    <t>Interest</t>
  </si>
  <si>
    <t>Service Fees</t>
  </si>
  <si>
    <t>Other Revenues</t>
  </si>
  <si>
    <t>SUB-TOTAL</t>
  </si>
  <si>
    <t>Restricted Fund: Revenues</t>
  </si>
  <si>
    <t>Special Revenue Funds</t>
  </si>
  <si>
    <t>Emergency Disabled Services</t>
  </si>
  <si>
    <t>Paramedic Assessment/Tax</t>
  </si>
  <si>
    <t>Parks Tax</t>
  </si>
  <si>
    <t>Downtown Berkeley Prop &amp; Improv. District</t>
  </si>
  <si>
    <t>Measure GG - Fire Prep Tax</t>
  </si>
  <si>
    <t>Street Light Assess District</t>
  </si>
  <si>
    <t>Solano Avenue Business Imp. District</t>
  </si>
  <si>
    <t>Downtown Business Imp. District</t>
  </si>
  <si>
    <t>Telegraph Bus Pro Imp District</t>
  </si>
  <si>
    <t>N. Shattuck Bus. Imp. Dist.</t>
  </si>
  <si>
    <t>Berkeley Tourism BID</t>
  </si>
  <si>
    <t>Elmwood BID</t>
  </si>
  <si>
    <t>Enterprise Funds</t>
  </si>
  <si>
    <t>Refuse</t>
  </si>
  <si>
    <t>Marina Operation</t>
  </si>
  <si>
    <t>Sewer</t>
  </si>
  <si>
    <t>Clean Storm Water</t>
  </si>
  <si>
    <t>Private Sewer Lateral</t>
  </si>
  <si>
    <t>Permit Service Center</t>
  </si>
  <si>
    <t>Off Street Parking</t>
  </si>
  <si>
    <t>Parking Meter</t>
  </si>
  <si>
    <t>Unified Program - Toxics</t>
  </si>
  <si>
    <t>Building Management - 1947 Center St.</t>
  </si>
  <si>
    <t>Gas / Sales Tax Street Improvement Funds</t>
  </si>
  <si>
    <t>Bond Funds</t>
  </si>
  <si>
    <t>Measure FF - Branch Libraries</t>
  </si>
  <si>
    <t>Measure G Bond Capital Improvements</t>
  </si>
  <si>
    <t>Measure M - GO St &amp; Wtr Imps</t>
  </si>
  <si>
    <t>Measure S Bond Capital Improvements</t>
  </si>
  <si>
    <t>BJPFA Lease Revenue Bonds</t>
  </si>
  <si>
    <t>00 Mello-Roos - Fire Equipment</t>
  </si>
  <si>
    <t>Meas I - Animal Shelter</t>
  </si>
  <si>
    <t>Debt Service Funds</t>
  </si>
  <si>
    <t>Debt Service Fund</t>
  </si>
  <si>
    <t>09 Measure FF Library Debt Service</t>
  </si>
  <si>
    <t>99 Lease Re Bds BJPFA $9M</t>
  </si>
  <si>
    <t>SPL Tax Bds CFD#1 ML-ROOS</t>
  </si>
  <si>
    <t>2002 G.O. Refunding Bonds</t>
  </si>
  <si>
    <t>Other Debt Service</t>
  </si>
  <si>
    <t>Grant Funds</t>
  </si>
  <si>
    <t>Federal Grants</t>
  </si>
  <si>
    <t>State / County Grants</t>
  </si>
  <si>
    <t>Other Grants</t>
  </si>
  <si>
    <t>Internal Service Funds</t>
  </si>
  <si>
    <t>Employee Training Fund</t>
  </si>
  <si>
    <t>Equipment Replacement</t>
  </si>
  <si>
    <t>Eqipment Maintenance</t>
  </si>
  <si>
    <t>Building Maintenance Fund</t>
  </si>
  <si>
    <t>Warehouse</t>
  </si>
  <si>
    <t>Computer &amp; Server Replacement</t>
  </si>
  <si>
    <t>Workers Compensation</t>
  </si>
  <si>
    <t>Other Funds</t>
  </si>
  <si>
    <t>Capital Improvement Fund</t>
  </si>
  <si>
    <t>Public Liability</t>
  </si>
  <si>
    <t>Library</t>
  </si>
  <si>
    <t>Rent Board</t>
  </si>
  <si>
    <t>Successor Agency</t>
  </si>
  <si>
    <t>Playground Camp</t>
  </si>
  <si>
    <t>Hlth State Aid Realign Trust</t>
  </si>
  <si>
    <t>-</t>
  </si>
  <si>
    <t>Revenue Totals</t>
  </si>
  <si>
    <t>All Fund: Expenditures</t>
  </si>
  <si>
    <t>Subtotal</t>
  </si>
  <si>
    <t>Less: Dual Appropriations</t>
  </si>
  <si>
    <t>NET EXPENDITURES</t>
  </si>
  <si>
    <t>Restricted Funds: Expenditures</t>
  </si>
  <si>
    <t>Berkeley Housing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</si>
</sst>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0" fontId="1" fillId="0" borderId="2" xfId="0" applyFont="1" applyBorder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0" xfId="0" applyFont="1"/>
    <xf numFmtId="0" fontId="1" fillId="0" borderId="4" xfId="0" applyFont="1" applyBorder="1"/>
    <xf numFmtId="0" fontId="0" fillId="0" borderId="1" xfId="0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4" xfId="0" applyBorder="1"/>
    <xf numFmtId="0" fontId="1" fillId="0" borderId="6" xfId="0" applyFont="1" applyBorder="1"/>
    <xf numFmtId="3" fontId="0" fillId="0" borderId="6" xfId="0" applyNumberFormat="1" applyBorder="1"/>
    <xf numFmtId="3" fontId="0" fillId="0" borderId="7" xfId="0" applyNumberFormat="1" applyBorder="1"/>
    <xf numFmtId="0" fontId="1" fillId="0" borderId="5" xfId="0" applyFont="1" applyBorder="1"/>
    <xf numFmtId="0" fontId="4" fillId="0" borderId="4" xfId="0" applyFont="1" applyBorder="1"/>
    <xf numFmtId="0" fontId="4" fillId="0" borderId="5" xfId="0" applyFont="1" applyBorder="1"/>
    <xf numFmtId="3" fontId="0" fillId="0" borderId="0" xfId="0" applyNumberFormat="1" applyBorder="1"/>
    <xf numFmtId="0" fontId="0" fillId="0" borderId="6" xfId="0" applyFont="1" applyBorder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workbookViewId="0">
      <selection sqref="A1:M107"/>
    </sheetView>
  </sheetViews>
  <sheetFormatPr baseColWidth="10" defaultRowHeight="15" x14ac:dyDescent="0"/>
  <cols>
    <col min="1" max="1" width="36.83203125" bestFit="1" customWidth="1"/>
    <col min="2" max="3" width="11.33203125" bestFit="1" customWidth="1"/>
    <col min="4" max="4" width="11.33203125" style="13" bestFit="1" customWidth="1"/>
    <col min="5" max="5" width="12.33203125" customWidth="1"/>
    <col min="6" max="6" width="11.83203125" customWidth="1"/>
    <col min="8" max="8" width="33" bestFit="1" customWidth="1"/>
    <col min="9" max="10" width="12" bestFit="1" customWidth="1"/>
    <col min="11" max="13" width="11.33203125" bestFit="1" customWidth="1"/>
  </cols>
  <sheetData>
    <row r="1" spans="1:13">
      <c r="A1" s="12" t="s">
        <v>0</v>
      </c>
      <c r="B1" s="12" t="s">
        <v>20</v>
      </c>
      <c r="C1" s="12" t="s">
        <v>21</v>
      </c>
      <c r="D1" s="20" t="s">
        <v>22</v>
      </c>
      <c r="E1" s="12" t="s">
        <v>23</v>
      </c>
      <c r="F1" s="12" t="s">
        <v>24</v>
      </c>
      <c r="H1" s="12" t="s">
        <v>40</v>
      </c>
      <c r="I1" s="12" t="s">
        <v>20</v>
      </c>
      <c r="J1" s="12" t="s">
        <v>21</v>
      </c>
      <c r="K1" s="20" t="s">
        <v>22</v>
      </c>
      <c r="L1" s="12" t="s">
        <v>23</v>
      </c>
      <c r="M1" s="12" t="s">
        <v>24</v>
      </c>
    </row>
    <row r="2" spans="1:13">
      <c r="A2" t="s">
        <v>26</v>
      </c>
      <c r="B2" s="2">
        <v>40210337</v>
      </c>
      <c r="C2" s="2">
        <v>42181381</v>
      </c>
      <c r="D2" s="3">
        <v>44352255</v>
      </c>
      <c r="E2" s="2">
        <v>46351907</v>
      </c>
      <c r="F2" s="2">
        <v>48126587</v>
      </c>
      <c r="H2" s="7" t="s">
        <v>41</v>
      </c>
      <c r="I2" s="2"/>
      <c r="J2" s="2"/>
      <c r="K2" s="3"/>
      <c r="L2" s="2"/>
      <c r="M2" s="2"/>
    </row>
    <row r="3" spans="1:13">
      <c r="A3" t="s">
        <v>27</v>
      </c>
      <c r="B3" s="2">
        <v>11663871</v>
      </c>
      <c r="C3" s="2">
        <v>14017607</v>
      </c>
      <c r="D3" s="3">
        <v>11000000</v>
      </c>
      <c r="E3" s="2">
        <v>10500000</v>
      </c>
      <c r="F3" s="2">
        <v>10500000</v>
      </c>
      <c r="H3" s="11" t="s">
        <v>42</v>
      </c>
      <c r="I3" s="2"/>
      <c r="J3" s="2"/>
      <c r="K3" s="3"/>
      <c r="L3" s="2">
        <v>1070929</v>
      </c>
      <c r="M3" s="2">
        <v>1092347</v>
      </c>
    </row>
    <row r="4" spans="1:13">
      <c r="A4" t="s">
        <v>28</v>
      </c>
      <c r="B4" s="2">
        <v>2298523</v>
      </c>
      <c r="C4" s="2">
        <v>2496321</v>
      </c>
      <c r="D4" s="3">
        <v>2498523</v>
      </c>
      <c r="E4" s="2">
        <v>2797777</v>
      </c>
      <c r="F4" s="2">
        <v>2907777</v>
      </c>
      <c r="H4" s="11" t="s">
        <v>43</v>
      </c>
      <c r="I4" s="2"/>
      <c r="J4" s="2"/>
      <c r="K4" s="3"/>
      <c r="L4" s="2">
        <v>3050030</v>
      </c>
      <c r="M4" s="2">
        <v>3191390</v>
      </c>
    </row>
    <row r="5" spans="1:13">
      <c r="A5" t="s">
        <v>29</v>
      </c>
      <c r="B5" s="2">
        <v>15708699</v>
      </c>
      <c r="C5" s="2">
        <v>16500324</v>
      </c>
      <c r="D5" s="3">
        <v>16365826</v>
      </c>
      <c r="E5" s="2">
        <v>18116161</v>
      </c>
      <c r="F5" s="2">
        <v>17210353</v>
      </c>
      <c r="H5" s="11" t="s">
        <v>44</v>
      </c>
      <c r="I5" s="2"/>
      <c r="J5" s="2"/>
      <c r="K5" s="3"/>
      <c r="L5" s="2">
        <v>11826449</v>
      </c>
      <c r="M5" s="2">
        <v>12027328</v>
      </c>
    </row>
    <row r="6" spans="1:13">
      <c r="A6" t="s">
        <v>30</v>
      </c>
      <c r="B6" s="2">
        <v>15266648</v>
      </c>
      <c r="C6" s="2">
        <v>15370377</v>
      </c>
      <c r="D6" s="3">
        <v>16253126</v>
      </c>
      <c r="E6" s="2">
        <v>16762680</v>
      </c>
      <c r="F6" s="2">
        <v>17097934</v>
      </c>
      <c r="H6" s="11" t="s">
        <v>45</v>
      </c>
      <c r="I6" s="2"/>
      <c r="J6" s="2"/>
      <c r="K6" s="3"/>
      <c r="L6" s="2">
        <v>1005000</v>
      </c>
      <c r="M6" s="2">
        <v>1005000</v>
      </c>
    </row>
    <row r="7" spans="1:13">
      <c r="A7" t="s">
        <v>31</v>
      </c>
      <c r="B7" s="2">
        <v>5562168</v>
      </c>
      <c r="C7" s="2">
        <v>6169161</v>
      </c>
      <c r="D7" s="3">
        <v>5957082</v>
      </c>
      <c r="E7" s="2">
        <v>6561872</v>
      </c>
      <c r="F7" s="2">
        <v>6693110</v>
      </c>
      <c r="H7" s="11" t="s">
        <v>46</v>
      </c>
      <c r="I7" s="2"/>
      <c r="J7" s="2"/>
      <c r="K7" s="3"/>
      <c r="L7" s="2">
        <v>4256305</v>
      </c>
      <c r="M7" s="2">
        <v>4341432</v>
      </c>
    </row>
    <row r="8" spans="1:13">
      <c r="A8" t="s">
        <v>32</v>
      </c>
      <c r="B8" s="2">
        <v>14350002</v>
      </c>
      <c r="C8" s="2">
        <v>14321714</v>
      </c>
      <c r="D8" s="3">
        <v>14629742</v>
      </c>
      <c r="E8" s="2">
        <v>14447392</v>
      </c>
      <c r="F8" s="2">
        <v>14194436</v>
      </c>
      <c r="H8" s="11" t="s">
        <v>47</v>
      </c>
      <c r="I8" s="2"/>
      <c r="J8" s="2"/>
      <c r="K8" s="3"/>
      <c r="L8" s="2">
        <v>1866961</v>
      </c>
      <c r="M8" s="2">
        <v>1866961</v>
      </c>
    </row>
    <row r="9" spans="1:13">
      <c r="A9" t="s">
        <v>33</v>
      </c>
      <c r="B9" s="2">
        <v>8738116</v>
      </c>
      <c r="C9" s="2">
        <v>9277702</v>
      </c>
      <c r="D9" s="3">
        <v>9671582</v>
      </c>
      <c r="E9" s="2">
        <v>10167383</v>
      </c>
      <c r="F9" s="2">
        <v>10566772</v>
      </c>
      <c r="H9" s="11" t="s">
        <v>48</v>
      </c>
      <c r="I9" s="2"/>
      <c r="J9" s="2"/>
      <c r="K9" s="3"/>
      <c r="L9" s="2">
        <v>35000</v>
      </c>
      <c r="M9" s="2">
        <v>35000</v>
      </c>
    </row>
    <row r="10" spans="1:13">
      <c r="A10" t="s">
        <v>34</v>
      </c>
      <c r="B10" s="2">
        <v>8013537</v>
      </c>
      <c r="C10" s="2">
        <v>6850399</v>
      </c>
      <c r="D10" s="3">
        <v>7000000</v>
      </c>
      <c r="E10" s="2">
        <v>7322500</v>
      </c>
      <c r="F10" s="2">
        <v>7395725</v>
      </c>
      <c r="H10" s="11" t="s">
        <v>49</v>
      </c>
      <c r="I10" s="2"/>
      <c r="J10" s="2"/>
      <c r="K10" s="3"/>
      <c r="L10" s="2" t="s">
        <v>101</v>
      </c>
    </row>
    <row r="11" spans="1:13">
      <c r="A11" t="s">
        <v>35</v>
      </c>
      <c r="B11" s="2">
        <v>248798</v>
      </c>
      <c r="C11" s="2">
        <v>670363</v>
      </c>
      <c r="D11" s="3">
        <v>200000</v>
      </c>
      <c r="E11" s="2">
        <v>234600</v>
      </c>
      <c r="F11" s="2">
        <v>239292</v>
      </c>
      <c r="H11" s="11" t="s">
        <v>50</v>
      </c>
      <c r="I11" s="2"/>
      <c r="J11" s="2"/>
      <c r="K11" s="3"/>
      <c r="L11" s="2">
        <v>263000</v>
      </c>
      <c r="M11" s="2">
        <v>263000</v>
      </c>
    </row>
    <row r="12" spans="1:13">
      <c r="A12" t="s">
        <v>36</v>
      </c>
      <c r="B12" s="2">
        <v>3320372</v>
      </c>
      <c r="C12" s="2">
        <v>2465334</v>
      </c>
      <c r="D12" s="3">
        <v>2600000</v>
      </c>
      <c r="E12" s="2">
        <v>2470000</v>
      </c>
      <c r="F12" s="2">
        <v>2346500</v>
      </c>
      <c r="H12" s="11" t="s">
        <v>51</v>
      </c>
      <c r="I12" s="2"/>
      <c r="J12" s="2"/>
      <c r="K12" s="3"/>
      <c r="L12" s="2">
        <v>168550</v>
      </c>
      <c r="M12" s="2">
        <v>168550</v>
      </c>
    </row>
    <row r="13" spans="1:13">
      <c r="A13" t="s">
        <v>37</v>
      </c>
      <c r="B13" s="2">
        <v>8170473</v>
      </c>
      <c r="C13" s="2">
        <v>8463613</v>
      </c>
      <c r="D13" s="3">
        <v>8246837</v>
      </c>
      <c r="E13" s="2">
        <v>7991504</v>
      </c>
      <c r="F13" s="2">
        <v>8143343</v>
      </c>
      <c r="H13" s="11" t="s">
        <v>52</v>
      </c>
      <c r="I13" s="2"/>
      <c r="J13" s="2"/>
      <c r="K13" s="3"/>
      <c r="L13" s="2">
        <v>546823</v>
      </c>
      <c r="M13" s="2">
        <v>557759</v>
      </c>
    </row>
    <row r="14" spans="1:13">
      <c r="A14" s="4" t="s">
        <v>39</v>
      </c>
      <c r="B14" s="5">
        <f>SUM(B2:B13)</f>
        <v>133551544</v>
      </c>
      <c r="C14" s="5">
        <f t="shared" ref="C14:F14" si="0">SUM(C2:C13)</f>
        <v>138784296</v>
      </c>
      <c r="D14" s="6">
        <f>SUM(D2:D13)</f>
        <v>138774973</v>
      </c>
      <c r="E14" s="5">
        <f t="shared" si="0"/>
        <v>143723776</v>
      </c>
      <c r="F14" s="5">
        <f t="shared" si="0"/>
        <v>145421829</v>
      </c>
      <c r="H14" s="11" t="s">
        <v>53</v>
      </c>
      <c r="I14" s="2"/>
      <c r="J14" s="2"/>
      <c r="K14" s="3"/>
      <c r="L14" s="2">
        <v>30000</v>
      </c>
      <c r="M14" s="2">
        <v>30000</v>
      </c>
    </row>
    <row r="15" spans="1:13">
      <c r="A15" s="8" t="s">
        <v>38</v>
      </c>
      <c r="B15" s="9">
        <v>16711514</v>
      </c>
      <c r="C15" s="9">
        <v>16431847</v>
      </c>
      <c r="D15" s="10">
        <v>15606528</v>
      </c>
      <c r="E15" s="9">
        <v>15731199</v>
      </c>
      <c r="F15" s="9">
        <v>15970747</v>
      </c>
      <c r="H15" s="1" t="s">
        <v>104</v>
      </c>
      <c r="I15" s="23">
        <f>SUM(I3:I14)</f>
        <v>0</v>
      </c>
      <c r="J15" s="23">
        <f>SUM(J3:J14)</f>
        <v>0</v>
      </c>
      <c r="K15" s="3">
        <f>SUM(K3:K14)</f>
        <v>0</v>
      </c>
      <c r="L15" s="23">
        <f>SUM(L3:L14)</f>
        <v>24119047</v>
      </c>
      <c r="M15" s="23">
        <f>SUM(M3:M14)</f>
        <v>24578767</v>
      </c>
    </row>
    <row r="16" spans="1:13">
      <c r="A16" s="7" t="s">
        <v>25</v>
      </c>
      <c r="B16" s="5">
        <f>B14+B15</f>
        <v>150263058</v>
      </c>
      <c r="C16" s="5">
        <f>C14+C15</f>
        <v>155216143</v>
      </c>
      <c r="D16" s="6">
        <f>D14+D15</f>
        <v>154381501</v>
      </c>
      <c r="E16" s="5">
        <f>E14+E15</f>
        <v>159454975</v>
      </c>
      <c r="F16" s="5">
        <f>F14+F15</f>
        <v>161392576</v>
      </c>
      <c r="I16" s="2"/>
      <c r="J16" s="2"/>
      <c r="K16" s="3"/>
      <c r="M16" s="2"/>
    </row>
    <row r="17" spans="1:13">
      <c r="B17" s="2"/>
      <c r="C17" s="2"/>
      <c r="D17" s="3"/>
      <c r="E17" s="2"/>
      <c r="F17" s="2"/>
      <c r="H17" s="1" t="s">
        <v>54</v>
      </c>
      <c r="I17" s="2"/>
      <c r="J17" s="2"/>
      <c r="K17" s="3"/>
      <c r="L17" s="2"/>
      <c r="M17" s="2"/>
    </row>
    <row r="18" spans="1:13">
      <c r="B18" s="2"/>
      <c r="C18" s="2"/>
      <c r="D18" s="3"/>
      <c r="E18" s="2"/>
      <c r="F18" s="2"/>
      <c r="H18" s="11" t="s">
        <v>55</v>
      </c>
      <c r="I18" s="2"/>
      <c r="J18" s="2"/>
      <c r="K18" s="3"/>
      <c r="L18" s="2">
        <v>37600783</v>
      </c>
      <c r="M18" s="2">
        <v>37710238</v>
      </c>
    </row>
    <row r="19" spans="1:13">
      <c r="A19" s="12" t="s">
        <v>1</v>
      </c>
      <c r="B19" s="12" t="s">
        <v>20</v>
      </c>
      <c r="C19" s="12" t="s">
        <v>21</v>
      </c>
      <c r="D19" s="20" t="s">
        <v>22</v>
      </c>
      <c r="E19" s="12" t="s">
        <v>23</v>
      </c>
      <c r="F19" s="12" t="s">
        <v>24</v>
      </c>
      <c r="H19" s="11" t="s">
        <v>56</v>
      </c>
      <c r="I19" s="2"/>
      <c r="J19" s="2"/>
      <c r="K19" s="3"/>
      <c r="L19" s="2">
        <v>5311066</v>
      </c>
      <c r="M19" s="2">
        <v>5311066</v>
      </c>
    </row>
    <row r="20" spans="1:13">
      <c r="A20" t="s">
        <v>2</v>
      </c>
      <c r="B20" s="2">
        <v>1706149</v>
      </c>
      <c r="C20" s="2">
        <v>1733917</v>
      </c>
      <c r="D20" s="3">
        <v>1768200</v>
      </c>
      <c r="E20" s="2">
        <v>1792456</v>
      </c>
      <c r="F20" s="2">
        <v>1810354</v>
      </c>
      <c r="H20" s="11" t="s">
        <v>57</v>
      </c>
      <c r="I20" s="2"/>
      <c r="J20" s="2"/>
      <c r="K20" s="3"/>
      <c r="L20" s="2">
        <v>12801227</v>
      </c>
      <c r="M20" s="2">
        <v>12801227</v>
      </c>
    </row>
    <row r="21" spans="1:13">
      <c r="A21" t="s">
        <v>3</v>
      </c>
      <c r="B21" s="2">
        <v>1924656</v>
      </c>
      <c r="C21" s="2">
        <v>1925222</v>
      </c>
      <c r="D21" s="3">
        <v>2052561</v>
      </c>
      <c r="E21" s="2">
        <v>2116882</v>
      </c>
      <c r="F21" s="2">
        <v>2147259</v>
      </c>
      <c r="H21" s="11" t="s">
        <v>58</v>
      </c>
      <c r="I21" s="2"/>
      <c r="J21" s="2"/>
      <c r="K21" s="3"/>
      <c r="L21" s="2">
        <v>2502740</v>
      </c>
      <c r="M21" s="2">
        <v>2510569</v>
      </c>
    </row>
    <row r="22" spans="1:13">
      <c r="A22" t="s">
        <v>4</v>
      </c>
      <c r="B22" s="2">
        <v>488526</v>
      </c>
      <c r="C22" s="2">
        <v>484845</v>
      </c>
      <c r="D22" s="3">
        <v>549881</v>
      </c>
      <c r="E22" s="2">
        <v>562803</v>
      </c>
      <c r="F22" s="2">
        <v>570417</v>
      </c>
      <c r="H22" s="11" t="s">
        <v>59</v>
      </c>
      <c r="I22" s="2"/>
      <c r="J22" s="2"/>
      <c r="K22" s="3"/>
      <c r="L22" s="2">
        <v>240501</v>
      </c>
      <c r="M22" s="2">
        <v>240501</v>
      </c>
    </row>
    <row r="23" spans="1:13">
      <c r="A23" t="s">
        <v>5</v>
      </c>
      <c r="B23" s="2">
        <v>4414612</v>
      </c>
      <c r="C23" s="2">
        <v>4614527</v>
      </c>
      <c r="D23" s="3">
        <v>4796940</v>
      </c>
      <c r="E23" s="2">
        <v>4833991</v>
      </c>
      <c r="F23" s="2">
        <v>4901792</v>
      </c>
      <c r="H23" s="11" t="s">
        <v>60</v>
      </c>
      <c r="I23" s="2"/>
      <c r="J23" s="2"/>
      <c r="K23" s="3"/>
      <c r="L23" s="2">
        <v>12238260</v>
      </c>
      <c r="M23" s="2">
        <v>12544854</v>
      </c>
    </row>
    <row r="24" spans="1:13">
      <c r="A24" t="s">
        <v>6</v>
      </c>
      <c r="B24" s="2">
        <v>1832488</v>
      </c>
      <c r="C24" s="2">
        <v>1875736</v>
      </c>
      <c r="D24" s="3">
        <v>2027532</v>
      </c>
      <c r="E24" s="2">
        <v>2039208</v>
      </c>
      <c r="F24" s="2">
        <v>2063458</v>
      </c>
      <c r="H24" s="11" t="s">
        <v>61</v>
      </c>
      <c r="I24" s="2"/>
      <c r="J24" s="2"/>
      <c r="K24" s="3"/>
      <c r="L24" s="2">
        <v>4204428</v>
      </c>
      <c r="M24" s="2">
        <v>3504428</v>
      </c>
    </row>
    <row r="25" spans="1:13">
      <c r="A25" t="s">
        <v>7</v>
      </c>
      <c r="B25" s="2">
        <v>5203863</v>
      </c>
      <c r="C25" s="2">
        <v>4743945</v>
      </c>
      <c r="D25" s="3">
        <v>5260048</v>
      </c>
      <c r="E25" s="2">
        <v>5232676</v>
      </c>
      <c r="F25" s="2">
        <v>5288686</v>
      </c>
      <c r="H25" s="11" t="s">
        <v>62</v>
      </c>
      <c r="I25" s="2"/>
      <c r="J25" s="2"/>
      <c r="K25" s="3"/>
      <c r="L25" s="2">
        <v>9191713</v>
      </c>
      <c r="M25" s="2">
        <v>9191713</v>
      </c>
    </row>
    <row r="26" spans="1:13">
      <c r="A26" t="s">
        <v>8</v>
      </c>
      <c r="B26" s="2">
        <v>2212760</v>
      </c>
      <c r="C26" s="2">
        <v>2220327</v>
      </c>
      <c r="D26" s="3">
        <v>2300900</v>
      </c>
      <c r="E26" s="2">
        <v>2225084</v>
      </c>
      <c r="F26" s="2">
        <v>2255910</v>
      </c>
      <c r="H26" s="11" t="s">
        <v>63</v>
      </c>
      <c r="I26" s="2"/>
      <c r="J26" s="2"/>
      <c r="K26" s="3"/>
      <c r="L26" s="2">
        <v>851868</v>
      </c>
      <c r="M26" s="2">
        <v>851868</v>
      </c>
    </row>
    <row r="27" spans="1:13">
      <c r="A27" t="s">
        <v>9</v>
      </c>
      <c r="B27" s="2">
        <v>1963304</v>
      </c>
      <c r="C27" s="2">
        <v>1504701</v>
      </c>
      <c r="D27" s="3">
        <v>1897904</v>
      </c>
      <c r="E27" s="2">
        <v>1982311</v>
      </c>
      <c r="F27" s="2">
        <v>2004248</v>
      </c>
      <c r="H27" s="11" t="s">
        <v>64</v>
      </c>
      <c r="I27" s="2"/>
      <c r="J27" s="2"/>
      <c r="K27" s="3"/>
      <c r="L27" s="2">
        <v>2086780</v>
      </c>
      <c r="M27" s="2">
        <v>2111455</v>
      </c>
    </row>
    <row r="28" spans="1:13">
      <c r="A28" t="s">
        <v>10</v>
      </c>
      <c r="B28" s="2">
        <v>5262578</v>
      </c>
      <c r="C28" s="2">
        <v>5255871</v>
      </c>
      <c r="D28" s="3">
        <v>5536002</v>
      </c>
      <c r="E28" s="2">
        <v>5559396</v>
      </c>
      <c r="F28" s="2">
        <v>5637409</v>
      </c>
      <c r="H28" s="1" t="s">
        <v>104</v>
      </c>
      <c r="I28" s="2">
        <f>SUM(I18:I27)</f>
        <v>0</v>
      </c>
      <c r="J28" s="2">
        <f>SUM(J18:J27)</f>
        <v>0</v>
      </c>
      <c r="K28" s="3">
        <f>SUM(K18:K27)</f>
        <v>0</v>
      </c>
      <c r="L28" s="2">
        <f>SUM(L18:L27)</f>
        <v>87029366</v>
      </c>
      <c r="M28" s="2">
        <f>SUM(M18:M27)</f>
        <v>86777919</v>
      </c>
    </row>
    <row r="29" spans="1:13">
      <c r="A29" t="s">
        <v>11</v>
      </c>
      <c r="B29" s="2">
        <v>1734270</v>
      </c>
      <c r="C29" s="2">
        <v>1798549</v>
      </c>
      <c r="D29" s="3">
        <v>1890079</v>
      </c>
      <c r="E29" s="2">
        <v>1847317</v>
      </c>
      <c r="F29" s="2">
        <v>1873393</v>
      </c>
      <c r="I29" s="2"/>
      <c r="J29" s="2"/>
      <c r="K29" s="3"/>
      <c r="L29" s="2"/>
      <c r="M29" s="2"/>
    </row>
    <row r="30" spans="1:13">
      <c r="A30" t="s">
        <v>12</v>
      </c>
      <c r="B30" s="2">
        <v>11345141</v>
      </c>
      <c r="C30" s="2">
        <v>11773139</v>
      </c>
      <c r="D30" s="3">
        <v>12211374</v>
      </c>
      <c r="E30" s="2">
        <v>12387323</v>
      </c>
      <c r="F30" s="2">
        <v>12528058</v>
      </c>
      <c r="H30" t="s">
        <v>65</v>
      </c>
      <c r="I30" s="2"/>
      <c r="J30" s="2"/>
      <c r="K30" s="3"/>
      <c r="L30" s="2">
        <v>6042504</v>
      </c>
      <c r="M30" s="2">
        <v>6042504</v>
      </c>
    </row>
    <row r="31" spans="1:13">
      <c r="A31" t="s">
        <v>13</v>
      </c>
      <c r="B31" s="2">
        <v>55030664</v>
      </c>
      <c r="C31" s="2">
        <v>55836689</v>
      </c>
      <c r="D31" s="3">
        <v>55820901</v>
      </c>
      <c r="E31" s="2">
        <v>57170615</v>
      </c>
      <c r="F31" s="2">
        <v>58368718</v>
      </c>
      <c r="I31" s="2"/>
      <c r="J31" s="2"/>
      <c r="K31" s="3"/>
      <c r="L31" s="2"/>
      <c r="M31" s="2"/>
    </row>
    <row r="32" spans="1:13">
      <c r="A32" t="s">
        <v>14</v>
      </c>
      <c r="B32" s="2">
        <v>25405453</v>
      </c>
      <c r="C32" s="2">
        <v>26422372</v>
      </c>
      <c r="D32" s="3">
        <v>27718065</v>
      </c>
      <c r="E32" s="2">
        <v>28315624</v>
      </c>
      <c r="F32" s="2">
        <v>28692307</v>
      </c>
      <c r="H32" s="1" t="s">
        <v>66</v>
      </c>
      <c r="I32" s="2"/>
      <c r="J32" s="2"/>
      <c r="K32" s="3"/>
      <c r="L32" s="2"/>
      <c r="M32" s="2"/>
    </row>
    <row r="33" spans="1:13">
      <c r="A33" t="s">
        <v>15</v>
      </c>
      <c r="B33" s="2">
        <v>2333305</v>
      </c>
      <c r="C33" s="2">
        <v>2275051</v>
      </c>
      <c r="D33" s="3">
        <v>2600255</v>
      </c>
      <c r="E33" s="2">
        <v>2667233</v>
      </c>
      <c r="F33" s="2">
        <v>2696864</v>
      </c>
      <c r="H33" t="s">
        <v>67</v>
      </c>
      <c r="I33" s="2"/>
      <c r="J33" s="2"/>
      <c r="K33" s="3"/>
      <c r="L33" s="2" t="s">
        <v>101</v>
      </c>
      <c r="M33" s="2" t="s">
        <v>101</v>
      </c>
    </row>
    <row r="34" spans="1:13">
      <c r="A34" t="s">
        <v>16</v>
      </c>
      <c r="B34" s="2">
        <v>5155636</v>
      </c>
      <c r="C34" s="2">
        <v>5259661</v>
      </c>
      <c r="D34" s="3">
        <v>5562004</v>
      </c>
      <c r="E34" s="2">
        <v>5574104</v>
      </c>
      <c r="F34" s="2">
        <v>5614605</v>
      </c>
      <c r="H34" t="s">
        <v>68</v>
      </c>
      <c r="I34" s="2"/>
      <c r="J34" s="2"/>
      <c r="K34" s="3"/>
      <c r="L34" s="2" t="s">
        <v>101</v>
      </c>
      <c r="M34" s="2" t="s">
        <v>101</v>
      </c>
    </row>
    <row r="35" spans="1:13">
      <c r="A35" t="s">
        <v>17</v>
      </c>
      <c r="B35" s="2">
        <v>1513689</v>
      </c>
      <c r="C35" s="2">
        <v>1629124</v>
      </c>
      <c r="D35" s="3">
        <v>1687798</v>
      </c>
      <c r="E35" s="2">
        <v>1683361</v>
      </c>
      <c r="F35" s="2">
        <v>1707729</v>
      </c>
      <c r="H35" t="s">
        <v>69</v>
      </c>
      <c r="I35" s="2"/>
      <c r="J35" s="2"/>
      <c r="K35" s="3"/>
      <c r="L35" s="2" t="s">
        <v>101</v>
      </c>
      <c r="M35" s="2" t="s">
        <v>101</v>
      </c>
    </row>
    <row r="36" spans="1:13">
      <c r="A36" t="s">
        <v>18</v>
      </c>
      <c r="B36" s="2">
        <v>4370342</v>
      </c>
      <c r="C36" s="2">
        <v>4290107</v>
      </c>
      <c r="D36" s="3">
        <v>4535365</v>
      </c>
      <c r="E36" s="2">
        <v>4762302</v>
      </c>
      <c r="F36" s="2">
        <v>4762302</v>
      </c>
      <c r="H36" t="s">
        <v>70</v>
      </c>
      <c r="I36" s="2"/>
      <c r="J36" s="2"/>
      <c r="K36" s="3"/>
      <c r="L36" s="2" t="s">
        <v>101</v>
      </c>
      <c r="M36" s="2" t="s">
        <v>101</v>
      </c>
    </row>
    <row r="37" spans="1:13">
      <c r="A37" t="s">
        <v>19</v>
      </c>
      <c r="B37" s="2">
        <v>13889312</v>
      </c>
      <c r="C37" s="2">
        <v>19469349</v>
      </c>
      <c r="D37" s="3">
        <v>16165675</v>
      </c>
      <c r="E37" s="2">
        <v>18488690</v>
      </c>
      <c r="F37" s="2">
        <v>18466873</v>
      </c>
      <c r="H37" t="s">
        <v>71</v>
      </c>
      <c r="I37" s="2"/>
      <c r="J37" s="2"/>
      <c r="K37" s="3"/>
      <c r="L37" s="2">
        <v>103336</v>
      </c>
      <c r="M37" s="2">
        <v>103336</v>
      </c>
    </row>
    <row r="38" spans="1:13">
      <c r="A38" s="7" t="s">
        <v>25</v>
      </c>
      <c r="B38" s="5">
        <f>SUM(B20:B37)</f>
        <v>145786748</v>
      </c>
      <c r="C38" s="5">
        <f t="shared" ref="C38:F38" si="1">SUM(C20:C37)</f>
        <v>153113132</v>
      </c>
      <c r="D38" s="6">
        <f t="shared" si="1"/>
        <v>154381484</v>
      </c>
      <c r="E38" s="5">
        <f t="shared" si="1"/>
        <v>159241376</v>
      </c>
      <c r="F38" s="5">
        <f t="shared" si="1"/>
        <v>161390382</v>
      </c>
      <c r="H38" t="s">
        <v>72</v>
      </c>
      <c r="I38" s="2"/>
      <c r="J38" s="2"/>
      <c r="K38" s="3"/>
      <c r="L38" s="2">
        <v>100000</v>
      </c>
      <c r="M38" s="2">
        <v>100000</v>
      </c>
    </row>
    <row r="39" spans="1:13">
      <c r="B39" s="2"/>
      <c r="C39" s="2"/>
      <c r="D39" s="3"/>
      <c r="E39" s="2"/>
      <c r="F39" s="2"/>
      <c r="G39" s="2"/>
      <c r="H39" t="s">
        <v>73</v>
      </c>
      <c r="I39" s="2"/>
      <c r="J39" s="2"/>
      <c r="K39" s="3"/>
      <c r="L39" s="2" t="s">
        <v>101</v>
      </c>
      <c r="M39" s="2" t="s">
        <v>101</v>
      </c>
    </row>
    <row r="40" spans="1:13">
      <c r="B40" s="2"/>
      <c r="C40" s="2"/>
      <c r="D40" s="3"/>
      <c r="E40" s="2"/>
      <c r="F40" s="2"/>
      <c r="G40" s="2"/>
      <c r="H40" s="1" t="s">
        <v>104</v>
      </c>
      <c r="I40" s="2">
        <f>SUM(I33:I39)</f>
        <v>0</v>
      </c>
      <c r="J40" s="2">
        <f>SUM(J33:J39)</f>
        <v>0</v>
      </c>
      <c r="K40" s="3">
        <f>SUM(K33:K39)</f>
        <v>0</v>
      </c>
      <c r="L40" s="2">
        <f>SUM(L33:L39)</f>
        <v>203336</v>
      </c>
      <c r="M40" s="2">
        <f>SUM(M33:M39)</f>
        <v>203336</v>
      </c>
    </row>
    <row r="41" spans="1:13">
      <c r="A41" s="12" t="s">
        <v>103</v>
      </c>
      <c r="B41" s="12" t="s">
        <v>20</v>
      </c>
      <c r="C41" s="12" t="s">
        <v>21</v>
      </c>
      <c r="D41" s="20" t="s">
        <v>22</v>
      </c>
      <c r="E41" s="12" t="s">
        <v>23</v>
      </c>
      <c r="F41" s="12" t="s">
        <v>24</v>
      </c>
      <c r="G41" s="2"/>
      <c r="I41" s="2"/>
      <c r="J41" s="2"/>
      <c r="K41" s="3"/>
      <c r="L41" s="2"/>
      <c r="M41" s="2"/>
    </row>
    <row r="42" spans="1:13">
      <c r="A42" t="s">
        <v>2</v>
      </c>
      <c r="B42" s="2">
        <v>1706149</v>
      </c>
      <c r="C42" s="2">
        <v>1733917</v>
      </c>
      <c r="D42" s="3">
        <v>1768200</v>
      </c>
      <c r="E42" s="2">
        <v>1792456</v>
      </c>
      <c r="F42" s="2">
        <v>1810354</v>
      </c>
      <c r="G42" s="2"/>
      <c r="H42" s="1" t="s">
        <v>74</v>
      </c>
      <c r="I42" s="2"/>
      <c r="J42" s="2"/>
      <c r="K42" s="3"/>
      <c r="L42" s="2"/>
      <c r="M42" s="2"/>
    </row>
    <row r="43" spans="1:13">
      <c r="A43" t="s">
        <v>3</v>
      </c>
      <c r="B43" s="2">
        <v>2044256</v>
      </c>
      <c r="C43" s="2">
        <v>2065354</v>
      </c>
      <c r="D43" s="3">
        <v>2182588</v>
      </c>
      <c r="E43" s="2">
        <v>2270374</v>
      </c>
      <c r="F43" s="2">
        <v>2303519</v>
      </c>
      <c r="G43" s="2"/>
      <c r="H43" t="s">
        <v>75</v>
      </c>
      <c r="I43" s="2"/>
      <c r="J43" s="2"/>
      <c r="K43" s="3"/>
      <c r="L43" s="2">
        <v>335750</v>
      </c>
      <c r="M43" s="2">
        <v>296000</v>
      </c>
    </row>
    <row r="44" spans="1:13">
      <c r="A44" t="s">
        <v>4</v>
      </c>
      <c r="B44" s="2">
        <v>488526</v>
      </c>
      <c r="C44" s="2">
        <v>484845</v>
      </c>
      <c r="D44" s="3">
        <v>549881</v>
      </c>
      <c r="E44" s="2">
        <v>562803</v>
      </c>
      <c r="F44" s="2">
        <v>570417</v>
      </c>
      <c r="G44" s="2"/>
      <c r="H44" t="s">
        <v>76</v>
      </c>
      <c r="I44" s="2"/>
      <c r="J44" s="2"/>
      <c r="K44" s="3"/>
      <c r="L44" s="2">
        <v>1604969</v>
      </c>
      <c r="M44" s="2">
        <v>1604969</v>
      </c>
    </row>
    <row r="45" spans="1:13">
      <c r="A45" t="s">
        <v>5</v>
      </c>
      <c r="B45" s="2">
        <v>4692692</v>
      </c>
      <c r="C45" s="2">
        <v>4887010</v>
      </c>
      <c r="D45" s="3">
        <v>5248901</v>
      </c>
      <c r="E45" s="2">
        <v>5324144</v>
      </c>
      <c r="F45" s="2">
        <v>5396740</v>
      </c>
      <c r="G45" s="2"/>
      <c r="H45" t="s">
        <v>77</v>
      </c>
      <c r="I45" s="2"/>
      <c r="J45" s="2"/>
      <c r="K45" s="3"/>
      <c r="L45" s="2">
        <v>500645</v>
      </c>
      <c r="M45" s="2">
        <v>499333</v>
      </c>
    </row>
    <row r="46" spans="1:13">
      <c r="A46" t="s">
        <v>6</v>
      </c>
      <c r="B46" s="2">
        <v>3710268</v>
      </c>
      <c r="C46" s="2">
        <v>3243496</v>
      </c>
      <c r="D46" s="3">
        <v>4255394</v>
      </c>
      <c r="E46" s="2">
        <v>4325946</v>
      </c>
      <c r="F46" s="2">
        <v>4365179</v>
      </c>
      <c r="G46" s="2"/>
      <c r="H46" t="s">
        <v>78</v>
      </c>
      <c r="I46" s="2"/>
      <c r="J46" s="2"/>
      <c r="K46" s="3"/>
      <c r="L46" s="2" t="s">
        <v>101</v>
      </c>
      <c r="M46" s="2" t="s">
        <v>101</v>
      </c>
    </row>
    <row r="47" spans="1:13">
      <c r="A47" t="s">
        <v>7</v>
      </c>
      <c r="B47" s="2">
        <v>8975620</v>
      </c>
      <c r="C47" s="2">
        <v>8127798</v>
      </c>
      <c r="D47" s="3">
        <v>8713473</v>
      </c>
      <c r="E47" s="2">
        <v>8744066</v>
      </c>
      <c r="F47" s="2">
        <v>8831302</v>
      </c>
      <c r="G47" s="2"/>
      <c r="H47" t="s">
        <v>79</v>
      </c>
      <c r="I47" s="2"/>
      <c r="J47" s="2"/>
      <c r="K47" s="3"/>
      <c r="L47" s="2">
        <v>1463321</v>
      </c>
      <c r="M47" s="2">
        <v>1463321</v>
      </c>
    </row>
    <row r="48" spans="1:13">
      <c r="A48" t="s">
        <v>8</v>
      </c>
      <c r="B48" s="2">
        <v>3442297</v>
      </c>
      <c r="C48" s="2">
        <v>3916746</v>
      </c>
      <c r="D48" s="3">
        <v>4020533</v>
      </c>
      <c r="E48" s="2">
        <v>4001225</v>
      </c>
      <c r="F48" s="2">
        <v>4040002</v>
      </c>
      <c r="G48" s="2"/>
      <c r="H48" t="s">
        <v>80</v>
      </c>
      <c r="I48" s="2"/>
      <c r="J48" s="2"/>
      <c r="K48" s="3"/>
      <c r="L48" s="2">
        <v>4274566</v>
      </c>
      <c r="M48" s="2">
        <v>4280141</v>
      </c>
    </row>
    <row r="49" spans="1:13">
      <c r="A49" t="s">
        <v>9</v>
      </c>
      <c r="B49" s="2">
        <v>1963304</v>
      </c>
      <c r="C49" s="2">
        <v>1504701</v>
      </c>
      <c r="D49" s="3">
        <v>1897904</v>
      </c>
      <c r="E49" s="2">
        <v>1982311</v>
      </c>
      <c r="F49" s="2">
        <v>2004248</v>
      </c>
      <c r="G49" s="2"/>
      <c r="H49" s="1" t="s">
        <v>104</v>
      </c>
      <c r="I49" s="2">
        <f>SUM(I43:I48)</f>
        <v>0</v>
      </c>
      <c r="J49" s="2">
        <f>SUM(J43:J48)</f>
        <v>0</v>
      </c>
      <c r="K49" s="3">
        <f>SUM(K43:K48)</f>
        <v>0</v>
      </c>
      <c r="L49" s="2">
        <f>SUM(L43:L48)</f>
        <v>8179251</v>
      </c>
      <c r="M49" s="2">
        <f>SUM(M43:M48)</f>
        <v>8143764</v>
      </c>
    </row>
    <row r="50" spans="1:13">
      <c r="A50" t="s">
        <v>10</v>
      </c>
      <c r="B50" s="2">
        <v>6920204</v>
      </c>
      <c r="C50" s="2">
        <v>6857845</v>
      </c>
      <c r="D50" s="3">
        <v>7414589</v>
      </c>
      <c r="E50" s="2">
        <v>7446289</v>
      </c>
      <c r="F50" s="2">
        <v>7545035</v>
      </c>
      <c r="G50" s="2"/>
      <c r="I50" s="2"/>
      <c r="J50" s="2"/>
      <c r="K50" s="3"/>
      <c r="L50" s="2"/>
      <c r="M50" s="2"/>
    </row>
    <row r="51" spans="1:13">
      <c r="A51" t="s">
        <v>11</v>
      </c>
      <c r="B51" s="2">
        <v>2812261</v>
      </c>
      <c r="C51" s="2">
        <v>2997178</v>
      </c>
      <c r="D51" s="3">
        <v>3223497</v>
      </c>
      <c r="E51" s="2">
        <v>3248181</v>
      </c>
      <c r="F51" s="2">
        <v>3296954</v>
      </c>
      <c r="G51" s="2"/>
      <c r="H51" s="1" t="s">
        <v>81</v>
      </c>
      <c r="I51" s="2"/>
      <c r="J51" s="2"/>
      <c r="K51" s="3"/>
      <c r="L51" s="2"/>
      <c r="M51" s="2"/>
    </row>
    <row r="52" spans="1:13">
      <c r="A52" t="s">
        <v>12</v>
      </c>
      <c r="B52" s="2">
        <v>34077594</v>
      </c>
      <c r="C52" s="2">
        <v>34729446</v>
      </c>
      <c r="D52" s="3">
        <v>37701665</v>
      </c>
      <c r="E52" s="2">
        <v>41341703</v>
      </c>
      <c r="F52" s="2">
        <v>40108885</v>
      </c>
      <c r="G52" s="2"/>
      <c r="H52" s="11" t="s">
        <v>82</v>
      </c>
      <c r="I52" s="2"/>
      <c r="J52" s="2"/>
      <c r="K52" s="3"/>
      <c r="L52" s="2">
        <v>7559973</v>
      </c>
      <c r="M52" s="2">
        <v>7559973</v>
      </c>
    </row>
    <row r="53" spans="1:13">
      <c r="A53" t="s">
        <v>13</v>
      </c>
      <c r="B53" s="2">
        <v>57748694</v>
      </c>
      <c r="C53" s="2">
        <v>59700592</v>
      </c>
      <c r="D53" s="3">
        <v>60434204</v>
      </c>
      <c r="E53" s="2">
        <v>62157537</v>
      </c>
      <c r="F53" s="2">
        <v>63420717</v>
      </c>
      <c r="G53" s="2"/>
      <c r="H53" s="11" t="s">
        <v>83</v>
      </c>
      <c r="I53" s="2"/>
      <c r="J53" s="2"/>
      <c r="K53" s="3"/>
      <c r="L53" s="2">
        <v>19965975</v>
      </c>
      <c r="M53" s="2">
        <v>19859520</v>
      </c>
    </row>
    <row r="54" spans="1:13">
      <c r="A54" t="s">
        <v>14</v>
      </c>
      <c r="B54" s="2">
        <v>31244878</v>
      </c>
      <c r="C54" s="2">
        <v>32273589</v>
      </c>
      <c r="D54" s="3">
        <v>34774493</v>
      </c>
      <c r="E54" s="2">
        <v>35843030</v>
      </c>
      <c r="F54" s="2">
        <v>36273849</v>
      </c>
      <c r="G54" s="2"/>
      <c r="H54" s="11" t="s">
        <v>84</v>
      </c>
      <c r="I54" s="2"/>
      <c r="J54" s="2"/>
      <c r="K54" s="3"/>
      <c r="L54" s="2">
        <v>330962</v>
      </c>
      <c r="M54" s="2">
        <v>330962</v>
      </c>
    </row>
    <row r="55" spans="1:13">
      <c r="A55" t="s">
        <v>15</v>
      </c>
      <c r="B55" s="2">
        <v>92344987</v>
      </c>
      <c r="C55" s="2">
        <v>89659793</v>
      </c>
      <c r="D55" s="3">
        <v>95242530</v>
      </c>
      <c r="E55" s="2">
        <v>100209458</v>
      </c>
      <c r="F55" s="2">
        <v>96572712</v>
      </c>
      <c r="G55" s="2"/>
      <c r="H55" s="1" t="s">
        <v>104</v>
      </c>
      <c r="I55" s="2">
        <f>SUM(I52:I54)</f>
        <v>0</v>
      </c>
      <c r="J55" s="2">
        <f>SUM(J52:J54)</f>
        <v>0</v>
      </c>
      <c r="K55" s="3">
        <f>SUM(K52:K54)</f>
        <v>0</v>
      </c>
      <c r="L55" s="2">
        <f>SUM(L52:L54)</f>
        <v>27856910</v>
      </c>
      <c r="M55" s="2">
        <f>SUM(M52:M54)</f>
        <v>27750455</v>
      </c>
    </row>
    <row r="56" spans="1:13">
      <c r="A56" t="s">
        <v>16</v>
      </c>
      <c r="B56" s="2">
        <v>24093527</v>
      </c>
      <c r="C56" s="2">
        <v>23678863</v>
      </c>
      <c r="D56" s="3">
        <v>23524395</v>
      </c>
      <c r="E56" s="2">
        <v>25139664</v>
      </c>
      <c r="F56" s="2">
        <v>24838563</v>
      </c>
      <c r="G56" s="2"/>
      <c r="I56" s="2"/>
      <c r="J56" s="2"/>
      <c r="K56" s="3"/>
      <c r="L56" s="2"/>
      <c r="M56" s="2"/>
    </row>
    <row r="57" spans="1:13">
      <c r="A57" t="s">
        <v>17</v>
      </c>
      <c r="B57" s="2">
        <v>11175016</v>
      </c>
      <c r="C57" s="2">
        <v>12480485</v>
      </c>
      <c r="D57" s="3">
        <v>13105140</v>
      </c>
      <c r="E57" s="2">
        <v>14441058</v>
      </c>
      <c r="F57" s="2">
        <v>14628211</v>
      </c>
      <c r="G57" s="2"/>
      <c r="H57" s="1" t="s">
        <v>85</v>
      </c>
      <c r="I57" s="2"/>
      <c r="J57" s="2"/>
      <c r="K57" s="3"/>
      <c r="L57" s="2"/>
      <c r="M57" s="2"/>
    </row>
    <row r="58" spans="1:13">
      <c r="A58" t="s">
        <v>96</v>
      </c>
      <c r="B58" s="2">
        <v>23743956</v>
      </c>
      <c r="C58" s="2">
        <v>20326538</v>
      </c>
      <c r="D58" s="3">
        <v>19094157</v>
      </c>
      <c r="E58" s="2">
        <v>18908184</v>
      </c>
      <c r="F58" s="2">
        <v>17577785</v>
      </c>
      <c r="G58" s="2"/>
      <c r="H58" s="11" t="s">
        <v>86</v>
      </c>
      <c r="I58" s="2"/>
      <c r="J58" s="2"/>
      <c r="K58" s="3"/>
      <c r="L58" s="2">
        <v>500000</v>
      </c>
      <c r="M58" s="2">
        <v>500000</v>
      </c>
    </row>
    <row r="59" spans="1:13">
      <c r="A59" t="s">
        <v>97</v>
      </c>
      <c r="B59" s="2">
        <v>3985087</v>
      </c>
      <c r="C59" s="2">
        <v>3826758</v>
      </c>
      <c r="D59" s="3">
        <v>4245000</v>
      </c>
      <c r="E59" s="2">
        <v>4476410</v>
      </c>
      <c r="F59" s="2">
        <v>4528273</v>
      </c>
      <c r="G59" s="2"/>
      <c r="H59" s="11" t="s">
        <v>87</v>
      </c>
      <c r="I59" s="2"/>
      <c r="J59" s="2"/>
      <c r="K59" s="3"/>
      <c r="L59" s="2">
        <v>4023406</v>
      </c>
      <c r="M59" s="2">
        <v>4023406</v>
      </c>
    </row>
    <row r="60" spans="1:13">
      <c r="A60" t="s">
        <v>19</v>
      </c>
      <c r="B60" s="2">
        <v>55714388</v>
      </c>
      <c r="C60" s="2">
        <v>49308061</v>
      </c>
      <c r="D60" s="3">
        <v>48305192</v>
      </c>
      <c r="E60" s="2">
        <v>50923829</v>
      </c>
      <c r="F60" s="2">
        <v>50176410</v>
      </c>
      <c r="G60" s="2"/>
      <c r="H60" s="11" t="s">
        <v>88</v>
      </c>
      <c r="I60" s="2"/>
      <c r="J60" s="2"/>
      <c r="K60" s="3"/>
      <c r="L60" s="2">
        <v>6461013</v>
      </c>
      <c r="M60" s="2">
        <v>6461013</v>
      </c>
    </row>
    <row r="61" spans="1:13">
      <c r="A61" s="1" t="s">
        <v>104</v>
      </c>
      <c r="B61" s="2">
        <f>SUM(B42:B60)</f>
        <v>370883704</v>
      </c>
      <c r="C61" s="2">
        <f>SUM(C42:C60)</f>
        <v>361803015</v>
      </c>
      <c r="D61" s="3">
        <f>SUM(D42:D60)</f>
        <v>375701736</v>
      </c>
      <c r="E61" s="2">
        <f>SUM(E42:E60)</f>
        <v>393138668</v>
      </c>
      <c r="F61" s="2">
        <f>SUM(F42:F60)</f>
        <v>388289155</v>
      </c>
      <c r="G61" s="2"/>
      <c r="H61" s="11" t="s">
        <v>89</v>
      </c>
      <c r="I61" s="2"/>
      <c r="J61" s="2"/>
      <c r="K61" s="3"/>
      <c r="L61" s="2">
        <v>3588738</v>
      </c>
      <c r="M61" s="2">
        <v>3588738</v>
      </c>
    </row>
    <row r="62" spans="1:13">
      <c r="A62" s="11" t="s">
        <v>108</v>
      </c>
      <c r="B62" s="2">
        <v>138374</v>
      </c>
      <c r="C62" s="2">
        <v>25326</v>
      </c>
      <c r="D62" s="3"/>
      <c r="E62" s="2"/>
      <c r="F62" s="2"/>
      <c r="G62" s="2"/>
      <c r="H62" s="11" t="s">
        <v>90</v>
      </c>
      <c r="I62" s="2"/>
      <c r="J62" s="2"/>
      <c r="K62" s="3"/>
      <c r="L62" s="2">
        <v>225000</v>
      </c>
      <c r="M62" s="2">
        <v>225000</v>
      </c>
    </row>
    <row r="63" spans="1:13">
      <c r="A63" t="s">
        <v>105</v>
      </c>
      <c r="B63" s="2">
        <v>-57759765</v>
      </c>
      <c r="C63" s="2">
        <v>-54340815</v>
      </c>
      <c r="D63" s="3">
        <v>-52331726</v>
      </c>
      <c r="E63" s="2">
        <v>-55258672</v>
      </c>
      <c r="F63" s="2">
        <v>-54317462</v>
      </c>
      <c r="G63" s="2"/>
      <c r="H63" s="11" t="s">
        <v>91</v>
      </c>
      <c r="I63" s="2"/>
      <c r="J63" s="2"/>
      <c r="K63" s="3"/>
      <c r="L63" s="2">
        <v>382998</v>
      </c>
      <c r="M63" s="2">
        <v>382998</v>
      </c>
    </row>
    <row r="64" spans="1:13">
      <c r="A64" s="1" t="s">
        <v>106</v>
      </c>
      <c r="B64" s="2">
        <f>B61+B62+B63</f>
        <v>313262313</v>
      </c>
      <c r="C64" s="2">
        <f>C61+C62+C63</f>
        <v>307487526</v>
      </c>
      <c r="D64" s="3">
        <f>D61+D63</f>
        <v>323370010</v>
      </c>
      <c r="E64" s="2">
        <f>E61+E63</f>
        <v>337879996</v>
      </c>
      <c r="F64" s="2">
        <f>F61+F63</f>
        <v>333971693</v>
      </c>
      <c r="G64" s="2"/>
      <c r="H64" s="11" t="s">
        <v>92</v>
      </c>
      <c r="I64" s="2"/>
      <c r="J64" s="2"/>
      <c r="K64" s="3"/>
      <c r="L64" s="2">
        <v>9199194</v>
      </c>
      <c r="M64" s="2">
        <v>9201683</v>
      </c>
    </row>
    <row r="65" spans="2:13">
      <c r="B65" s="2"/>
      <c r="C65" s="2"/>
      <c r="D65" s="3"/>
      <c r="E65" s="2"/>
      <c r="F65" s="2"/>
      <c r="G65" s="2"/>
      <c r="H65" s="1" t="s">
        <v>104</v>
      </c>
      <c r="I65" s="2">
        <f>SUM(I58:I64)</f>
        <v>0</v>
      </c>
      <c r="J65" s="2">
        <f>SUM(J58:J64)</f>
        <v>0</v>
      </c>
      <c r="K65" s="3">
        <f>SUM(K58:K64)</f>
        <v>0</v>
      </c>
      <c r="L65" s="2">
        <f>SUM(L58:L64)</f>
        <v>24380349</v>
      </c>
      <c r="M65" s="2">
        <f>SUM(M58:M64)</f>
        <v>24382838</v>
      </c>
    </row>
    <row r="66" spans="2:13">
      <c r="B66" s="2"/>
      <c r="C66" s="2"/>
      <c r="D66" s="3"/>
      <c r="E66" s="2"/>
      <c r="F66" s="2"/>
      <c r="G66" s="2"/>
      <c r="I66" s="2"/>
      <c r="J66" s="2"/>
      <c r="K66" s="3"/>
      <c r="L66" s="2"/>
      <c r="M66" s="2"/>
    </row>
    <row r="67" spans="2:13">
      <c r="B67" s="2"/>
      <c r="C67" s="2"/>
      <c r="D67" s="3"/>
      <c r="E67" s="2"/>
      <c r="F67" s="2"/>
      <c r="G67" s="2"/>
      <c r="H67" s="1" t="s">
        <v>93</v>
      </c>
      <c r="I67" s="2"/>
      <c r="J67" s="2"/>
      <c r="K67" s="3"/>
      <c r="L67" s="2"/>
      <c r="M67" s="2"/>
    </row>
    <row r="68" spans="2:13">
      <c r="B68" s="2"/>
      <c r="C68" s="2"/>
      <c r="D68" s="3"/>
      <c r="E68" s="2"/>
      <c r="F68" s="2"/>
      <c r="G68" s="2"/>
      <c r="H68" t="s">
        <v>94</v>
      </c>
      <c r="I68" s="2"/>
      <c r="J68" s="2"/>
      <c r="K68" s="3"/>
      <c r="L68" s="2">
        <v>5501269</v>
      </c>
      <c r="M68" s="2">
        <v>5501269</v>
      </c>
    </row>
    <row r="69" spans="2:13">
      <c r="G69" s="2"/>
      <c r="H69" t="s">
        <v>95</v>
      </c>
      <c r="I69" s="2"/>
      <c r="J69" s="2"/>
      <c r="K69" s="3"/>
      <c r="L69" s="2">
        <v>1695888</v>
      </c>
      <c r="M69" s="2">
        <v>1695888</v>
      </c>
    </row>
    <row r="70" spans="2:13">
      <c r="G70" s="2"/>
      <c r="H70" t="s">
        <v>96</v>
      </c>
      <c r="I70" s="2"/>
      <c r="J70" s="2"/>
      <c r="K70" s="3"/>
      <c r="L70" s="2">
        <v>16904288</v>
      </c>
      <c r="M70" s="2">
        <v>17236634</v>
      </c>
    </row>
    <row r="71" spans="2:13">
      <c r="G71" s="2"/>
      <c r="H71" t="s">
        <v>97</v>
      </c>
      <c r="I71" s="2"/>
      <c r="J71" s="2"/>
      <c r="K71" s="3"/>
      <c r="L71" s="2">
        <v>3900000</v>
      </c>
      <c r="M71" s="2">
        <v>3900000</v>
      </c>
    </row>
    <row r="72" spans="2:13">
      <c r="G72" s="2"/>
      <c r="H72" t="s">
        <v>98</v>
      </c>
      <c r="I72" s="2"/>
      <c r="J72" s="2"/>
      <c r="K72" s="3"/>
      <c r="L72" s="2">
        <v>1222988</v>
      </c>
      <c r="M72" s="2">
        <v>1222988</v>
      </c>
    </row>
    <row r="73" spans="2:13">
      <c r="G73" s="2"/>
      <c r="H73" t="s">
        <v>99</v>
      </c>
      <c r="I73" s="2"/>
      <c r="J73" s="2"/>
      <c r="K73" s="3"/>
      <c r="L73" s="2">
        <v>1000832</v>
      </c>
      <c r="M73" s="2">
        <v>1000832</v>
      </c>
    </row>
    <row r="74" spans="2:13">
      <c r="G74" s="2"/>
      <c r="H74" t="s">
        <v>100</v>
      </c>
      <c r="I74" s="2"/>
      <c r="J74" s="2"/>
      <c r="K74" s="3"/>
      <c r="L74" s="2">
        <v>3703018</v>
      </c>
      <c r="M74" s="2">
        <v>3703018</v>
      </c>
    </row>
    <row r="75" spans="2:13">
      <c r="G75" s="2"/>
      <c r="H75" t="s">
        <v>93</v>
      </c>
      <c r="I75" s="2"/>
      <c r="J75" s="2"/>
      <c r="K75" s="3"/>
      <c r="L75" s="2">
        <v>4110712</v>
      </c>
      <c r="M75" s="2">
        <v>4176884</v>
      </c>
    </row>
    <row r="76" spans="2:13">
      <c r="G76" s="2"/>
      <c r="H76" s="1" t="s">
        <v>104</v>
      </c>
      <c r="I76" s="2">
        <f>SUM(I68:I75)</f>
        <v>0</v>
      </c>
      <c r="J76" s="2">
        <f>SUM(J68:J75)</f>
        <v>0</v>
      </c>
      <c r="K76" s="3">
        <f>SUM(K68:K75)</f>
        <v>0</v>
      </c>
      <c r="L76" s="2">
        <f>SUM(L68:L75)</f>
        <v>38038995</v>
      </c>
      <c r="M76" s="2">
        <f>SUM(M68:M75)</f>
        <v>38437513</v>
      </c>
    </row>
    <row r="77" spans="2:13">
      <c r="G77" s="2"/>
      <c r="I77" s="2"/>
      <c r="J77" s="2"/>
      <c r="K77" s="3"/>
      <c r="L77" s="2"/>
      <c r="M77" s="2"/>
    </row>
    <row r="78" spans="2:13">
      <c r="G78" s="2"/>
      <c r="H78" s="1" t="s">
        <v>102</v>
      </c>
      <c r="I78" s="2">
        <f>I15+I28+I30+I40+I49+I55+I65+I76</f>
        <v>0</v>
      </c>
      <c r="J78" s="2">
        <f>J15+J28+J30+J40+J49+J55+J65+J76</f>
        <v>0</v>
      </c>
      <c r="K78" s="3">
        <f>K15+K28+K30+K40+K49+K55+K65+K76</f>
        <v>0</v>
      </c>
      <c r="L78" s="2">
        <f>L15+L28+L30+L40+L49+L55+L65+L76</f>
        <v>215849758</v>
      </c>
      <c r="M78" s="2">
        <f>M15+M28+M30+M40+M49+M55+M65+M76</f>
        <v>216317096</v>
      </c>
    </row>
    <row r="79" spans="2:13">
      <c r="G79" s="2"/>
      <c r="H79" s="1"/>
      <c r="I79" s="2"/>
      <c r="J79" s="2"/>
      <c r="K79" s="3"/>
      <c r="L79" s="2"/>
      <c r="M79" s="2"/>
    </row>
    <row r="80" spans="2:13">
      <c r="G80" s="2"/>
      <c r="H80" s="1"/>
      <c r="I80" s="2"/>
      <c r="J80" s="2"/>
      <c r="K80" s="3"/>
      <c r="L80" s="2"/>
      <c r="M80" s="2"/>
    </row>
    <row r="81" spans="7:13">
      <c r="G81" s="2"/>
      <c r="H81" s="1"/>
      <c r="I81" s="2"/>
      <c r="J81" s="2"/>
      <c r="K81" s="3"/>
      <c r="L81" s="2"/>
      <c r="M81" s="2"/>
    </row>
    <row r="82" spans="7:13">
      <c r="G82" s="2"/>
      <c r="I82" s="2"/>
      <c r="J82" s="2"/>
      <c r="K82" s="3"/>
      <c r="L82" s="2"/>
      <c r="M82" s="2"/>
    </row>
    <row r="83" spans="7:13">
      <c r="G83" s="2"/>
      <c r="H83" s="12" t="s">
        <v>107</v>
      </c>
      <c r="I83" s="21" t="s">
        <v>20</v>
      </c>
      <c r="J83" s="21" t="s">
        <v>21</v>
      </c>
      <c r="K83" s="22" t="s">
        <v>22</v>
      </c>
      <c r="L83" s="21" t="s">
        <v>23</v>
      </c>
      <c r="M83" s="21" t="s">
        <v>24</v>
      </c>
    </row>
    <row r="84" spans="7:13">
      <c r="G84" s="2"/>
      <c r="H84" t="s">
        <v>2</v>
      </c>
      <c r="I84" s="2">
        <f>B42-B20</f>
        <v>0</v>
      </c>
      <c r="J84" s="2">
        <f t="shared" ref="J84:M84" si="2">C42-C20</f>
        <v>0</v>
      </c>
      <c r="K84" s="3">
        <f t="shared" si="2"/>
        <v>0</v>
      </c>
      <c r="L84" s="2">
        <f t="shared" si="2"/>
        <v>0</v>
      </c>
      <c r="M84" s="2">
        <f t="shared" si="2"/>
        <v>0</v>
      </c>
    </row>
    <row r="85" spans="7:13">
      <c r="G85" s="2"/>
      <c r="H85" t="s">
        <v>3</v>
      </c>
      <c r="I85" s="2">
        <f t="shared" ref="I85:I99" si="3">B43-B21</f>
        <v>119600</v>
      </c>
      <c r="J85" s="2">
        <f t="shared" ref="J85:J99" si="4">C43-C21</f>
        <v>140132</v>
      </c>
      <c r="K85" s="3">
        <f t="shared" ref="K85:K99" si="5">D43-D21</f>
        <v>130027</v>
      </c>
      <c r="L85" s="2">
        <f t="shared" ref="L85:L99" si="6">E43-E21</f>
        <v>153492</v>
      </c>
      <c r="M85" s="2">
        <f t="shared" ref="M85:M99" si="7">F43-F21</f>
        <v>156260</v>
      </c>
    </row>
    <row r="86" spans="7:13">
      <c r="G86" s="2"/>
      <c r="H86" t="s">
        <v>4</v>
      </c>
      <c r="I86" s="2">
        <f t="shared" si="3"/>
        <v>0</v>
      </c>
      <c r="J86" s="2">
        <f t="shared" si="4"/>
        <v>0</v>
      </c>
      <c r="K86" s="3">
        <f t="shared" si="5"/>
        <v>0</v>
      </c>
      <c r="L86" s="2">
        <f t="shared" si="6"/>
        <v>0</v>
      </c>
      <c r="M86" s="2">
        <f t="shared" si="7"/>
        <v>0</v>
      </c>
    </row>
    <row r="87" spans="7:13">
      <c r="G87" s="2"/>
      <c r="H87" t="s">
        <v>5</v>
      </c>
      <c r="I87" s="2">
        <f t="shared" si="3"/>
        <v>278080</v>
      </c>
      <c r="J87" s="2">
        <f t="shared" si="4"/>
        <v>272483</v>
      </c>
      <c r="K87" s="3">
        <f t="shared" si="5"/>
        <v>451961</v>
      </c>
      <c r="L87" s="2">
        <f t="shared" si="6"/>
        <v>490153</v>
      </c>
      <c r="M87" s="2">
        <f t="shared" si="7"/>
        <v>494948</v>
      </c>
    </row>
    <row r="88" spans="7:13">
      <c r="G88" s="2"/>
      <c r="H88" t="s">
        <v>6</v>
      </c>
      <c r="I88" s="2">
        <f t="shared" si="3"/>
        <v>1877780</v>
      </c>
      <c r="J88" s="2">
        <f t="shared" si="4"/>
        <v>1367760</v>
      </c>
      <c r="K88" s="3">
        <f t="shared" si="5"/>
        <v>2227862</v>
      </c>
      <c r="L88" s="2">
        <f t="shared" si="6"/>
        <v>2286738</v>
      </c>
      <c r="M88" s="2">
        <f t="shared" si="7"/>
        <v>2301721</v>
      </c>
    </row>
    <row r="89" spans="7:13">
      <c r="G89" s="2"/>
      <c r="H89" t="s">
        <v>7</v>
      </c>
      <c r="I89" s="2">
        <f t="shared" si="3"/>
        <v>3771757</v>
      </c>
      <c r="J89" s="2">
        <f t="shared" si="4"/>
        <v>3383853</v>
      </c>
      <c r="K89" s="3">
        <f t="shared" si="5"/>
        <v>3453425</v>
      </c>
      <c r="L89" s="2">
        <f t="shared" si="6"/>
        <v>3511390</v>
      </c>
      <c r="M89" s="2">
        <f t="shared" si="7"/>
        <v>3542616</v>
      </c>
    </row>
    <row r="90" spans="7:13">
      <c r="G90" s="2"/>
      <c r="H90" t="s">
        <v>8</v>
      </c>
      <c r="I90" s="2">
        <f t="shared" si="3"/>
        <v>1229537</v>
      </c>
      <c r="J90" s="2">
        <f t="shared" si="4"/>
        <v>1696419</v>
      </c>
      <c r="K90" s="3">
        <f t="shared" si="5"/>
        <v>1719633</v>
      </c>
      <c r="L90" s="2">
        <f t="shared" si="6"/>
        <v>1776141</v>
      </c>
      <c r="M90" s="2">
        <f t="shared" si="7"/>
        <v>1784092</v>
      </c>
    </row>
    <row r="91" spans="7:13">
      <c r="G91" s="2"/>
      <c r="H91" t="s">
        <v>9</v>
      </c>
      <c r="I91" s="2">
        <f t="shared" si="3"/>
        <v>0</v>
      </c>
      <c r="J91" s="2">
        <f t="shared" si="4"/>
        <v>0</v>
      </c>
      <c r="K91" s="3">
        <f t="shared" si="5"/>
        <v>0</v>
      </c>
      <c r="L91" s="2">
        <f t="shared" si="6"/>
        <v>0</v>
      </c>
      <c r="M91" s="2">
        <f t="shared" si="7"/>
        <v>0</v>
      </c>
    </row>
    <row r="92" spans="7:13">
      <c r="G92" s="2"/>
      <c r="H92" t="s">
        <v>10</v>
      </c>
      <c r="I92" s="2">
        <f t="shared" si="3"/>
        <v>1657626</v>
      </c>
      <c r="J92" s="2">
        <f t="shared" si="4"/>
        <v>1601974</v>
      </c>
      <c r="K92" s="3">
        <f t="shared" si="5"/>
        <v>1878587</v>
      </c>
      <c r="L92" s="2">
        <f t="shared" si="6"/>
        <v>1886893</v>
      </c>
      <c r="M92" s="2">
        <f t="shared" si="7"/>
        <v>1907626</v>
      </c>
    </row>
    <row r="93" spans="7:13">
      <c r="G93" s="2"/>
      <c r="H93" t="s">
        <v>11</v>
      </c>
      <c r="I93" s="2">
        <f t="shared" si="3"/>
        <v>1077991</v>
      </c>
      <c r="J93" s="2">
        <f t="shared" si="4"/>
        <v>1198629</v>
      </c>
      <c r="K93" s="3">
        <f t="shared" si="5"/>
        <v>1333418</v>
      </c>
      <c r="L93" s="2">
        <f t="shared" si="6"/>
        <v>1400864</v>
      </c>
      <c r="M93" s="2">
        <f t="shared" si="7"/>
        <v>1423561</v>
      </c>
    </row>
    <row r="94" spans="7:13">
      <c r="G94" s="2"/>
      <c r="H94" t="s">
        <v>12</v>
      </c>
      <c r="I94" s="2">
        <f t="shared" si="3"/>
        <v>22732453</v>
      </c>
      <c r="J94" s="2">
        <f t="shared" si="4"/>
        <v>22956307</v>
      </c>
      <c r="K94" s="3">
        <f t="shared" si="5"/>
        <v>25490291</v>
      </c>
      <c r="L94" s="2">
        <f t="shared" si="6"/>
        <v>28954380</v>
      </c>
      <c r="M94" s="2">
        <f t="shared" si="7"/>
        <v>27580827</v>
      </c>
    </row>
    <row r="95" spans="7:13">
      <c r="G95" s="2"/>
      <c r="H95" t="s">
        <v>13</v>
      </c>
      <c r="I95" s="2">
        <f t="shared" si="3"/>
        <v>2718030</v>
      </c>
      <c r="J95" s="2">
        <f t="shared" si="4"/>
        <v>3863903</v>
      </c>
      <c r="K95" s="3">
        <f t="shared" si="5"/>
        <v>4613303</v>
      </c>
      <c r="L95" s="2">
        <f t="shared" si="6"/>
        <v>4986922</v>
      </c>
      <c r="M95" s="2">
        <f t="shared" si="7"/>
        <v>5051999</v>
      </c>
    </row>
    <row r="96" spans="7:13">
      <c r="G96" s="2"/>
      <c r="H96" t="s">
        <v>14</v>
      </c>
      <c r="I96" s="2">
        <f t="shared" si="3"/>
        <v>5839425</v>
      </c>
      <c r="J96" s="2">
        <f t="shared" si="4"/>
        <v>5851217</v>
      </c>
      <c r="K96" s="3">
        <f t="shared" si="5"/>
        <v>7056428</v>
      </c>
      <c r="L96" s="2">
        <f t="shared" si="6"/>
        <v>7527406</v>
      </c>
      <c r="M96" s="2">
        <f t="shared" si="7"/>
        <v>7581542</v>
      </c>
    </row>
    <row r="97" spans="7:13">
      <c r="G97" s="2"/>
      <c r="H97" t="s">
        <v>15</v>
      </c>
      <c r="I97" s="2">
        <f t="shared" si="3"/>
        <v>90011682</v>
      </c>
      <c r="J97" s="2">
        <f t="shared" si="4"/>
        <v>87384742</v>
      </c>
      <c r="K97" s="3">
        <f t="shared" si="5"/>
        <v>92642275</v>
      </c>
      <c r="L97" s="2">
        <f t="shared" si="6"/>
        <v>97542225</v>
      </c>
      <c r="M97" s="2">
        <f t="shared" si="7"/>
        <v>93875848</v>
      </c>
    </row>
    <row r="98" spans="7:13">
      <c r="G98" s="2"/>
      <c r="H98" t="s">
        <v>16</v>
      </c>
      <c r="I98" s="2">
        <f t="shared" si="3"/>
        <v>18937891</v>
      </c>
      <c r="J98" s="2">
        <f t="shared" si="4"/>
        <v>18419202</v>
      </c>
      <c r="K98" s="3">
        <f t="shared" si="5"/>
        <v>17962391</v>
      </c>
      <c r="L98" s="2">
        <f t="shared" si="6"/>
        <v>19565560</v>
      </c>
      <c r="M98" s="2">
        <f t="shared" si="7"/>
        <v>19223958</v>
      </c>
    </row>
    <row r="99" spans="7:13">
      <c r="G99" s="2"/>
      <c r="H99" t="s">
        <v>17</v>
      </c>
      <c r="I99" s="2">
        <f t="shared" si="3"/>
        <v>9661327</v>
      </c>
      <c r="J99" s="2">
        <f t="shared" si="4"/>
        <v>10851361</v>
      </c>
      <c r="K99" s="3">
        <f t="shared" si="5"/>
        <v>11417342</v>
      </c>
      <c r="L99" s="2">
        <f t="shared" si="6"/>
        <v>12757697</v>
      </c>
      <c r="M99" s="2">
        <f t="shared" si="7"/>
        <v>12920482</v>
      </c>
    </row>
    <row r="100" spans="7:13">
      <c r="G100" s="2"/>
      <c r="H100" t="s">
        <v>96</v>
      </c>
      <c r="I100" s="2">
        <f>B58</f>
        <v>23743956</v>
      </c>
      <c r="J100" s="2">
        <f t="shared" ref="J100:M100" si="8">C58</f>
        <v>20326538</v>
      </c>
      <c r="K100" s="3">
        <f t="shared" si="8"/>
        <v>19094157</v>
      </c>
      <c r="L100" s="2">
        <f t="shared" si="8"/>
        <v>18908184</v>
      </c>
      <c r="M100" s="2">
        <f t="shared" si="8"/>
        <v>17577785</v>
      </c>
    </row>
    <row r="101" spans="7:13">
      <c r="G101" s="2"/>
      <c r="H101" t="s">
        <v>97</v>
      </c>
      <c r="I101" s="2">
        <f>B59</f>
        <v>3985087</v>
      </c>
      <c r="J101" s="2">
        <f t="shared" ref="J101:M101" si="9">C59</f>
        <v>3826758</v>
      </c>
      <c r="K101" s="3">
        <f t="shared" si="9"/>
        <v>4245000</v>
      </c>
      <c r="L101" s="2">
        <f t="shared" si="9"/>
        <v>4476410</v>
      </c>
      <c r="M101" s="2">
        <f t="shared" si="9"/>
        <v>4528273</v>
      </c>
    </row>
    <row r="102" spans="7:13">
      <c r="G102" s="2"/>
      <c r="H102" t="s">
        <v>18</v>
      </c>
      <c r="I102">
        <f>0</f>
        <v>0</v>
      </c>
      <c r="J102">
        <f>0</f>
        <v>0</v>
      </c>
      <c r="K102" s="13">
        <f>0</f>
        <v>0</v>
      </c>
      <c r="L102">
        <f>0</f>
        <v>0</v>
      </c>
      <c r="M102">
        <f>0</f>
        <v>0</v>
      </c>
    </row>
    <row r="103" spans="7:13">
      <c r="G103" s="2"/>
      <c r="H103" t="s">
        <v>19</v>
      </c>
      <c r="I103" s="2">
        <f>B60-B37</f>
        <v>41825076</v>
      </c>
      <c r="J103" s="2">
        <f t="shared" ref="J103:M103" si="10">C60-C37</f>
        <v>29838712</v>
      </c>
      <c r="K103" s="3">
        <f t="shared" si="10"/>
        <v>32139517</v>
      </c>
      <c r="L103" s="2">
        <f t="shared" si="10"/>
        <v>32435139</v>
      </c>
      <c r="M103" s="2">
        <f t="shared" si="10"/>
        <v>31709537</v>
      </c>
    </row>
    <row r="104" spans="7:13">
      <c r="G104" s="2"/>
      <c r="H104" s="17" t="s">
        <v>104</v>
      </c>
      <c r="I104" s="18">
        <f>SUM(I84:I103)</f>
        <v>229467298</v>
      </c>
      <c r="J104" s="18">
        <f t="shared" ref="J104:M104" si="11">SUM(J84:J103)</f>
        <v>212979990</v>
      </c>
      <c r="K104" s="19">
        <f t="shared" si="11"/>
        <v>225855617</v>
      </c>
      <c r="L104" s="18">
        <f t="shared" si="11"/>
        <v>238659594</v>
      </c>
      <c r="M104" s="18">
        <f t="shared" si="11"/>
        <v>231661075</v>
      </c>
    </row>
    <row r="105" spans="7:13">
      <c r="G105" s="2"/>
      <c r="H105" s="24" t="s">
        <v>108</v>
      </c>
      <c r="I105" s="18">
        <v>138374</v>
      </c>
      <c r="J105" s="18">
        <v>25326</v>
      </c>
      <c r="K105" s="19"/>
      <c r="L105" s="18"/>
      <c r="M105" s="18"/>
    </row>
    <row r="106" spans="7:13">
      <c r="G106" s="2"/>
      <c r="H106" s="16" t="s">
        <v>105</v>
      </c>
      <c r="I106" s="14"/>
      <c r="J106" s="14"/>
      <c r="K106" s="15">
        <v>-52331726</v>
      </c>
      <c r="L106" s="14">
        <v>-55258672</v>
      </c>
      <c r="M106" s="14">
        <v>-54317462</v>
      </c>
    </row>
    <row r="107" spans="7:13">
      <c r="G107" s="2"/>
      <c r="H107" s="12" t="s">
        <v>106</v>
      </c>
      <c r="I107" s="14">
        <f>I104+I106</f>
        <v>229467298</v>
      </c>
      <c r="J107" s="14">
        <f>J104+J106</f>
        <v>212979990</v>
      </c>
      <c r="K107" s="15">
        <f>K104+K106</f>
        <v>173523891</v>
      </c>
      <c r="L107" s="14">
        <f>L104+L106</f>
        <v>183400922</v>
      </c>
      <c r="M107" s="14">
        <f>M104+M106</f>
        <v>177343613</v>
      </c>
    </row>
    <row r="108" spans="7:13">
      <c r="G108" s="2"/>
      <c r="K108" s="13"/>
    </row>
    <row r="109" spans="7:13">
      <c r="G109" s="2"/>
      <c r="K109" s="13"/>
    </row>
    <row r="110" spans="7:13">
      <c r="G110" s="2"/>
      <c r="K110" s="13"/>
    </row>
    <row r="111" spans="7:13">
      <c r="G111" s="2"/>
      <c r="K111" s="13"/>
    </row>
    <row r="112" spans="7:13">
      <c r="G112" s="2"/>
      <c r="K112" s="13"/>
    </row>
    <row r="113" spans="7:11">
      <c r="G113" s="2"/>
      <c r="K113" s="13"/>
    </row>
    <row r="114" spans="7:11">
      <c r="G114" s="2"/>
      <c r="K114" s="13"/>
    </row>
    <row r="115" spans="7:11">
      <c r="G115" s="2"/>
      <c r="K115" s="13"/>
    </row>
    <row r="116" spans="7:11">
      <c r="G116" s="2"/>
      <c r="K116" s="13"/>
    </row>
    <row r="117" spans="7:11">
      <c r="G117" s="2"/>
      <c r="K117" s="13"/>
    </row>
    <row r="118" spans="7:11">
      <c r="G118" s="2"/>
      <c r="K118" s="13"/>
    </row>
    <row r="119" spans="7:11">
      <c r="G119" s="2"/>
      <c r="K119" s="13"/>
    </row>
    <row r="120" spans="7:11">
      <c r="G120" s="2"/>
      <c r="K120" s="13"/>
    </row>
    <row r="121" spans="7:11">
      <c r="G121" s="2"/>
      <c r="K121" s="13"/>
    </row>
    <row r="122" spans="7:11">
      <c r="G122" s="2"/>
    </row>
    <row r="123" spans="7:11">
      <c r="G123" s="2"/>
    </row>
    <row r="124" spans="7:11">
      <c r="G124" s="2"/>
    </row>
    <row r="125" spans="7:11">
      <c r="G125" s="2"/>
    </row>
    <row r="126" spans="7:11">
      <c r="G126" s="2"/>
    </row>
    <row r="127" spans="7:11">
      <c r="G127" s="2"/>
    </row>
    <row r="128" spans="7:11">
      <c r="G128" s="2"/>
    </row>
    <row r="129" spans="2:7">
      <c r="G129" s="2"/>
    </row>
    <row r="130" spans="2:7">
      <c r="G130" s="2"/>
    </row>
    <row r="131" spans="2:7">
      <c r="G131" s="2"/>
    </row>
    <row r="132" spans="2:7">
      <c r="G132" s="2"/>
    </row>
    <row r="133" spans="2:7">
      <c r="G133" s="2"/>
    </row>
    <row r="134" spans="2:7">
      <c r="G134" s="2"/>
    </row>
    <row r="135" spans="2:7">
      <c r="G135" s="2"/>
    </row>
    <row r="136" spans="2:7">
      <c r="G136" s="2"/>
    </row>
    <row r="137" spans="2:7">
      <c r="G137" s="2"/>
    </row>
    <row r="138" spans="2:7">
      <c r="G138" s="2"/>
    </row>
    <row r="139" spans="2:7">
      <c r="G139" s="2"/>
    </row>
    <row r="140" spans="2:7">
      <c r="G140" s="2"/>
    </row>
    <row r="141" spans="2:7">
      <c r="B141" s="2"/>
      <c r="C141" s="2"/>
      <c r="D141" s="3"/>
      <c r="E141" s="2"/>
      <c r="F141" s="2"/>
      <c r="G141" s="2"/>
    </row>
    <row r="142" spans="2:7">
      <c r="B142" s="2"/>
      <c r="C142" s="2"/>
      <c r="D142" s="3"/>
      <c r="E142" s="2"/>
      <c r="F142" s="2"/>
      <c r="G142" s="2"/>
    </row>
    <row r="143" spans="2:7">
      <c r="B143" s="2"/>
      <c r="C143" s="2"/>
      <c r="D143" s="3"/>
      <c r="E143" s="2"/>
      <c r="F143" s="2"/>
      <c r="G143" s="2"/>
    </row>
    <row r="144" spans="2:7">
      <c r="B144" s="2"/>
      <c r="C144" s="2"/>
      <c r="D144" s="3"/>
      <c r="E144" s="2"/>
      <c r="F144" s="2"/>
      <c r="G144" s="2"/>
    </row>
    <row r="145" spans="2:7">
      <c r="B145" s="2"/>
      <c r="C145" s="2"/>
      <c r="D145" s="3"/>
      <c r="E145" s="2"/>
      <c r="F145" s="2"/>
      <c r="G145" s="2"/>
    </row>
    <row r="146" spans="2:7">
      <c r="B146" s="2"/>
      <c r="C146" s="2"/>
      <c r="D146" s="3"/>
      <c r="E146" s="2"/>
      <c r="F146" s="2"/>
      <c r="G146" s="2"/>
    </row>
    <row r="147" spans="2:7">
      <c r="B147" s="2"/>
      <c r="C147" s="2"/>
      <c r="D147" s="3"/>
      <c r="E147" s="2"/>
      <c r="F147" s="2"/>
      <c r="G147" s="2"/>
    </row>
    <row r="148" spans="2:7">
      <c r="B148" s="2"/>
      <c r="C148" s="2"/>
      <c r="D148" s="3"/>
      <c r="E148" s="2"/>
      <c r="F148" s="2"/>
    </row>
    <row r="149" spans="2:7">
      <c r="B149" s="2"/>
      <c r="C149" s="2"/>
      <c r="D149" s="3"/>
      <c r="E149" s="2"/>
      <c r="F149" s="2"/>
    </row>
    <row r="150" spans="2:7">
      <c r="B150" s="2"/>
      <c r="C150" s="2"/>
      <c r="D150" s="3"/>
      <c r="E150" s="2"/>
      <c r="F150" s="2"/>
    </row>
    <row r="151" spans="2:7">
      <c r="B151" s="2"/>
      <c r="C151" s="2"/>
      <c r="D151" s="3"/>
      <c r="E151" s="2"/>
      <c r="F151" s="2"/>
    </row>
    <row r="152" spans="2:7">
      <c r="B152" s="2"/>
      <c r="C152" s="2"/>
      <c r="D152" s="3"/>
      <c r="E152" s="2"/>
      <c r="F152" s="2"/>
    </row>
    <row r="153" spans="2:7">
      <c r="B153" s="2"/>
      <c r="C153" s="2"/>
      <c r="D153" s="3"/>
      <c r="E153" s="2"/>
      <c r="F153" s="2"/>
    </row>
    <row r="154" spans="2:7">
      <c r="B154" s="2"/>
      <c r="C154" s="2"/>
      <c r="D154" s="3"/>
      <c r="E154" s="2"/>
      <c r="F154" s="2"/>
    </row>
    <row r="155" spans="2:7">
      <c r="B155" s="2"/>
      <c r="C155" s="2"/>
      <c r="D155" s="3"/>
      <c r="E155" s="2"/>
      <c r="F155" s="2"/>
    </row>
    <row r="156" spans="2:7">
      <c r="B156" s="2"/>
      <c r="C156" s="2"/>
      <c r="D156" s="3"/>
      <c r="E156" s="2"/>
      <c r="F156" s="2"/>
    </row>
    <row r="157" spans="2:7">
      <c r="B157" s="2"/>
      <c r="C157" s="2"/>
      <c r="D157" s="3"/>
      <c r="E157" s="2"/>
      <c r="F157" s="2"/>
    </row>
    <row r="158" spans="2:7">
      <c r="B158" s="2"/>
      <c r="C158" s="2"/>
      <c r="D158" s="3"/>
      <c r="E158" s="2"/>
      <c r="F158" s="2"/>
    </row>
    <row r="159" spans="2:7">
      <c r="B159" s="2"/>
      <c r="C159" s="2"/>
      <c r="D159" s="3"/>
      <c r="E159" s="2"/>
      <c r="F159" s="2"/>
    </row>
    <row r="160" spans="2:7">
      <c r="B160" s="2"/>
      <c r="C160" s="2"/>
      <c r="D160" s="3"/>
      <c r="E160" s="2"/>
      <c r="F160" s="2"/>
    </row>
    <row r="161" spans="2:6">
      <c r="B161" s="2"/>
      <c r="C161" s="2"/>
      <c r="D161" s="3"/>
      <c r="E161" s="2"/>
      <c r="F161" s="2"/>
    </row>
    <row r="162" spans="2:6">
      <c r="B162" s="2"/>
      <c r="C162" s="2"/>
      <c r="D162" s="3"/>
      <c r="E162" s="2"/>
      <c r="F162" s="2"/>
    </row>
    <row r="163" spans="2:6">
      <c r="B163" s="2"/>
      <c r="C163" s="2"/>
      <c r="D163" s="3"/>
      <c r="E163" s="2"/>
      <c r="F163" s="2"/>
    </row>
    <row r="164" spans="2:6">
      <c r="B164" s="2"/>
      <c r="C164" s="2"/>
      <c r="D164" s="3"/>
      <c r="E164" s="2"/>
      <c r="F164" s="2"/>
    </row>
    <row r="165" spans="2:6">
      <c r="B165" s="2"/>
      <c r="C165" s="2"/>
      <c r="D165" s="3"/>
      <c r="E165" s="2"/>
      <c r="F165" s="2"/>
    </row>
    <row r="166" spans="2:6">
      <c r="B166" s="2"/>
      <c r="C166" s="2"/>
      <c r="D166" s="3"/>
      <c r="E166" s="2"/>
      <c r="F166" s="2"/>
    </row>
    <row r="167" spans="2:6">
      <c r="B167" s="2"/>
      <c r="C167" s="2"/>
      <c r="D167" s="3"/>
      <c r="E167" s="2"/>
      <c r="F167" s="2"/>
    </row>
    <row r="168" spans="2:6">
      <c r="B168" s="2"/>
      <c r="C168" s="2"/>
      <c r="D168" s="3"/>
      <c r="E168" s="2"/>
      <c r="F168" s="2"/>
    </row>
    <row r="169" spans="2:6">
      <c r="B169" s="2"/>
      <c r="C169" s="2"/>
      <c r="D169" s="3"/>
      <c r="E169" s="2"/>
      <c r="F169" s="2"/>
    </row>
    <row r="170" spans="2:6">
      <c r="B170" s="2"/>
      <c r="C170" s="2"/>
      <c r="D170" s="3"/>
      <c r="E170" s="2"/>
      <c r="F170" s="2"/>
    </row>
    <row r="171" spans="2:6">
      <c r="B171" s="2"/>
      <c r="C171" s="2"/>
      <c r="D171" s="3"/>
      <c r="E171" s="2"/>
      <c r="F171" s="2"/>
    </row>
    <row r="172" spans="2:6">
      <c r="B172" s="2"/>
      <c r="C172" s="2"/>
      <c r="D172" s="3"/>
      <c r="E172" s="2"/>
      <c r="F172" s="2"/>
    </row>
    <row r="173" spans="2:6">
      <c r="B173" s="2"/>
      <c r="C173" s="2"/>
      <c r="D173" s="3"/>
      <c r="E173" s="2"/>
      <c r="F173" s="2"/>
    </row>
    <row r="174" spans="2:6">
      <c r="B174" s="2"/>
      <c r="C174" s="2"/>
      <c r="D174" s="3"/>
      <c r="E174" s="2"/>
      <c r="F174" s="2"/>
    </row>
    <row r="175" spans="2:6">
      <c r="B175" s="2"/>
      <c r="C175" s="2"/>
      <c r="D175" s="3"/>
      <c r="E175" s="2"/>
      <c r="F175" s="2"/>
    </row>
    <row r="176" spans="2:6">
      <c r="B176" s="2"/>
      <c r="C176" s="2"/>
      <c r="D176" s="3"/>
      <c r="E176" s="2"/>
      <c r="F176" s="2"/>
    </row>
    <row r="177" spans="2:6">
      <c r="B177" s="2"/>
      <c r="C177" s="2"/>
      <c r="D177" s="3"/>
      <c r="E177" s="2"/>
      <c r="F177" s="2"/>
    </row>
    <row r="178" spans="2:6">
      <c r="B178" s="2"/>
      <c r="C178" s="2"/>
      <c r="D178" s="3"/>
      <c r="E178" s="2"/>
      <c r="F178" s="2"/>
    </row>
    <row r="179" spans="2:6">
      <c r="B179" s="2"/>
      <c r="C179" s="2"/>
      <c r="D179" s="3"/>
      <c r="E179" s="2"/>
      <c r="F179" s="2"/>
    </row>
    <row r="180" spans="2:6">
      <c r="B180" s="2"/>
      <c r="C180" s="2"/>
      <c r="D180" s="3"/>
      <c r="E180" s="2"/>
      <c r="F180" s="2"/>
    </row>
    <row r="181" spans="2:6">
      <c r="B181" s="2"/>
      <c r="C181" s="2"/>
      <c r="D181" s="3"/>
      <c r="E181" s="2"/>
      <c r="F181" s="2"/>
    </row>
    <row r="182" spans="2:6">
      <c r="B182" s="2"/>
      <c r="C182" s="2"/>
      <c r="D182" s="3"/>
      <c r="E182" s="2"/>
      <c r="F182" s="2"/>
    </row>
    <row r="183" spans="2:6">
      <c r="B183" s="2"/>
      <c r="C183" s="2"/>
      <c r="D183" s="3"/>
      <c r="E183" s="2"/>
      <c r="F183" s="2"/>
    </row>
    <row r="184" spans="2:6">
      <c r="B184" s="2"/>
      <c r="C184" s="2"/>
      <c r="D184" s="3"/>
      <c r="E184" s="2"/>
      <c r="F184" s="2"/>
    </row>
    <row r="185" spans="2:6">
      <c r="B185" s="2"/>
      <c r="C185" s="2"/>
      <c r="D185" s="3"/>
      <c r="E185" s="2"/>
      <c r="F185" s="2"/>
    </row>
    <row r="186" spans="2:6">
      <c r="B186" s="2"/>
      <c r="C186" s="2"/>
      <c r="D186" s="3"/>
      <c r="E186" s="2"/>
      <c r="F186" s="2"/>
    </row>
    <row r="187" spans="2:6">
      <c r="B187" s="2"/>
      <c r="C187" s="2"/>
      <c r="D187" s="3"/>
      <c r="E187" s="2"/>
      <c r="F187" s="2"/>
    </row>
    <row r="188" spans="2:6">
      <c r="B188" s="2"/>
      <c r="C188" s="2"/>
      <c r="D188" s="3"/>
      <c r="E188" s="2"/>
      <c r="F188" s="2"/>
    </row>
    <row r="189" spans="2:6">
      <c r="B189" s="2"/>
      <c r="C189" s="2"/>
      <c r="D189" s="3"/>
      <c r="E189" s="2"/>
      <c r="F189" s="2"/>
    </row>
    <row r="190" spans="2:6">
      <c r="B190" s="2"/>
      <c r="C190" s="2"/>
      <c r="D190" s="3"/>
      <c r="E190" s="2"/>
      <c r="F190" s="2"/>
    </row>
    <row r="191" spans="2:6">
      <c r="B191" s="2"/>
      <c r="C191" s="2"/>
      <c r="D191" s="3"/>
      <c r="E191" s="2"/>
      <c r="F191" s="2"/>
    </row>
    <row r="192" spans="2:6">
      <c r="B192" s="2"/>
      <c r="C192" s="2"/>
      <c r="D192" s="3"/>
      <c r="E192" s="2"/>
      <c r="F192" s="2"/>
    </row>
    <row r="193" spans="2:6">
      <c r="B193" s="2"/>
      <c r="C193" s="2"/>
      <c r="D193" s="3"/>
      <c r="E193" s="2"/>
      <c r="F193" s="2"/>
    </row>
    <row r="194" spans="2:6">
      <c r="B194" s="2"/>
      <c r="C194" s="2"/>
      <c r="D194" s="3"/>
      <c r="E194" s="2"/>
      <c r="F194" s="2"/>
    </row>
    <row r="195" spans="2:6">
      <c r="B195" s="2"/>
      <c r="C195" s="2"/>
      <c r="D195" s="3"/>
      <c r="E195" s="2"/>
      <c r="F195" s="2"/>
    </row>
    <row r="196" spans="2:6">
      <c r="B196" s="2"/>
      <c r="C196" s="2"/>
      <c r="D196" s="3"/>
      <c r="E196" s="2"/>
      <c r="F196" s="2"/>
    </row>
    <row r="197" spans="2:6">
      <c r="B197" s="2"/>
      <c r="C197" s="2"/>
      <c r="D197" s="3"/>
      <c r="E197" s="2"/>
      <c r="F197" s="2"/>
    </row>
    <row r="198" spans="2:6">
      <c r="B198" s="2"/>
      <c r="C198" s="2"/>
      <c r="D198" s="3"/>
      <c r="E198" s="2"/>
      <c r="F198" s="2"/>
    </row>
    <row r="199" spans="2:6">
      <c r="B199" s="2"/>
      <c r="C199" s="2"/>
      <c r="D199" s="3"/>
      <c r="E199" s="2"/>
      <c r="F199" s="2"/>
    </row>
    <row r="200" spans="2:6">
      <c r="B200" s="2"/>
      <c r="C200" s="2"/>
      <c r="D200" s="3"/>
      <c r="E200" s="2"/>
      <c r="F200" s="2"/>
    </row>
    <row r="201" spans="2:6">
      <c r="B201" s="2"/>
      <c r="C201" s="2"/>
      <c r="D201" s="3"/>
      <c r="E201" s="2"/>
      <c r="F201" s="2"/>
    </row>
    <row r="202" spans="2:6">
      <c r="B202" s="2"/>
      <c r="C202" s="2"/>
      <c r="D202" s="3"/>
      <c r="E202" s="2"/>
      <c r="F202" s="2"/>
    </row>
    <row r="203" spans="2:6">
      <c r="B203" s="2"/>
      <c r="C203" s="2"/>
      <c r="D203" s="3"/>
      <c r="E203" s="2"/>
      <c r="F203" s="2"/>
    </row>
    <row r="204" spans="2:6">
      <c r="B204" s="2"/>
      <c r="C204" s="2"/>
      <c r="D204" s="3"/>
      <c r="E204" s="2"/>
      <c r="F204" s="2"/>
    </row>
    <row r="205" spans="2:6">
      <c r="B205" s="2"/>
      <c r="C205" s="2"/>
      <c r="D205" s="3"/>
      <c r="E205" s="2"/>
      <c r="F205" s="2"/>
    </row>
    <row r="206" spans="2:6">
      <c r="B206" s="2"/>
      <c r="C206" s="2"/>
      <c r="D206" s="3"/>
      <c r="E206" s="2"/>
      <c r="F206" s="2"/>
    </row>
    <row r="207" spans="2:6">
      <c r="B207" s="2"/>
      <c r="C207" s="2"/>
      <c r="D207" s="3"/>
      <c r="E207" s="2"/>
      <c r="F207" s="2"/>
    </row>
    <row r="208" spans="2:6">
      <c r="B208" s="2"/>
      <c r="C208" s="2"/>
      <c r="D208" s="3"/>
      <c r="E208" s="2"/>
      <c r="F208" s="2"/>
    </row>
    <row r="209" spans="2:6">
      <c r="B209" s="2"/>
      <c r="C209" s="2"/>
      <c r="D209" s="3"/>
      <c r="E209" s="2"/>
      <c r="F209" s="2"/>
    </row>
    <row r="210" spans="2:6">
      <c r="B210" s="2"/>
      <c r="C210" s="2"/>
      <c r="D210" s="3"/>
      <c r="E210" s="2"/>
      <c r="F210" s="2"/>
    </row>
    <row r="211" spans="2:6">
      <c r="B211" s="2"/>
      <c r="C211" s="2"/>
      <c r="D211" s="3"/>
      <c r="E211" s="2"/>
      <c r="F211" s="2"/>
    </row>
    <row r="212" spans="2:6">
      <c r="B212" s="2"/>
      <c r="C212" s="2"/>
      <c r="D212" s="3"/>
      <c r="E212" s="2"/>
      <c r="F212" s="2"/>
    </row>
    <row r="213" spans="2:6">
      <c r="B213" s="2"/>
      <c r="C213" s="2"/>
      <c r="D213" s="3"/>
      <c r="E213" s="2"/>
      <c r="F213" s="2"/>
    </row>
    <row r="214" spans="2:6">
      <c r="B214" s="2"/>
      <c r="C214" s="2"/>
      <c r="D214" s="3"/>
      <c r="E214" s="2"/>
      <c r="F214" s="2"/>
    </row>
    <row r="215" spans="2:6">
      <c r="B215" s="2"/>
      <c r="C215" s="2"/>
      <c r="D215" s="3"/>
      <c r="E215" s="2"/>
      <c r="F215" s="2"/>
    </row>
    <row r="216" spans="2:6">
      <c r="B216" s="2"/>
      <c r="C216" s="2"/>
      <c r="D216" s="3"/>
      <c r="E216" s="2"/>
      <c r="F216" s="2"/>
    </row>
    <row r="217" spans="2:6">
      <c r="B217" s="2"/>
      <c r="C217" s="2"/>
      <c r="D217" s="3"/>
      <c r="E217" s="2"/>
      <c r="F21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A80" workbookViewId="0">
      <selection activeCell="L100" sqref="L100"/>
    </sheetView>
  </sheetViews>
  <sheetFormatPr baseColWidth="10" defaultRowHeight="15" x14ac:dyDescent="0"/>
  <cols>
    <col min="1" max="1" width="33" bestFit="1" customWidth="1"/>
    <col min="8" max="8" width="36.83203125" bestFit="1" customWidth="1"/>
  </cols>
  <sheetData>
    <row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H1" t="s">
        <v>40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>
      <c r="A2" t="s">
        <v>26</v>
      </c>
      <c r="B2">
        <v>40210337</v>
      </c>
      <c r="C2">
        <v>42181381</v>
      </c>
      <c r="D2">
        <v>44352255</v>
      </c>
      <c r="E2">
        <v>46351907</v>
      </c>
      <c r="F2">
        <v>48126587</v>
      </c>
      <c r="H2" t="s">
        <v>41</v>
      </c>
    </row>
    <row r="3" spans="1:13">
      <c r="A3" t="s">
        <v>27</v>
      </c>
      <c r="B3">
        <v>11663871</v>
      </c>
      <c r="C3">
        <v>14017607</v>
      </c>
      <c r="D3">
        <v>11000000</v>
      </c>
      <c r="E3">
        <v>10500000</v>
      </c>
      <c r="F3">
        <v>10500000</v>
      </c>
      <c r="H3" t="s">
        <v>42</v>
      </c>
      <c r="L3">
        <v>1070929</v>
      </c>
      <c r="M3">
        <v>1092347</v>
      </c>
    </row>
    <row r="4" spans="1:13">
      <c r="A4" t="s">
        <v>28</v>
      </c>
      <c r="B4">
        <v>2298523</v>
      </c>
      <c r="C4">
        <v>2496321</v>
      </c>
      <c r="D4">
        <v>2498523</v>
      </c>
      <c r="E4">
        <v>2797777</v>
      </c>
      <c r="F4">
        <v>2907777</v>
      </c>
      <c r="H4" t="s">
        <v>43</v>
      </c>
      <c r="L4">
        <v>3050030</v>
      </c>
      <c r="M4">
        <v>3191390</v>
      </c>
    </row>
    <row r="5" spans="1:13">
      <c r="A5" t="s">
        <v>29</v>
      </c>
      <c r="B5">
        <v>15708699</v>
      </c>
      <c r="C5">
        <v>16500324</v>
      </c>
      <c r="D5">
        <v>16365826</v>
      </c>
      <c r="E5">
        <v>18116161</v>
      </c>
      <c r="F5">
        <v>17210353</v>
      </c>
      <c r="H5" t="s">
        <v>44</v>
      </c>
      <c r="L5">
        <v>11826449</v>
      </c>
      <c r="M5">
        <v>12027328</v>
      </c>
    </row>
    <row r="6" spans="1:13">
      <c r="A6" t="s">
        <v>30</v>
      </c>
      <c r="B6">
        <v>15266648</v>
      </c>
      <c r="C6">
        <v>15370377</v>
      </c>
      <c r="D6">
        <v>16253126</v>
      </c>
      <c r="E6">
        <v>16762680</v>
      </c>
      <c r="F6">
        <v>17097934</v>
      </c>
      <c r="H6" t="s">
        <v>45</v>
      </c>
      <c r="L6">
        <v>1005000</v>
      </c>
      <c r="M6">
        <v>1005000</v>
      </c>
    </row>
    <row r="7" spans="1:13">
      <c r="A7" t="s">
        <v>31</v>
      </c>
      <c r="B7">
        <v>5562168</v>
      </c>
      <c r="C7">
        <v>6169161</v>
      </c>
      <c r="D7">
        <v>5957082</v>
      </c>
      <c r="E7">
        <v>6561872</v>
      </c>
      <c r="F7">
        <v>6693110</v>
      </c>
      <c r="H7" t="s">
        <v>46</v>
      </c>
      <c r="L7">
        <v>4256305</v>
      </c>
      <c r="M7">
        <v>4341432</v>
      </c>
    </row>
    <row r="8" spans="1:13">
      <c r="A8" t="s">
        <v>32</v>
      </c>
      <c r="B8">
        <v>14350002</v>
      </c>
      <c r="C8">
        <v>14321714</v>
      </c>
      <c r="D8">
        <v>14629742</v>
      </c>
      <c r="E8">
        <v>14447392</v>
      </c>
      <c r="F8">
        <v>14194436</v>
      </c>
      <c r="H8" t="s">
        <v>47</v>
      </c>
      <c r="L8">
        <v>1866961</v>
      </c>
      <c r="M8">
        <v>1866961</v>
      </c>
    </row>
    <row r="9" spans="1:13">
      <c r="A9" t="s">
        <v>33</v>
      </c>
      <c r="B9">
        <v>8738116</v>
      </c>
      <c r="C9">
        <v>9277702</v>
      </c>
      <c r="D9">
        <v>9671582</v>
      </c>
      <c r="E9">
        <v>10167383</v>
      </c>
      <c r="F9">
        <v>10566772</v>
      </c>
      <c r="H9" t="s">
        <v>48</v>
      </c>
      <c r="L9">
        <v>35000</v>
      </c>
      <c r="M9">
        <v>35000</v>
      </c>
    </row>
    <row r="10" spans="1:13">
      <c r="A10" t="s">
        <v>34</v>
      </c>
      <c r="B10">
        <v>8013537</v>
      </c>
      <c r="C10">
        <v>6850399</v>
      </c>
      <c r="D10">
        <v>7000000</v>
      </c>
      <c r="E10">
        <v>7322500</v>
      </c>
      <c r="F10">
        <v>7395725</v>
      </c>
      <c r="H10" t="s">
        <v>49</v>
      </c>
      <c r="L10" t="s">
        <v>101</v>
      </c>
    </row>
    <row r="11" spans="1:13">
      <c r="A11" t="s">
        <v>35</v>
      </c>
      <c r="B11">
        <v>248798</v>
      </c>
      <c r="C11">
        <v>670363</v>
      </c>
      <c r="D11">
        <v>200000</v>
      </c>
      <c r="E11">
        <v>234600</v>
      </c>
      <c r="F11">
        <v>239292</v>
      </c>
      <c r="H11" t="s">
        <v>50</v>
      </c>
      <c r="L11">
        <v>263000</v>
      </c>
      <c r="M11">
        <v>263000</v>
      </c>
    </row>
    <row r="12" spans="1:13">
      <c r="A12" t="s">
        <v>36</v>
      </c>
      <c r="B12">
        <v>3320372</v>
      </c>
      <c r="C12">
        <v>2465334</v>
      </c>
      <c r="D12">
        <v>2600000</v>
      </c>
      <c r="E12">
        <v>2470000</v>
      </c>
      <c r="F12">
        <v>2346500</v>
      </c>
      <c r="H12" t="s">
        <v>51</v>
      </c>
      <c r="L12">
        <v>168550</v>
      </c>
      <c r="M12">
        <v>168550</v>
      </c>
    </row>
    <row r="13" spans="1:13">
      <c r="A13" t="s">
        <v>37</v>
      </c>
      <c r="B13">
        <v>8170473</v>
      </c>
      <c r="C13">
        <v>8463613</v>
      </c>
      <c r="D13">
        <v>8246837</v>
      </c>
      <c r="E13">
        <v>7991504</v>
      </c>
      <c r="F13">
        <v>8143343</v>
      </c>
      <c r="H13" t="s">
        <v>52</v>
      </c>
      <c r="L13">
        <v>546823</v>
      </c>
      <c r="M13">
        <v>557759</v>
      </c>
    </row>
    <row r="14" spans="1:13">
      <c r="A14" t="s">
        <v>39</v>
      </c>
      <c r="B14">
        <v>133551544</v>
      </c>
      <c r="C14">
        <v>138784296</v>
      </c>
      <c r="D14">
        <v>138774973</v>
      </c>
      <c r="E14">
        <v>143723776</v>
      </c>
      <c r="F14">
        <v>145421829</v>
      </c>
      <c r="H14" t="s">
        <v>53</v>
      </c>
      <c r="L14">
        <v>30000</v>
      </c>
      <c r="M14">
        <v>30000</v>
      </c>
    </row>
    <row r="15" spans="1:13">
      <c r="A15" t="s">
        <v>38</v>
      </c>
      <c r="B15">
        <v>16711514</v>
      </c>
      <c r="C15">
        <v>16431847</v>
      </c>
      <c r="D15">
        <v>15606528</v>
      </c>
      <c r="E15">
        <v>15731199</v>
      </c>
      <c r="F15">
        <v>15970747</v>
      </c>
      <c r="H15" t="s">
        <v>104</v>
      </c>
      <c r="I15">
        <v>0</v>
      </c>
      <c r="J15">
        <v>0</v>
      </c>
      <c r="K15">
        <v>0</v>
      </c>
      <c r="L15">
        <v>24119047</v>
      </c>
      <c r="M15">
        <v>24578767</v>
      </c>
    </row>
    <row r="16" spans="1:13">
      <c r="A16" t="s">
        <v>25</v>
      </c>
      <c r="B16">
        <v>150263058</v>
      </c>
      <c r="C16">
        <v>155216143</v>
      </c>
      <c r="D16">
        <v>154381501</v>
      </c>
      <c r="E16">
        <v>159454975</v>
      </c>
      <c r="F16">
        <v>161392576</v>
      </c>
    </row>
    <row r="17" spans="1:13">
      <c r="H17" t="s">
        <v>54</v>
      </c>
    </row>
    <row r="18" spans="1:13">
      <c r="H18" t="s">
        <v>55</v>
      </c>
      <c r="L18">
        <v>37600783</v>
      </c>
      <c r="M18">
        <v>37710238</v>
      </c>
    </row>
    <row r="19" spans="1:13">
      <c r="A19" t="s">
        <v>1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H19" t="s">
        <v>56</v>
      </c>
      <c r="L19">
        <v>5311066</v>
      </c>
      <c r="M19">
        <v>5311066</v>
      </c>
    </row>
    <row r="20" spans="1:13">
      <c r="A20" t="s">
        <v>2</v>
      </c>
      <c r="B20">
        <v>1706149</v>
      </c>
      <c r="C20">
        <v>1733917</v>
      </c>
      <c r="D20">
        <v>1768200</v>
      </c>
      <c r="E20">
        <v>1792456</v>
      </c>
      <c r="F20">
        <v>1810354</v>
      </c>
      <c r="H20" t="s">
        <v>57</v>
      </c>
      <c r="L20">
        <v>12801227</v>
      </c>
      <c r="M20">
        <v>12801227</v>
      </c>
    </row>
    <row r="21" spans="1:13">
      <c r="A21" t="s">
        <v>3</v>
      </c>
      <c r="B21">
        <v>1924656</v>
      </c>
      <c r="C21">
        <v>1925222</v>
      </c>
      <c r="D21">
        <v>2052561</v>
      </c>
      <c r="E21">
        <v>2116882</v>
      </c>
      <c r="F21">
        <v>2147259</v>
      </c>
      <c r="H21" t="s">
        <v>58</v>
      </c>
      <c r="L21">
        <v>2502740</v>
      </c>
      <c r="M21">
        <v>2510569</v>
      </c>
    </row>
    <row r="22" spans="1:13">
      <c r="A22" t="s">
        <v>4</v>
      </c>
      <c r="B22">
        <v>488526</v>
      </c>
      <c r="C22">
        <v>484845</v>
      </c>
      <c r="D22">
        <v>549881</v>
      </c>
      <c r="E22">
        <v>562803</v>
      </c>
      <c r="F22">
        <v>570417</v>
      </c>
      <c r="H22" t="s">
        <v>59</v>
      </c>
      <c r="L22">
        <v>240501</v>
      </c>
      <c r="M22">
        <v>240501</v>
      </c>
    </row>
    <row r="23" spans="1:13">
      <c r="A23" t="s">
        <v>5</v>
      </c>
      <c r="B23">
        <v>4414612</v>
      </c>
      <c r="C23">
        <v>4614527</v>
      </c>
      <c r="D23">
        <v>4796940</v>
      </c>
      <c r="E23">
        <v>4833991</v>
      </c>
      <c r="F23">
        <v>4901792</v>
      </c>
      <c r="H23" t="s">
        <v>60</v>
      </c>
      <c r="L23">
        <v>12238260</v>
      </c>
      <c r="M23">
        <v>12544854</v>
      </c>
    </row>
    <row r="24" spans="1:13">
      <c r="A24" t="s">
        <v>6</v>
      </c>
      <c r="B24">
        <v>1832488</v>
      </c>
      <c r="C24">
        <v>1875736</v>
      </c>
      <c r="D24">
        <v>2027532</v>
      </c>
      <c r="E24">
        <v>2039208</v>
      </c>
      <c r="F24">
        <v>2063458</v>
      </c>
      <c r="H24" t="s">
        <v>61</v>
      </c>
      <c r="L24">
        <v>4204428</v>
      </c>
      <c r="M24">
        <v>3504428</v>
      </c>
    </row>
    <row r="25" spans="1:13">
      <c r="A25" t="s">
        <v>7</v>
      </c>
      <c r="B25">
        <v>5203863</v>
      </c>
      <c r="C25">
        <v>4743945</v>
      </c>
      <c r="D25">
        <v>5260048</v>
      </c>
      <c r="E25">
        <v>5232676</v>
      </c>
      <c r="F25">
        <v>5288686</v>
      </c>
      <c r="H25" t="s">
        <v>62</v>
      </c>
      <c r="L25">
        <v>9191713</v>
      </c>
      <c r="M25">
        <v>9191713</v>
      </c>
    </row>
    <row r="26" spans="1:13">
      <c r="A26" t="s">
        <v>8</v>
      </c>
      <c r="B26">
        <v>2212760</v>
      </c>
      <c r="C26">
        <v>2220327</v>
      </c>
      <c r="D26">
        <v>2300900</v>
      </c>
      <c r="E26">
        <v>2225084</v>
      </c>
      <c r="F26">
        <v>2255910</v>
      </c>
      <c r="H26" t="s">
        <v>63</v>
      </c>
      <c r="L26">
        <v>851868</v>
      </c>
      <c r="M26">
        <v>851868</v>
      </c>
    </row>
    <row r="27" spans="1:13">
      <c r="A27" t="s">
        <v>9</v>
      </c>
      <c r="B27">
        <v>1963304</v>
      </c>
      <c r="C27">
        <v>1504701</v>
      </c>
      <c r="D27">
        <v>1897904</v>
      </c>
      <c r="E27">
        <v>1982311</v>
      </c>
      <c r="F27">
        <v>2004248</v>
      </c>
      <c r="H27" t="s">
        <v>64</v>
      </c>
      <c r="L27">
        <v>2086780</v>
      </c>
      <c r="M27">
        <v>2111455</v>
      </c>
    </row>
    <row r="28" spans="1:13">
      <c r="A28" t="s">
        <v>10</v>
      </c>
      <c r="B28">
        <v>5262578</v>
      </c>
      <c r="C28">
        <v>5255871</v>
      </c>
      <c r="D28">
        <v>5536002</v>
      </c>
      <c r="E28">
        <v>5559396</v>
      </c>
      <c r="F28">
        <v>5637409</v>
      </c>
      <c r="H28" t="s">
        <v>104</v>
      </c>
      <c r="I28">
        <v>0</v>
      </c>
      <c r="J28">
        <v>0</v>
      </c>
      <c r="K28">
        <v>0</v>
      </c>
      <c r="L28">
        <v>87029366</v>
      </c>
      <c r="M28">
        <v>86777919</v>
      </c>
    </row>
    <row r="29" spans="1:13">
      <c r="A29" t="s">
        <v>11</v>
      </c>
      <c r="B29">
        <v>1734270</v>
      </c>
      <c r="C29">
        <v>1798549</v>
      </c>
      <c r="D29">
        <v>1890079</v>
      </c>
      <c r="E29">
        <v>1847317</v>
      </c>
      <c r="F29">
        <v>1873393</v>
      </c>
    </row>
    <row r="30" spans="1:13">
      <c r="A30" t="s">
        <v>12</v>
      </c>
      <c r="B30">
        <v>11345141</v>
      </c>
      <c r="C30">
        <v>11773139</v>
      </c>
      <c r="D30">
        <v>12211374</v>
      </c>
      <c r="E30">
        <v>12387323</v>
      </c>
      <c r="F30">
        <v>12528058</v>
      </c>
      <c r="H30" t="s">
        <v>65</v>
      </c>
      <c r="L30">
        <v>6042504</v>
      </c>
      <c r="M30">
        <v>6042504</v>
      </c>
    </row>
    <row r="31" spans="1:13">
      <c r="A31" t="s">
        <v>13</v>
      </c>
      <c r="B31">
        <v>55030664</v>
      </c>
      <c r="C31">
        <v>55836689</v>
      </c>
      <c r="D31">
        <v>55820901</v>
      </c>
      <c r="E31">
        <v>57170615</v>
      </c>
      <c r="F31">
        <v>58368718</v>
      </c>
    </row>
    <row r="32" spans="1:13">
      <c r="A32" t="s">
        <v>14</v>
      </c>
      <c r="B32">
        <v>25405453</v>
      </c>
      <c r="C32">
        <v>26422372</v>
      </c>
      <c r="D32">
        <v>27718065</v>
      </c>
      <c r="E32">
        <v>28315624</v>
      </c>
      <c r="F32">
        <v>28692307</v>
      </c>
      <c r="H32" t="s">
        <v>66</v>
      </c>
    </row>
    <row r="33" spans="1:13">
      <c r="A33" t="s">
        <v>15</v>
      </c>
      <c r="B33">
        <v>2333305</v>
      </c>
      <c r="C33">
        <v>2275051</v>
      </c>
      <c r="D33">
        <v>2600255</v>
      </c>
      <c r="E33">
        <v>2667233</v>
      </c>
      <c r="F33">
        <v>2696864</v>
      </c>
      <c r="H33" t="s">
        <v>67</v>
      </c>
      <c r="L33" t="s">
        <v>101</v>
      </c>
      <c r="M33" t="s">
        <v>101</v>
      </c>
    </row>
    <row r="34" spans="1:13">
      <c r="A34" t="s">
        <v>16</v>
      </c>
      <c r="B34">
        <v>5155636</v>
      </c>
      <c r="C34">
        <v>5259661</v>
      </c>
      <c r="D34">
        <v>5562004</v>
      </c>
      <c r="E34">
        <v>5574104</v>
      </c>
      <c r="F34">
        <v>5614605</v>
      </c>
      <c r="H34" t="s">
        <v>68</v>
      </c>
      <c r="L34" t="s">
        <v>101</v>
      </c>
      <c r="M34" t="s">
        <v>101</v>
      </c>
    </row>
    <row r="35" spans="1:13">
      <c r="A35" t="s">
        <v>17</v>
      </c>
      <c r="B35">
        <v>1513689</v>
      </c>
      <c r="C35">
        <v>1629124</v>
      </c>
      <c r="D35">
        <v>1687798</v>
      </c>
      <c r="E35">
        <v>1683361</v>
      </c>
      <c r="F35">
        <v>1707729</v>
      </c>
      <c r="H35" t="s">
        <v>69</v>
      </c>
      <c r="L35" t="s">
        <v>101</v>
      </c>
      <c r="M35" t="s">
        <v>101</v>
      </c>
    </row>
    <row r="36" spans="1:13">
      <c r="A36" t="s">
        <v>18</v>
      </c>
      <c r="B36">
        <v>4370342</v>
      </c>
      <c r="C36">
        <v>4290107</v>
      </c>
      <c r="D36">
        <v>4535365</v>
      </c>
      <c r="E36">
        <v>4762302</v>
      </c>
      <c r="F36">
        <v>4762302</v>
      </c>
      <c r="H36" t="s">
        <v>70</v>
      </c>
      <c r="L36" t="s">
        <v>101</v>
      </c>
      <c r="M36" t="s">
        <v>101</v>
      </c>
    </row>
    <row r="37" spans="1:13">
      <c r="A37" t="s">
        <v>19</v>
      </c>
      <c r="B37">
        <v>13889312</v>
      </c>
      <c r="C37">
        <v>19469349</v>
      </c>
      <c r="D37">
        <v>16165675</v>
      </c>
      <c r="E37">
        <v>18488690</v>
      </c>
      <c r="F37">
        <v>18466873</v>
      </c>
      <c r="H37" t="s">
        <v>71</v>
      </c>
      <c r="L37">
        <v>103336</v>
      </c>
      <c r="M37">
        <v>103336</v>
      </c>
    </row>
    <row r="38" spans="1:13">
      <c r="A38" t="s">
        <v>25</v>
      </c>
      <c r="B38">
        <v>145786748</v>
      </c>
      <c r="C38">
        <v>153113132</v>
      </c>
      <c r="D38">
        <v>154381484</v>
      </c>
      <c r="E38">
        <v>159241376</v>
      </c>
      <c r="F38">
        <v>161390382</v>
      </c>
      <c r="H38" t="s">
        <v>72</v>
      </c>
      <c r="L38">
        <v>100000</v>
      </c>
      <c r="M38">
        <v>100000</v>
      </c>
    </row>
    <row r="39" spans="1:13">
      <c r="H39" t="s">
        <v>73</v>
      </c>
      <c r="L39" t="s">
        <v>101</v>
      </c>
      <c r="M39" t="s">
        <v>101</v>
      </c>
    </row>
    <row r="40" spans="1:13">
      <c r="H40" t="s">
        <v>104</v>
      </c>
      <c r="I40">
        <v>0</v>
      </c>
      <c r="J40">
        <v>0</v>
      </c>
      <c r="K40">
        <v>0</v>
      </c>
      <c r="L40">
        <v>203336</v>
      </c>
      <c r="M40">
        <v>203336</v>
      </c>
    </row>
    <row r="41" spans="1:13">
      <c r="A41" t="s">
        <v>103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</row>
    <row r="42" spans="1:13">
      <c r="A42" t="s">
        <v>2</v>
      </c>
      <c r="B42">
        <v>1706149</v>
      </c>
      <c r="C42">
        <v>1733917</v>
      </c>
      <c r="D42">
        <v>1768200</v>
      </c>
      <c r="E42">
        <v>1792456</v>
      </c>
      <c r="F42">
        <v>1810354</v>
      </c>
      <c r="H42" t="s">
        <v>74</v>
      </c>
    </row>
    <row r="43" spans="1:13">
      <c r="A43" t="s">
        <v>3</v>
      </c>
      <c r="B43">
        <v>2044256</v>
      </c>
      <c r="C43">
        <v>2065354</v>
      </c>
      <c r="D43">
        <v>2182588</v>
      </c>
      <c r="E43">
        <v>2270374</v>
      </c>
      <c r="F43">
        <v>2303519</v>
      </c>
      <c r="H43" t="s">
        <v>75</v>
      </c>
      <c r="L43">
        <v>335750</v>
      </c>
      <c r="M43">
        <v>296000</v>
      </c>
    </row>
    <row r="44" spans="1:13">
      <c r="A44" t="s">
        <v>4</v>
      </c>
      <c r="B44">
        <v>488526</v>
      </c>
      <c r="C44">
        <v>484845</v>
      </c>
      <c r="D44">
        <v>549881</v>
      </c>
      <c r="E44">
        <v>562803</v>
      </c>
      <c r="F44">
        <v>570417</v>
      </c>
      <c r="H44" t="s">
        <v>76</v>
      </c>
      <c r="L44">
        <v>1604969</v>
      </c>
      <c r="M44">
        <v>1604969</v>
      </c>
    </row>
    <row r="45" spans="1:13">
      <c r="A45" t="s">
        <v>5</v>
      </c>
      <c r="B45">
        <v>4692692</v>
      </c>
      <c r="C45">
        <v>4887010</v>
      </c>
      <c r="D45">
        <v>5248901</v>
      </c>
      <c r="E45">
        <v>5324144</v>
      </c>
      <c r="F45">
        <v>5396740</v>
      </c>
      <c r="H45" t="s">
        <v>77</v>
      </c>
      <c r="L45">
        <v>500645</v>
      </c>
      <c r="M45">
        <v>499333</v>
      </c>
    </row>
    <row r="46" spans="1:13">
      <c r="A46" t="s">
        <v>6</v>
      </c>
      <c r="B46">
        <v>3710268</v>
      </c>
      <c r="C46">
        <v>3243496</v>
      </c>
      <c r="D46">
        <v>4255394</v>
      </c>
      <c r="E46">
        <v>4325946</v>
      </c>
      <c r="F46">
        <v>4365179</v>
      </c>
      <c r="H46" t="s">
        <v>78</v>
      </c>
      <c r="L46" t="s">
        <v>101</v>
      </c>
      <c r="M46" t="s">
        <v>101</v>
      </c>
    </row>
    <row r="47" spans="1:13">
      <c r="A47" t="s">
        <v>7</v>
      </c>
      <c r="B47">
        <v>8975620</v>
      </c>
      <c r="C47">
        <v>8127798</v>
      </c>
      <c r="D47">
        <v>8713473</v>
      </c>
      <c r="E47">
        <v>8744066</v>
      </c>
      <c r="F47">
        <v>8831302</v>
      </c>
      <c r="H47" t="s">
        <v>79</v>
      </c>
      <c r="L47">
        <v>1463321</v>
      </c>
      <c r="M47">
        <v>1463321</v>
      </c>
    </row>
    <row r="48" spans="1:13">
      <c r="A48" t="s">
        <v>8</v>
      </c>
      <c r="B48">
        <v>3442297</v>
      </c>
      <c r="C48">
        <v>3916746</v>
      </c>
      <c r="D48">
        <v>4020533</v>
      </c>
      <c r="E48">
        <v>4001225</v>
      </c>
      <c r="F48">
        <v>4040002</v>
      </c>
      <c r="H48" t="s">
        <v>80</v>
      </c>
      <c r="L48">
        <v>4274566</v>
      </c>
      <c r="M48">
        <v>4280141</v>
      </c>
    </row>
    <row r="49" spans="1:13">
      <c r="A49" t="s">
        <v>9</v>
      </c>
      <c r="B49">
        <v>1963304</v>
      </c>
      <c r="C49">
        <v>1504701</v>
      </c>
      <c r="D49">
        <v>1897904</v>
      </c>
      <c r="E49">
        <v>1982311</v>
      </c>
      <c r="F49">
        <v>2004248</v>
      </c>
      <c r="H49" t="s">
        <v>104</v>
      </c>
      <c r="I49">
        <v>0</v>
      </c>
      <c r="J49">
        <v>0</v>
      </c>
      <c r="K49">
        <v>0</v>
      </c>
      <c r="L49">
        <v>8179251</v>
      </c>
      <c r="M49">
        <v>8143764</v>
      </c>
    </row>
    <row r="50" spans="1:13">
      <c r="A50" t="s">
        <v>10</v>
      </c>
      <c r="B50">
        <v>6920204</v>
      </c>
      <c r="C50">
        <v>6857845</v>
      </c>
      <c r="D50">
        <v>7414589</v>
      </c>
      <c r="E50">
        <v>7446289</v>
      </c>
      <c r="F50">
        <v>7545035</v>
      </c>
    </row>
    <row r="51" spans="1:13">
      <c r="A51" t="s">
        <v>11</v>
      </c>
      <c r="B51">
        <v>2812261</v>
      </c>
      <c r="C51">
        <v>2997178</v>
      </c>
      <c r="D51">
        <v>3223497</v>
      </c>
      <c r="E51">
        <v>3248181</v>
      </c>
      <c r="F51">
        <v>3296954</v>
      </c>
      <c r="H51" t="s">
        <v>81</v>
      </c>
    </row>
    <row r="52" spans="1:13">
      <c r="A52" t="s">
        <v>12</v>
      </c>
      <c r="B52">
        <v>34077594</v>
      </c>
      <c r="C52">
        <v>34729446</v>
      </c>
      <c r="D52">
        <v>37701665</v>
      </c>
      <c r="E52">
        <v>41341703</v>
      </c>
      <c r="F52">
        <v>40108885</v>
      </c>
      <c r="H52" t="s">
        <v>82</v>
      </c>
      <c r="L52">
        <v>7559973</v>
      </c>
      <c r="M52">
        <v>7559973</v>
      </c>
    </row>
    <row r="53" spans="1:13">
      <c r="A53" t="s">
        <v>13</v>
      </c>
      <c r="B53">
        <v>57748694</v>
      </c>
      <c r="C53">
        <v>59700592</v>
      </c>
      <c r="D53">
        <v>60434204</v>
      </c>
      <c r="E53">
        <v>62157537</v>
      </c>
      <c r="F53">
        <v>63420717</v>
      </c>
      <c r="H53" t="s">
        <v>83</v>
      </c>
      <c r="L53">
        <v>19965975</v>
      </c>
      <c r="M53">
        <v>19859520</v>
      </c>
    </row>
    <row r="54" spans="1:13">
      <c r="A54" t="s">
        <v>14</v>
      </c>
      <c r="B54">
        <v>31244878</v>
      </c>
      <c r="C54">
        <v>32273589</v>
      </c>
      <c r="D54">
        <v>34774493</v>
      </c>
      <c r="E54">
        <v>35843030</v>
      </c>
      <c r="F54">
        <v>36273849</v>
      </c>
      <c r="H54" t="s">
        <v>84</v>
      </c>
      <c r="L54">
        <v>330962</v>
      </c>
      <c r="M54">
        <v>330962</v>
      </c>
    </row>
    <row r="55" spans="1:13">
      <c r="A55" t="s">
        <v>15</v>
      </c>
      <c r="B55">
        <v>92344987</v>
      </c>
      <c r="C55">
        <v>89659793</v>
      </c>
      <c r="D55">
        <v>95242530</v>
      </c>
      <c r="E55">
        <v>100209458</v>
      </c>
      <c r="F55">
        <v>96572712</v>
      </c>
      <c r="H55" t="s">
        <v>104</v>
      </c>
      <c r="I55">
        <v>0</v>
      </c>
      <c r="J55">
        <v>0</v>
      </c>
      <c r="K55">
        <v>0</v>
      </c>
      <c r="L55">
        <v>27856910</v>
      </c>
      <c r="M55">
        <v>27750455</v>
      </c>
    </row>
    <row r="56" spans="1:13">
      <c r="A56" t="s">
        <v>16</v>
      </c>
      <c r="B56">
        <v>24093527</v>
      </c>
      <c r="C56">
        <v>23678863</v>
      </c>
      <c r="D56">
        <v>23524395</v>
      </c>
      <c r="E56">
        <v>25139664</v>
      </c>
      <c r="F56">
        <v>24838563</v>
      </c>
    </row>
    <row r="57" spans="1:13">
      <c r="A57" t="s">
        <v>17</v>
      </c>
      <c r="B57">
        <v>11175016</v>
      </c>
      <c r="C57">
        <v>12480485</v>
      </c>
      <c r="D57">
        <v>13105140</v>
      </c>
      <c r="E57">
        <v>14441058</v>
      </c>
      <c r="F57">
        <v>14628211</v>
      </c>
      <c r="H57" t="s">
        <v>85</v>
      </c>
    </row>
    <row r="58" spans="1:13">
      <c r="A58" t="s">
        <v>96</v>
      </c>
      <c r="B58">
        <v>23743956</v>
      </c>
      <c r="C58">
        <v>20326538</v>
      </c>
      <c r="D58">
        <v>19094157</v>
      </c>
      <c r="E58">
        <v>18908184</v>
      </c>
      <c r="F58">
        <v>17577785</v>
      </c>
      <c r="H58" t="s">
        <v>86</v>
      </c>
      <c r="L58">
        <v>500000</v>
      </c>
      <c r="M58">
        <v>500000</v>
      </c>
    </row>
    <row r="59" spans="1:13">
      <c r="A59" t="s">
        <v>97</v>
      </c>
      <c r="B59">
        <v>3985087</v>
      </c>
      <c r="C59">
        <v>3826758</v>
      </c>
      <c r="D59">
        <v>4245000</v>
      </c>
      <c r="E59">
        <v>4476410</v>
      </c>
      <c r="F59">
        <v>4528273</v>
      </c>
      <c r="H59" t="s">
        <v>87</v>
      </c>
      <c r="L59">
        <v>4023406</v>
      </c>
      <c r="M59">
        <v>4023406</v>
      </c>
    </row>
    <row r="60" spans="1:13">
      <c r="A60" t="s">
        <v>19</v>
      </c>
      <c r="B60">
        <v>55714388</v>
      </c>
      <c r="C60">
        <v>49308061</v>
      </c>
      <c r="D60">
        <v>48305192</v>
      </c>
      <c r="E60">
        <v>50923829</v>
      </c>
      <c r="F60">
        <v>50176410</v>
      </c>
      <c r="H60" t="s">
        <v>88</v>
      </c>
      <c r="L60">
        <v>6461013</v>
      </c>
      <c r="M60">
        <v>6461013</v>
      </c>
    </row>
    <row r="61" spans="1:13">
      <c r="A61" t="s">
        <v>104</v>
      </c>
      <c r="B61">
        <v>370883704</v>
      </c>
      <c r="C61">
        <v>361803015</v>
      </c>
      <c r="D61">
        <v>375701736</v>
      </c>
      <c r="E61">
        <v>393138668</v>
      </c>
      <c r="F61">
        <v>388289155</v>
      </c>
      <c r="H61" t="s">
        <v>89</v>
      </c>
      <c r="L61">
        <v>3588738</v>
      </c>
      <c r="M61">
        <v>3588738</v>
      </c>
    </row>
    <row r="62" spans="1:13">
      <c r="A62" t="s">
        <v>108</v>
      </c>
      <c r="B62">
        <v>138374</v>
      </c>
      <c r="C62">
        <v>25326</v>
      </c>
      <c r="H62" t="s">
        <v>90</v>
      </c>
      <c r="L62">
        <v>225000</v>
      </c>
      <c r="M62">
        <v>225000</v>
      </c>
    </row>
    <row r="63" spans="1:13">
      <c r="A63" t="s">
        <v>105</v>
      </c>
      <c r="B63">
        <v>-57759765</v>
      </c>
      <c r="C63">
        <v>-54340815</v>
      </c>
      <c r="D63">
        <v>-52331726</v>
      </c>
      <c r="E63">
        <v>-55258672</v>
      </c>
      <c r="F63">
        <v>-54317462</v>
      </c>
      <c r="H63" t="s">
        <v>91</v>
      </c>
      <c r="L63">
        <v>382998</v>
      </c>
      <c r="M63">
        <v>382998</v>
      </c>
    </row>
    <row r="64" spans="1:13">
      <c r="A64" t="s">
        <v>106</v>
      </c>
      <c r="B64">
        <v>313262313</v>
      </c>
      <c r="C64">
        <v>307487526</v>
      </c>
      <c r="D64">
        <v>323370010</v>
      </c>
      <c r="E64">
        <v>337879996</v>
      </c>
      <c r="F64">
        <v>333971693</v>
      </c>
      <c r="H64" t="s">
        <v>92</v>
      </c>
      <c r="L64">
        <v>9199194</v>
      </c>
      <c r="M64">
        <v>9201683</v>
      </c>
    </row>
    <row r="65" spans="8:13">
      <c r="H65" t="s">
        <v>104</v>
      </c>
      <c r="I65">
        <v>0</v>
      </c>
      <c r="J65">
        <v>0</v>
      </c>
      <c r="K65">
        <v>0</v>
      </c>
      <c r="L65">
        <v>24380349</v>
      </c>
      <c r="M65">
        <v>24382838</v>
      </c>
    </row>
    <row r="67" spans="8:13">
      <c r="H67" t="s">
        <v>93</v>
      </c>
    </row>
    <row r="68" spans="8:13">
      <c r="H68" t="s">
        <v>94</v>
      </c>
      <c r="L68">
        <v>5501269</v>
      </c>
      <c r="M68">
        <v>5501269</v>
      </c>
    </row>
    <row r="69" spans="8:13">
      <c r="H69" t="s">
        <v>95</v>
      </c>
      <c r="L69">
        <v>1695888</v>
      </c>
      <c r="M69">
        <v>1695888</v>
      </c>
    </row>
    <row r="70" spans="8:13">
      <c r="H70" t="s">
        <v>96</v>
      </c>
      <c r="L70">
        <v>16904288</v>
      </c>
      <c r="M70">
        <v>17236634</v>
      </c>
    </row>
    <row r="71" spans="8:13">
      <c r="H71" t="s">
        <v>97</v>
      </c>
      <c r="L71">
        <v>3900000</v>
      </c>
      <c r="M71">
        <v>3900000</v>
      </c>
    </row>
    <row r="72" spans="8:13">
      <c r="H72" t="s">
        <v>98</v>
      </c>
      <c r="L72">
        <v>1222988</v>
      </c>
      <c r="M72">
        <v>1222988</v>
      </c>
    </row>
    <row r="73" spans="8:13">
      <c r="H73" t="s">
        <v>99</v>
      </c>
      <c r="L73">
        <v>1000832</v>
      </c>
      <c r="M73">
        <v>1000832</v>
      </c>
    </row>
    <row r="74" spans="8:13">
      <c r="H74" t="s">
        <v>100</v>
      </c>
      <c r="L74">
        <v>3703018</v>
      </c>
      <c r="M74">
        <v>3703018</v>
      </c>
    </row>
    <row r="75" spans="8:13">
      <c r="H75" t="s">
        <v>93</v>
      </c>
      <c r="L75">
        <v>4110712</v>
      </c>
      <c r="M75">
        <v>4176884</v>
      </c>
    </row>
    <row r="76" spans="8:13">
      <c r="H76" t="s">
        <v>104</v>
      </c>
      <c r="I76">
        <v>0</v>
      </c>
      <c r="J76">
        <v>0</v>
      </c>
      <c r="K76">
        <v>0</v>
      </c>
      <c r="L76">
        <v>38038995</v>
      </c>
      <c r="M76">
        <v>38437513</v>
      </c>
    </row>
    <row r="78" spans="8:13">
      <c r="H78" t="s">
        <v>102</v>
      </c>
      <c r="I78">
        <v>0</v>
      </c>
      <c r="J78">
        <v>0</v>
      </c>
      <c r="K78">
        <v>0</v>
      </c>
      <c r="L78">
        <v>215849758</v>
      </c>
      <c r="M78">
        <v>216317096</v>
      </c>
    </row>
    <row r="83" spans="8:13">
      <c r="H83" t="s">
        <v>107</v>
      </c>
      <c r="I83" t="s">
        <v>20</v>
      </c>
      <c r="J83" t="s">
        <v>21</v>
      </c>
      <c r="K83" t="s">
        <v>22</v>
      </c>
      <c r="L83" t="s">
        <v>23</v>
      </c>
      <c r="M83" t="s">
        <v>24</v>
      </c>
    </row>
    <row r="84" spans="8:13">
      <c r="H84" t="s">
        <v>2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8:13">
      <c r="H85" t="s">
        <v>3</v>
      </c>
      <c r="I85">
        <v>119600</v>
      </c>
      <c r="J85">
        <v>140132</v>
      </c>
      <c r="K85">
        <v>130027</v>
      </c>
      <c r="L85">
        <v>153492</v>
      </c>
      <c r="M85">
        <v>156260</v>
      </c>
    </row>
    <row r="86" spans="8:13">
      <c r="H86" t="s">
        <v>4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8:13">
      <c r="H87" t="s">
        <v>5</v>
      </c>
      <c r="I87">
        <v>278080</v>
      </c>
      <c r="J87">
        <v>272483</v>
      </c>
      <c r="K87">
        <v>451961</v>
      </c>
      <c r="L87">
        <v>490153</v>
      </c>
      <c r="M87">
        <v>494948</v>
      </c>
    </row>
    <row r="88" spans="8:13">
      <c r="H88" t="s">
        <v>6</v>
      </c>
      <c r="I88">
        <v>1877780</v>
      </c>
      <c r="J88">
        <v>1367760</v>
      </c>
      <c r="K88">
        <v>2227862</v>
      </c>
      <c r="L88">
        <v>2286738</v>
      </c>
      <c r="M88">
        <v>2301721</v>
      </c>
    </row>
    <row r="89" spans="8:13">
      <c r="H89" t="s">
        <v>7</v>
      </c>
      <c r="I89">
        <v>3771757</v>
      </c>
      <c r="J89">
        <v>3383853</v>
      </c>
      <c r="K89">
        <v>3453425</v>
      </c>
      <c r="L89">
        <v>3511390</v>
      </c>
      <c r="M89">
        <v>3542616</v>
      </c>
    </row>
    <row r="90" spans="8:13">
      <c r="H90" t="s">
        <v>8</v>
      </c>
      <c r="I90">
        <v>1229537</v>
      </c>
      <c r="J90">
        <v>1696419</v>
      </c>
      <c r="K90">
        <v>1719633</v>
      </c>
      <c r="L90">
        <v>1776141</v>
      </c>
      <c r="M90">
        <v>1784092</v>
      </c>
    </row>
    <row r="91" spans="8:13">
      <c r="H91" t="s">
        <v>9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8:13">
      <c r="H92" t="s">
        <v>10</v>
      </c>
      <c r="I92">
        <v>1657626</v>
      </c>
      <c r="J92">
        <v>1601974</v>
      </c>
      <c r="K92">
        <v>1878587</v>
      </c>
      <c r="L92">
        <v>1886893</v>
      </c>
      <c r="M92">
        <v>1907626</v>
      </c>
    </row>
    <row r="93" spans="8:13">
      <c r="H93" t="s">
        <v>11</v>
      </c>
      <c r="I93">
        <v>1077991</v>
      </c>
      <c r="J93">
        <v>1198629</v>
      </c>
      <c r="K93">
        <v>1333418</v>
      </c>
      <c r="L93">
        <v>1400864</v>
      </c>
      <c r="M93">
        <v>1423561</v>
      </c>
    </row>
    <row r="94" spans="8:13">
      <c r="H94" t="s">
        <v>12</v>
      </c>
      <c r="I94">
        <v>22732453</v>
      </c>
      <c r="J94">
        <v>22956307</v>
      </c>
      <c r="K94">
        <v>25490291</v>
      </c>
      <c r="L94">
        <v>28954380</v>
      </c>
      <c r="M94">
        <v>27580827</v>
      </c>
    </row>
    <row r="95" spans="8:13">
      <c r="H95" t="s">
        <v>13</v>
      </c>
      <c r="I95">
        <v>2718030</v>
      </c>
      <c r="J95">
        <v>3863903</v>
      </c>
      <c r="K95">
        <v>4613303</v>
      </c>
      <c r="L95">
        <v>4986922</v>
      </c>
      <c r="M95">
        <v>5051999</v>
      </c>
    </row>
    <row r="96" spans="8:13">
      <c r="H96" t="s">
        <v>14</v>
      </c>
      <c r="I96">
        <v>5839425</v>
      </c>
      <c r="J96">
        <v>5851217</v>
      </c>
      <c r="K96">
        <v>7056428</v>
      </c>
      <c r="L96">
        <v>7527406</v>
      </c>
      <c r="M96">
        <v>7581542</v>
      </c>
    </row>
    <row r="97" spans="8:13">
      <c r="H97" t="s">
        <v>15</v>
      </c>
      <c r="I97">
        <v>90011682</v>
      </c>
      <c r="J97">
        <v>87384742</v>
      </c>
      <c r="K97">
        <v>92642275</v>
      </c>
      <c r="L97">
        <v>97542225</v>
      </c>
      <c r="M97">
        <v>93875848</v>
      </c>
    </row>
    <row r="98" spans="8:13">
      <c r="H98" t="s">
        <v>16</v>
      </c>
      <c r="I98">
        <v>18937891</v>
      </c>
      <c r="J98">
        <v>18419202</v>
      </c>
      <c r="K98">
        <v>17962391</v>
      </c>
      <c r="L98">
        <v>19565560</v>
      </c>
      <c r="M98">
        <v>19223958</v>
      </c>
    </row>
    <row r="99" spans="8:13">
      <c r="H99" t="s">
        <v>17</v>
      </c>
      <c r="I99">
        <v>9661327</v>
      </c>
      <c r="J99">
        <v>10851361</v>
      </c>
      <c r="K99">
        <v>11417342</v>
      </c>
      <c r="L99">
        <v>12757697</v>
      </c>
      <c r="M99">
        <v>12920482</v>
      </c>
    </row>
    <row r="100" spans="8:13">
      <c r="H100" t="s">
        <v>96</v>
      </c>
      <c r="I100">
        <v>23743956</v>
      </c>
      <c r="J100">
        <v>20326538</v>
      </c>
      <c r="K100">
        <v>19094157</v>
      </c>
      <c r="L100">
        <v>18908184</v>
      </c>
      <c r="M100">
        <v>17577785</v>
      </c>
    </row>
    <row r="101" spans="8:13">
      <c r="H101" t="s">
        <v>97</v>
      </c>
      <c r="I101">
        <v>3985087</v>
      </c>
      <c r="J101">
        <v>3826758</v>
      </c>
      <c r="K101">
        <v>4245000</v>
      </c>
      <c r="L101">
        <v>4476410</v>
      </c>
      <c r="M101">
        <v>4528273</v>
      </c>
    </row>
    <row r="102" spans="8:13">
      <c r="H102" t="s">
        <v>18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8:13">
      <c r="H103" t="s">
        <v>19</v>
      </c>
      <c r="I103">
        <v>41825076</v>
      </c>
      <c r="J103">
        <v>29838712</v>
      </c>
      <c r="K103">
        <v>32139517</v>
      </c>
      <c r="L103">
        <v>32435139</v>
      </c>
      <c r="M103">
        <v>31709537</v>
      </c>
    </row>
    <row r="104" spans="8:13">
      <c r="H104" t="s">
        <v>104</v>
      </c>
      <c r="I104">
        <v>229467298</v>
      </c>
      <c r="J104">
        <v>212979990</v>
      </c>
      <c r="K104">
        <v>225855617</v>
      </c>
      <c r="L104">
        <v>238659594</v>
      </c>
      <c r="M104">
        <v>231661075</v>
      </c>
    </row>
    <row r="105" spans="8:13">
      <c r="H105" t="s">
        <v>108</v>
      </c>
      <c r="I105">
        <v>138374</v>
      </c>
      <c r="J105">
        <v>25326</v>
      </c>
    </row>
    <row r="106" spans="8:13">
      <c r="H106" t="s">
        <v>105</v>
      </c>
      <c r="K106">
        <v>-52331726</v>
      </c>
      <c r="L106">
        <v>-55258672</v>
      </c>
      <c r="M106">
        <v>-54317462</v>
      </c>
    </row>
    <row r="107" spans="8:13">
      <c r="H107" t="s">
        <v>106</v>
      </c>
      <c r="I107">
        <v>229467298</v>
      </c>
      <c r="J107">
        <v>212979990</v>
      </c>
      <c r="K107">
        <v>173523891</v>
      </c>
      <c r="L107">
        <v>183400922</v>
      </c>
      <c r="M107">
        <v>177343613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2015-09-30T18:20:34Z</dcterms:created>
  <dcterms:modified xsi:type="dcterms:W3CDTF">2015-10-02T17:38:04Z</dcterms:modified>
</cp:coreProperties>
</file>