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25875" windowHeight="10290"/>
  </bookViews>
  <sheets>
    <sheet name="data_xtp_composition" sheetId="1" r:id="rId1"/>
  </sheets>
  <calcPr calcId="0"/>
</workbook>
</file>

<file path=xl/calcChain.xml><?xml version="1.0" encoding="utf-8"?>
<calcChain xmlns="http://schemas.openxmlformats.org/spreadsheetml/2006/main">
  <c r="N22" i="1" l="1"/>
  <c r="O18" i="1"/>
  <c r="O17" i="1"/>
  <c r="O16" i="1"/>
  <c r="O13" i="1"/>
  <c r="O14" i="1"/>
  <c r="O15" i="1"/>
  <c r="O12" i="1"/>
  <c r="P21" i="1" a="1"/>
  <c r="N21" i="1" a="1"/>
  <c r="N21" i="1" s="1"/>
  <c r="R13" i="1" s="1"/>
  <c r="N18" i="1"/>
  <c r="N17" i="1"/>
  <c r="N15" i="1"/>
  <c r="N14" i="1"/>
  <c r="N13" i="1"/>
  <c r="N12" i="1"/>
  <c r="R12" i="1" l="1"/>
  <c r="O11" i="1" s="1"/>
  <c r="P13" i="1" l="1"/>
  <c r="P15" i="1"/>
  <c r="P14" i="1"/>
  <c r="P12" i="1"/>
  <c r="P17" i="1" s="1"/>
  <c r="P18" i="1" s="1"/>
  <c r="P21" i="1" l="1"/>
</calcChain>
</file>

<file path=xl/sharedStrings.xml><?xml version="1.0" encoding="utf-8"?>
<sst xmlns="http://schemas.openxmlformats.org/spreadsheetml/2006/main" count="67" uniqueCount="37">
  <si>
    <t>metid_reactant</t>
  </si>
  <si>
    <t>metid_product</t>
  </si>
  <si>
    <t>macro</t>
  </si>
  <si>
    <t>chebi</t>
  </si>
  <si>
    <t>charge_reactant</t>
  </si>
  <si>
    <t>iMM904 mmol XTP/gDCW</t>
  </si>
  <si>
    <t>Sanchez2017</t>
  </si>
  <si>
    <t>MW_reactant</t>
  </si>
  <si>
    <t>MW_product</t>
  </si>
  <si>
    <t>mol N per NTP</t>
  </si>
  <si>
    <t>mol N per mol RNA</t>
  </si>
  <si>
    <t>mmol NH4 per g RNA</t>
  </si>
  <si>
    <t>datp</t>
  </si>
  <si>
    <t>damp</t>
  </si>
  <si>
    <t>DNA</t>
  </si>
  <si>
    <t>dttp</t>
  </si>
  <si>
    <t>dtmp</t>
  </si>
  <si>
    <t>dctp</t>
  </si>
  <si>
    <t>dcmp</t>
  </si>
  <si>
    <t>dgtp</t>
  </si>
  <si>
    <t>dgmp</t>
  </si>
  <si>
    <t>atp</t>
  </si>
  <si>
    <t>amp</t>
  </si>
  <si>
    <t>RNA</t>
  </si>
  <si>
    <t>ctp</t>
  </si>
  <si>
    <t>cmp</t>
  </si>
  <si>
    <t>gtp</t>
  </si>
  <si>
    <t>gmp</t>
  </si>
  <si>
    <t>utp</t>
  </si>
  <si>
    <t>ump</t>
  </si>
  <si>
    <t>h2o</t>
  </si>
  <si>
    <t>h</t>
  </si>
  <si>
    <t>ppi</t>
  </si>
  <si>
    <t>rna</t>
  </si>
  <si>
    <t>MW1</t>
  </si>
  <si>
    <t>adj</t>
  </si>
  <si>
    <t>MW1delta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</si>
</sst>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H9" sqref="H9"/>
    </sheetView>
  </sheetViews>
  <sheetFormatPr defaultRowHeight="15" x14ac:dyDescent="0.25"/>
  <cols>
    <col min="8" max="8" width="14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 x14ac:dyDescent="0.25">
      <c r="A2" t="s">
        <v>12</v>
      </c>
      <c r="B2" t="s">
        <v>13</v>
      </c>
      <c r="C2" t="s">
        <v>14</v>
      </c>
      <c r="D2">
        <v>61404</v>
      </c>
      <c r="E2">
        <v>-4</v>
      </c>
      <c r="F2">
        <v>3.5999999999999999E-3</v>
      </c>
      <c r="G2">
        <v>3.5999999999999999E-3</v>
      </c>
      <c r="H2">
        <v>487.1499</v>
      </c>
      <c r="J2">
        <v>5</v>
      </c>
      <c r="K2">
        <v>10</v>
      </c>
      <c r="L2">
        <v>15.51735321</v>
      </c>
    </row>
    <row r="3" spans="1:18" x14ac:dyDescent="0.25">
      <c r="A3" t="s">
        <v>15</v>
      </c>
      <c r="B3" t="s">
        <v>16</v>
      </c>
      <c r="C3" t="s">
        <v>14</v>
      </c>
      <c r="D3">
        <v>37568</v>
      </c>
      <c r="E3">
        <v>-4</v>
      </c>
      <c r="F3">
        <v>3.5999999999999999E-3</v>
      </c>
      <c r="G3">
        <v>3.5999999999999999E-3</v>
      </c>
      <c r="H3">
        <v>478.13657999999998</v>
      </c>
      <c r="J3">
        <v>5</v>
      </c>
      <c r="K3">
        <v>10</v>
      </c>
      <c r="L3">
        <v>15.96390472</v>
      </c>
    </row>
    <row r="4" spans="1:18" x14ac:dyDescent="0.25">
      <c r="A4" t="s">
        <v>17</v>
      </c>
      <c r="B4" t="s">
        <v>18</v>
      </c>
      <c r="C4" t="s">
        <v>14</v>
      </c>
      <c r="D4">
        <v>61481</v>
      </c>
      <c r="E4">
        <v>-4</v>
      </c>
      <c r="F4">
        <v>2.3999999999999998E-3</v>
      </c>
      <c r="G4">
        <v>2.3999999999999998E-3</v>
      </c>
      <c r="H4">
        <v>463.12520000000001</v>
      </c>
      <c r="J4">
        <v>5</v>
      </c>
      <c r="K4">
        <v>10</v>
      </c>
      <c r="L4">
        <v>16.767540189999998</v>
      </c>
    </row>
    <row r="5" spans="1:18" x14ac:dyDescent="0.25">
      <c r="A5" t="s">
        <v>19</v>
      </c>
      <c r="B5" t="s">
        <v>20</v>
      </c>
      <c r="C5" t="s">
        <v>14</v>
      </c>
      <c r="D5">
        <v>61429</v>
      </c>
      <c r="E5">
        <v>-4</v>
      </c>
      <c r="F5">
        <v>2.3999999999999998E-3</v>
      </c>
      <c r="G5">
        <v>2.3999999999999998E-3</v>
      </c>
      <c r="H5">
        <v>503.14929999999998</v>
      </c>
      <c r="J5">
        <v>5</v>
      </c>
      <c r="K5">
        <v>10</v>
      </c>
      <c r="L5">
        <v>14.783307750000001</v>
      </c>
    </row>
    <row r="6" spans="1:18" x14ac:dyDescent="0.25">
      <c r="A6" t="s">
        <v>21</v>
      </c>
      <c r="B6" t="s">
        <v>22</v>
      </c>
      <c r="C6" t="s">
        <v>23</v>
      </c>
      <c r="D6">
        <v>30616</v>
      </c>
      <c r="E6">
        <v>-4</v>
      </c>
      <c r="F6">
        <v>4.5999999999999999E-3</v>
      </c>
      <c r="G6">
        <v>4.2099999999999999E-2</v>
      </c>
      <c r="H6">
        <v>503.14945999999998</v>
      </c>
      <c r="J6">
        <v>5</v>
      </c>
      <c r="K6">
        <v>10</v>
      </c>
      <c r="L6">
        <v>14.783300759999999</v>
      </c>
    </row>
    <row r="7" spans="1:18" x14ac:dyDescent="0.25">
      <c r="A7" t="s">
        <v>24</v>
      </c>
      <c r="B7" t="s">
        <v>25</v>
      </c>
      <c r="C7" t="s">
        <v>23</v>
      </c>
      <c r="D7">
        <v>37563</v>
      </c>
      <c r="E7">
        <v>-4</v>
      </c>
      <c r="F7">
        <v>4.4699999999999997E-2</v>
      </c>
      <c r="G7">
        <v>4.0969999999999999E-2</v>
      </c>
      <c r="H7">
        <v>479.12468000000001</v>
      </c>
      <c r="J7">
        <v>3</v>
      </c>
      <c r="K7">
        <v>6</v>
      </c>
      <c r="L7">
        <v>9.5482202310000002</v>
      </c>
    </row>
    <row r="8" spans="1:18" x14ac:dyDescent="0.25">
      <c r="A8" t="s">
        <v>26</v>
      </c>
      <c r="B8" t="s">
        <v>27</v>
      </c>
      <c r="C8" t="s">
        <v>23</v>
      </c>
      <c r="D8">
        <v>37565</v>
      </c>
      <c r="E8">
        <v>-4</v>
      </c>
      <c r="F8">
        <v>4.5999999999999999E-3</v>
      </c>
      <c r="G8">
        <v>4.2200000000000001E-2</v>
      </c>
      <c r="H8">
        <v>519.14886000000001</v>
      </c>
      <c r="J8">
        <v>5</v>
      </c>
      <c r="K8">
        <v>10</v>
      </c>
      <c r="L8">
        <v>14.115566859999999</v>
      </c>
    </row>
    <row r="9" spans="1:18" x14ac:dyDescent="0.25">
      <c r="A9" t="s">
        <v>28</v>
      </c>
      <c r="B9" t="s">
        <v>29</v>
      </c>
      <c r="C9" t="s">
        <v>23</v>
      </c>
      <c r="D9">
        <v>46398</v>
      </c>
      <c r="E9">
        <v>-4</v>
      </c>
      <c r="F9">
        <v>5.9900000000000002E-2</v>
      </c>
      <c r="G9">
        <v>5.4899999999999997E-2</v>
      </c>
      <c r="H9">
        <v>480.10939999999999</v>
      </c>
      <c r="J9">
        <v>2</v>
      </c>
      <c r="K9">
        <v>4</v>
      </c>
      <c r="L9">
        <v>6.3455923829999996</v>
      </c>
    </row>
    <row r="11" spans="1:18" x14ac:dyDescent="0.25">
      <c r="N11" s="1" t="s">
        <v>35</v>
      </c>
      <c r="O11" s="1">
        <f>R12</f>
        <v>264.91348938387262</v>
      </c>
    </row>
    <row r="12" spans="1:18" x14ac:dyDescent="0.25">
      <c r="A12" t="s">
        <v>12</v>
      </c>
      <c r="B12" t="s">
        <v>13</v>
      </c>
      <c r="C12" t="s">
        <v>14</v>
      </c>
      <c r="D12">
        <v>61404</v>
      </c>
      <c r="E12">
        <v>-4</v>
      </c>
      <c r="F12">
        <v>3.5999999999999999E-3</v>
      </c>
      <c r="G12">
        <v>3.5999999999999999E-3</v>
      </c>
      <c r="H12">
        <v>487.1499</v>
      </c>
      <c r="J12">
        <v>5</v>
      </c>
      <c r="K12">
        <v>10</v>
      </c>
      <c r="L12">
        <v>15.51735321</v>
      </c>
      <c r="N12">
        <f>G12*-1</f>
        <v>-3.5999999999999999E-3</v>
      </c>
      <c r="O12">
        <f>N12*H12</f>
        <v>-1.75373964</v>
      </c>
      <c r="P12">
        <f>$O$11*G12*-1</f>
        <v>-0.95368856178194139</v>
      </c>
      <c r="R12">
        <f>(1000-18.02)/(N21-18.02)</f>
        <v>264.91348938387262</v>
      </c>
    </row>
    <row r="13" spans="1:18" x14ac:dyDescent="0.25">
      <c r="A13" t="s">
        <v>15</v>
      </c>
      <c r="B13" t="s">
        <v>16</v>
      </c>
      <c r="C13" t="s">
        <v>14</v>
      </c>
      <c r="D13">
        <v>37568</v>
      </c>
      <c r="E13">
        <v>-4</v>
      </c>
      <c r="F13">
        <v>3.5999999999999999E-3</v>
      </c>
      <c r="G13">
        <v>3.5999999999999999E-3</v>
      </c>
      <c r="H13">
        <v>478.13657999999998</v>
      </c>
      <c r="J13">
        <v>5</v>
      </c>
      <c r="K13">
        <v>10</v>
      </c>
      <c r="L13">
        <v>15.96390472</v>
      </c>
      <c r="N13">
        <f>G13*-1</f>
        <v>-3.5999999999999999E-3</v>
      </c>
      <c r="O13">
        <f t="shared" ref="O13:O15" si="0">N13*H13</f>
        <v>-1.721291688</v>
      </c>
      <c r="P13">
        <f t="shared" ref="P13:P15" si="1">$O$11*G13*-1</f>
        <v>-0.95368856178194139</v>
      </c>
      <c r="R13">
        <f>N21-18.02</f>
        <v>3.7067950080000003</v>
      </c>
    </row>
    <row r="14" spans="1:18" x14ac:dyDescent="0.25">
      <c r="A14" t="s">
        <v>17</v>
      </c>
      <c r="B14" t="s">
        <v>18</v>
      </c>
      <c r="C14" t="s">
        <v>14</v>
      </c>
      <c r="D14">
        <v>61481</v>
      </c>
      <c r="E14">
        <v>-4</v>
      </c>
      <c r="F14">
        <v>2.3999999999999998E-3</v>
      </c>
      <c r="G14">
        <v>2.3999999999999998E-3</v>
      </c>
      <c r="H14">
        <v>463.12520000000001</v>
      </c>
      <c r="J14">
        <v>5</v>
      </c>
      <c r="K14">
        <v>10</v>
      </c>
      <c r="L14">
        <v>16.767540189999998</v>
      </c>
      <c r="N14">
        <f>G14*-1</f>
        <v>-2.3999999999999998E-3</v>
      </c>
      <c r="O14">
        <f t="shared" si="0"/>
        <v>-1.1115004799999999</v>
      </c>
      <c r="P14">
        <f t="shared" si="1"/>
        <v>-0.63579237452129422</v>
      </c>
    </row>
    <row r="15" spans="1:18" x14ac:dyDescent="0.25">
      <c r="A15" t="s">
        <v>19</v>
      </c>
      <c r="B15" t="s">
        <v>20</v>
      </c>
      <c r="C15" t="s">
        <v>14</v>
      </c>
      <c r="D15">
        <v>61429</v>
      </c>
      <c r="E15">
        <v>-4</v>
      </c>
      <c r="F15">
        <v>2.3999999999999998E-3</v>
      </c>
      <c r="G15">
        <v>2.3999999999999998E-3</v>
      </c>
      <c r="H15">
        <v>503.14929999999998</v>
      </c>
      <c r="J15">
        <v>5</v>
      </c>
      <c r="K15">
        <v>10</v>
      </c>
      <c r="L15">
        <v>14.783307750000001</v>
      </c>
      <c r="N15">
        <f>G15*-1</f>
        <v>-2.3999999999999998E-3</v>
      </c>
      <c r="O15">
        <f t="shared" si="0"/>
        <v>-1.20755832</v>
      </c>
      <c r="P15">
        <f t="shared" si="1"/>
        <v>-0.63579237452129422</v>
      </c>
    </row>
    <row r="16" spans="1:18" x14ac:dyDescent="0.25">
      <c r="A16" t="s">
        <v>30</v>
      </c>
      <c r="E16">
        <v>0</v>
      </c>
      <c r="H16">
        <v>18.02</v>
      </c>
      <c r="N16">
        <v>-1</v>
      </c>
      <c r="O16">
        <f>N16*H16</f>
        <v>-18.02</v>
      </c>
      <c r="P16">
        <v>-1</v>
      </c>
    </row>
    <row r="17" spans="1:16" x14ac:dyDescent="0.25">
      <c r="A17" t="s">
        <v>31</v>
      </c>
      <c r="E17">
        <v>1</v>
      </c>
      <c r="H17">
        <v>1.01</v>
      </c>
      <c r="N17">
        <f>SUM(N12:N15)</f>
        <v>-1.1999999999999999E-2</v>
      </c>
      <c r="O17">
        <f>N17*H17</f>
        <v>-1.2119999999999999E-2</v>
      </c>
      <c r="P17">
        <f>SUM(P12:P15)</f>
        <v>-3.1789618726064712</v>
      </c>
    </row>
    <row r="18" spans="1:16" x14ac:dyDescent="0.25">
      <c r="A18" t="s">
        <v>32</v>
      </c>
      <c r="E18">
        <v>-3</v>
      </c>
      <c r="H18">
        <v>174.95125999999999</v>
      </c>
      <c r="N18">
        <f>N17*-1</f>
        <v>1.1999999999999999E-2</v>
      </c>
      <c r="O18">
        <f>N18*H18</f>
        <v>2.0994151199999997</v>
      </c>
      <c r="P18">
        <f>P17*-1</f>
        <v>3.1789618726064712</v>
      </c>
    </row>
    <row r="19" spans="1:16" x14ac:dyDescent="0.25">
      <c r="A19" t="s">
        <v>33</v>
      </c>
      <c r="E19">
        <v>0</v>
      </c>
      <c r="N19">
        <v>1</v>
      </c>
      <c r="P19">
        <v>1</v>
      </c>
    </row>
    <row r="21" spans="1:16" x14ac:dyDescent="0.25">
      <c r="M21" t="s">
        <v>34</v>
      </c>
      <c r="N21">
        <f t="array" ref="N21">SUM(N12:N18*H12:H18)*-1</f>
        <v>21.726795008</v>
      </c>
      <c r="P21">
        <f t="array" ref="P21">SUM(P12:P18*H12:H18)*-1</f>
        <v>1000.0000000000001</v>
      </c>
    </row>
    <row r="22" spans="1:16" x14ac:dyDescent="0.25">
      <c r="M22" t="s">
        <v>36</v>
      </c>
      <c r="N22">
        <f>N21-18.02</f>
        <v>3.7067950080000003</v>
      </c>
    </row>
    <row r="28" spans="1:16" x14ac:dyDescent="0.25">
      <c r="A28" t="s">
        <v>21</v>
      </c>
      <c r="B28" t="s">
        <v>22</v>
      </c>
      <c r="C28" t="s">
        <v>23</v>
      </c>
      <c r="D28">
        <v>30616</v>
      </c>
      <c r="E28">
        <v>-4</v>
      </c>
      <c r="F28">
        <v>4.5999999999999999E-3</v>
      </c>
      <c r="G28">
        <v>4.2099999999999999E-2</v>
      </c>
      <c r="H28">
        <v>503.14945999999998</v>
      </c>
      <c r="J28">
        <v>5</v>
      </c>
      <c r="K28">
        <v>10</v>
      </c>
      <c r="L28">
        <v>14.783300759999999</v>
      </c>
    </row>
    <row r="29" spans="1:16" x14ac:dyDescent="0.25">
      <c r="A29" t="s">
        <v>24</v>
      </c>
      <c r="B29" t="s">
        <v>25</v>
      </c>
      <c r="C29" t="s">
        <v>23</v>
      </c>
      <c r="D29">
        <v>37563</v>
      </c>
      <c r="E29">
        <v>-4</v>
      </c>
      <c r="F29">
        <v>4.4699999999999997E-2</v>
      </c>
      <c r="G29">
        <v>4.0969999999999999E-2</v>
      </c>
      <c r="H29">
        <v>479.12468000000001</v>
      </c>
      <c r="J29">
        <v>3</v>
      </c>
      <c r="K29">
        <v>6</v>
      </c>
      <c r="L29">
        <v>9.5482202310000002</v>
      </c>
    </row>
    <row r="30" spans="1:16" x14ac:dyDescent="0.25">
      <c r="A30" t="s">
        <v>26</v>
      </c>
      <c r="B30" t="s">
        <v>27</v>
      </c>
      <c r="C30" t="s">
        <v>23</v>
      </c>
      <c r="D30">
        <v>37565</v>
      </c>
      <c r="E30">
        <v>-4</v>
      </c>
      <c r="F30">
        <v>4.5999999999999999E-3</v>
      </c>
      <c r="G30">
        <v>4.2200000000000001E-2</v>
      </c>
      <c r="H30">
        <v>519.14886000000001</v>
      </c>
      <c r="J30">
        <v>5</v>
      </c>
      <c r="K30">
        <v>10</v>
      </c>
      <c r="L30">
        <v>14.115566859999999</v>
      </c>
    </row>
    <row r="31" spans="1:16" x14ac:dyDescent="0.25">
      <c r="A31" t="s">
        <v>28</v>
      </c>
      <c r="B31" t="s">
        <v>29</v>
      </c>
      <c r="C31" t="s">
        <v>23</v>
      </c>
      <c r="D31">
        <v>46398</v>
      </c>
      <c r="E31">
        <v>-4</v>
      </c>
      <c r="F31">
        <v>5.9900000000000002E-2</v>
      </c>
      <c r="G31">
        <v>5.4899999999999997E-2</v>
      </c>
      <c r="H31">
        <v>480.10939999999999</v>
      </c>
      <c r="J31">
        <v>2</v>
      </c>
      <c r="K31">
        <v>4</v>
      </c>
      <c r="L31">
        <v>6.3455923829999996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data_xtp_composition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kcorreia</dc:creator>
  <cp:lastModifiedBy>Kevin Correia</cp:lastModifiedBy>
  <dcterms:created xsi:type="dcterms:W3CDTF">2018-08-27T13:08:43Z</dcterms:created>
  <dcterms:modified xsi:type="dcterms:W3CDTF">2018-08-27T13:08:43Z</dcterms:modified>
</cp:coreProperties>
</file>