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140" windowWidth="18195" windowHeight="6465" firstSheet="7" activeTab="13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o2_test" sheetId="17" r:id="rId14"/>
  </sheets>
  <externalReferences>
    <externalReference r:id="rId15"/>
  </externalReferences>
  <definedNames>
    <definedName name="_xlnm._FilterDatabase" localSheetId="12" hidden="1">Sheet5!$A$1:$J$143</definedName>
  </definedNames>
  <calcPr calcId="145621"/>
</workbook>
</file>

<file path=xl/calcChain.xml><?xml version="1.0" encoding="utf-8"?>
<calcChain xmlns="http://schemas.openxmlformats.org/spreadsheetml/2006/main">
  <c r="E3" i="17" l="1"/>
  <c r="E2" i="17"/>
  <c r="E66" i="16" l="1"/>
  <c r="E65" i="16"/>
  <c r="E64" i="16"/>
  <c r="E63" i="16"/>
  <c r="E62" i="16"/>
  <c r="E61" i="16"/>
  <c r="E60" i="16"/>
  <c r="E59" i="16"/>
  <c r="E58" i="16"/>
  <c r="E54" i="16"/>
  <c r="E53" i="16"/>
  <c r="E52" i="16"/>
  <c r="E51" i="16"/>
  <c r="N50" i="16"/>
  <c r="E50" i="16"/>
  <c r="N49" i="16"/>
  <c r="E49" i="16"/>
  <c r="N48" i="16"/>
  <c r="E48" i="16"/>
  <c r="N47" i="16"/>
  <c r="E46" i="16"/>
  <c r="N45" i="16"/>
  <c r="E44" i="16"/>
  <c r="N43" i="16"/>
  <c r="N42" i="16"/>
  <c r="N41" i="16"/>
  <c r="N40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2" i="16"/>
  <c r="N11" i="16"/>
  <c r="E11" i="16"/>
  <c r="N10" i="16"/>
  <c r="N9" i="16"/>
  <c r="N8" i="16"/>
  <c r="E8" i="16"/>
  <c r="N7" i="16"/>
  <c r="N6" i="16"/>
  <c r="E6" i="16"/>
  <c r="N5" i="16"/>
  <c r="E5" i="16"/>
  <c r="N4" i="16"/>
  <c r="E4" i="16"/>
  <c r="N3" i="16"/>
  <c r="N2" i="16"/>
  <c r="E2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<sst xmlns="http://schemas.openxmlformats.org/spreadsheetml/2006/main" count="2214" uniqueCount="901">
  <si>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</si>
  <si>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</si>
  <si>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</si>
  <si>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</si>
  <si>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</si>
  <si>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</si>
  <si>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</si>
  <si>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</si>
  <si>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</si>
  <si>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</si>
  <si>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</si>
  <si>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</si>
  <si>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</si>
  <si>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</si>
  <si>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</si>
  <si>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</si>
  <si>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</si>
  <si>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</si>
  <si>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</si>
  <si>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</si>
  <si>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</si>
  <si>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</si>
  <si>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</si>
  <si>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</si>
  <si>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</si>
  <si>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</si>
  <si>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</si>
  <si>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</si>
  <si>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</si>
  <si>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</si>
  <si>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</si>
  <si>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</si>
  <si>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</si>
  <si>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</si>
  <si>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</si>
  <si>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</si>
  <si>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</si>
  <si>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</si>
  <si>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</si>
  <si>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</si>
  <si>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</si>
  <si>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</si>
  <si>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</si>
  <si>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</si>
  <si>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</si>
  <si>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</si>
  <si>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</si>
  <si>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</si>
  <si>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</si>
  <si>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</si>
  <si>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</si>
  <si>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</si>
  <si>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</si>
  <si>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</si>
  <si>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</si>
  <si>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</si>
  <si>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</si>
  <si>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</si>
  <si>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</si>
  <si>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</si>
  <si>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</si>
  <si>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</si>
  <si>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</si>
  <si>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</si>
  <si>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</si>
  <si>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</si>
  <si>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</si>
  <si>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</si>
  <si>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</si>
  <si>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</si>
  <si>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</si>
  <si>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</si>
  <si>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</si>
  <si>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</si>
  <si>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</si>
  <si>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</si>
  <si>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</si>
  <si>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</si>
  <si>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</si>
  <si>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</si>
  <si>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</si>
  <si>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</si>
  <si>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</si>
  <si>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</si>
  <si>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</si>
  <si>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</si>
  <si>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</si>
  <si>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</si>
  <si>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</si>
  <si>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</si>
  <si>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</si>
  <si>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</si>
  <si>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</si>
  <si>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</si>
  <si>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</si>
  <si>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</si>
  <si>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</si>
  <si>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</si>
  <si>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</si>
  <si>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</si>
  <si>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</si>
  <si>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</si>
  <si>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</si>
  <si>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</si>
  <si>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</si>
  <si>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</si>
  <si>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</si>
  <si>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</si>
  <si>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</si>
  <si>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</si>
  <si>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</si>
  <si>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</si>
  <si>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</si>
  <si>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</si>
  <si>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</si>
  <si>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</si>
  <si>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</si>
  <si>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</si>
  <si>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</si>
  <si>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</si>
  <si>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</si>
  <si>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</si>
  <si>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</si>
  <si>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</si>
  <si>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</si>
  <si>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</si>
  <si>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</si>
  <si>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</si>
  <si>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</si>
  <si>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</si>
  <si>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</si>
  <si>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</si>
  <si>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</si>
  <si>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</si>
  <si>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</si>
  <si>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</si>
  <si>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</si>
  <si>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</si>
  <si>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</si>
  <si>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</si>
  <si>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</si>
  <si>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</si>
  <si>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</si>
  <si>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</si>
  <si>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</si>
  <si>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</si>
  <si>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</si>
  <si>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</si>
  <si>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</si>
  <si>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</si>
  <si>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</si>
  <si>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</si>
  <si>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</si>
  <si>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</si>
  <si>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</si>
  <si>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</si>
  <si>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</si>
  <si>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</si>
  <si>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</si>
  <si>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</si>
  <si>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</si>
  <si>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</si>
  <si>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</si>
  <si>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</si>
  <si>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</si>
  <si>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</si>
  <si>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</si>
  <si>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</si>
  <si>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</si>
  <si>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</si>
  <si>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</si>
  <si>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</si>
  <si>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</si>
  <si>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</si>
  <si>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</si>
  <si>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</si>
  <si>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</si>
  <si>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</si>
  <si>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</si>
  <si>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</si>
  <si>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</si>
  <si>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</si>
  <si>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</si>
  <si>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</si>
  <si>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</si>
  <si>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</si>
  <si>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</si>
  <si>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</si>
  <si>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</si>
  <si>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</si>
  <si>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</si>
  <si>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</si>
  <si>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</si>
  <si>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</si>
  <si>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</si>
  <si>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</si>
  <si>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</si>
  <si>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</si>
  <si>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</si>
  <si>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</si>
  <si>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</si>
  <si>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</si>
  <si>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</si>
  <si>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</si>
  <si>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</si>
  <si>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</si>
  <si>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</si>
  <si>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</si>
  <si>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</si>
  <si>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</si>
  <si>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</si>
  <si>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</si>
  <si>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</si>
  <si>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</si>
  <si>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</si>
  <si>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</si>
  <si>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</si>
  <si>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</si>
  <si>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</si>
  <si>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</si>
  <si>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</si>
  <si>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</si>
  <si>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</si>
  <si>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</si>
  <si>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</si>
  <si>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</si>
  <si>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</si>
  <si>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</si>
  <si>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</si>
  <si>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</si>
  <si>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</si>
  <si>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</si>
  <si>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</si>
  <si>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</si>
  <si>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</si>
  <si>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</si>
  <si>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</si>
  <si>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</si>
  <si>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</si>
  <si>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</si>
  <si>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</si>
  <si>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</si>
  <si>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</si>
  <si>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</si>
  <si>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</si>
  <si>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</si>
  <si>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</si>
  <si>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</si>
  <si>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</si>
  <si>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</si>
  <si>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</si>
  <si>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</si>
  <si>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</si>
  <si>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</si>
  <si>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</si>
  <si>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</si>
  <si>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</si>
  <si>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</si>
  <si>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</si>
  <si>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</si>
  <si>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</si>
  <si>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</si>
  <si>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</si>
  <si>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</si>
  <si>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</si>
  <si>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</si>
  <si>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</si>
  <si>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</si>
  <si>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</si>
  <si>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</si>
  <si>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</si>
  <si>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</si>
  <si>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</si>
  <si>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</si>
  <si>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</si>
  <si>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</si>
  <si>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</si>
  <si>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</si>
  <si>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</si>
  <si>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</si>
  <si>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</si>
  <si>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</si>
  <si>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</si>
  <si>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</si>
  <si>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</si>
  <si>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</si>
  <si>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</si>
  <si>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</si>
  <si>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</si>
  <si>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</si>
  <si>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</si>
  <si>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</si>
  <si>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</si>
  <si>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</si>
  <si>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</si>
  <si>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</si>
  <si>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</si>
  <si>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</si>
  <si>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</si>
  <si>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</si>
  <si>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</si>
  <si>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</si>
  <si>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</si>
  <si>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</si>
  <si>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</si>
  <si>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</si>
  <si>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</si>
  <si>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</si>
  <si>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</si>
  <si>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</si>
  <si>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</si>
  <si>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</si>
  <si>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</si>
  <si>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</si>
  <si>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</si>
  <si>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</si>
  <si>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</si>
  <si>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</si>
  <si>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</si>
  <si>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</si>
  <si>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</si>
  <si>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</si>
  <si>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</si>
  <si>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</si>
  <si>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</si>
  <si>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</si>
  <si>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</si>
  <si>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</si>
  <si>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</si>
  <si>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</si>
  <si>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</si>
  <si>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</si>
  <si>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</si>
  <si>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</si>
  <si>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</si>
  <si>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</si>
  <si>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</si>
  <si>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</si>
  <si>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</si>
  <si>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</si>
  <si>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</si>
  <si>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</si>
  <si>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</si>
  <si>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</si>
  <si>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</si>
  <si>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</si>
  <si>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</si>
  <si>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</si>
  <si>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</si>
  <si>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</si>
  <si>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</si>
  <si>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</si>
  <si>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</si>
  <si>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</si>
  <si>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</si>
  <si>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</si>
  <si>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</si>
  <si>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</si>
  <si>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</si>
  <si>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</si>
  <si>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</si>
  <si>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</si>
  <si>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</si>
  <si>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</si>
  <si>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</si>
  <si>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</si>
  <si>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</si>
  <si>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</si>
  <si>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</si>
  <si>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</si>
  <si>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</si>
  <si>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</si>
  <si>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</si>
  <si>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</si>
  <si>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</si>
  <si>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</si>
  <si>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</si>
  <si>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</si>
  <si>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</si>
  <si>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</si>
  <si>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</si>
  <si>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</si>
  <si>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</si>
  <si>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</si>
  <si>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</si>
  <si>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</si>
  <si>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</si>
  <si>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</si>
  <si>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</si>
  <si>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</si>
  <si>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</si>
  <si>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</si>
  <si>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</si>
  <si>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</si>
  <si>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</si>
  <si>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</si>
  <si>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</si>
  <si>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</si>
  <si>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</si>
  <si>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</si>
  <si>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</si>
  <si>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</si>
  <si>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</si>
  <si>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</si>
  <si>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</si>
  <si>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</si>
  <si>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</si>
  <si>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</si>
  <si>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</si>
  <si>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</si>
  <si>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</si>
  <si>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</si>
  <si>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</si>
  <si>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</si>
  <si>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</si>
  <si>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</si>
  <si>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</si>
  <si>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</si>
  <si>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</si>
  <si>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</si>
  <si>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</si>
  <si>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</si>
  <si>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</si>
  <si>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</si>
  <si>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</si>
  <si>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</si>
  <si>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</si>
  <si>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</si>
  <si>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</si>
  <si>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</si>
  <si>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</si>
  <si>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</si>
  <si>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</si>
  <si>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</si>
  <si>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</si>
  <si>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</si>
  <si>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</si>
  <si>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</si>
  <si>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</si>
  <si>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</si>
  <si>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</si>
  <si>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</si>
  <si>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</si>
  <si>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</si>
  <si>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</si>
  <si>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</si>
  <si>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</si>
  <si>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</si>
  <si>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</si>
  <si>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</si>
  <si>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</si>
  <si>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</si>
  <si>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</si>
  <si>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</si>
  <si>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</si>
  <si>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</si>
  <si>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</si>
  <si>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</si>
  <si>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</si>
  <si>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</si>
  <si>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</si>
  <si>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</si>
  <si>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</si>
  <si>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</si>
  <si>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</si>
  <si>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</si>
  <si>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</si>
  <si>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</si>
  <si>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</si>
  <si>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</si>
  <si>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</si>
  <si>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</si>
  <si>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</si>
  <si>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</si>
  <si>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</si>
  <si>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</si>
  <si>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</si>
  <si>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</si>
  <si>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</si>
  <si>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</si>
  <si>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</si>
  <si>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</si>
  <si>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</si>
  <si>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</si>
  <si>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</si>
  <si>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</si>
  <si>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</si>
  <si>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</si>
  <si>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</si>
  <si>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</si>
  <si>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</si>
  <si>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</si>
  <si>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</si>
  <si>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</si>
  <si>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</si>
  <si>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</si>
  <si>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</si>
  <si>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</si>
  <si>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</si>
  <si>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</si>
  <si>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</si>
  <si>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</si>
  <si>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</si>
  <si>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</si>
  <si>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</si>
  <si>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</si>
  <si>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</si>
  <si>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</si>
  <si>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</si>
  <si>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</si>
  <si>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</si>
  <si>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</si>
  <si>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</si>
  <si>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</si>
  <si>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</si>
  <si>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</si>
  <si>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</si>
  <si>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</si>
  <si>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</si>
  <si>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</si>
  <si>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</si>
  <si>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</si>
  <si>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</si>
  <si>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</si>
  <si>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</si>
  <si>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</si>
  <si>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</si>
  <si>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</si>
  <si>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</si>
  <si>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</si>
  <si>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</si>
  <si>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</si>
  <si>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</si>
  <si>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</si>
  <si>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</si>
  <si>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</si>
  <si>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</si>
  <si>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</si>
  <si>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</si>
  <si>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</si>
  <si>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</si>
  <si>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</si>
  <si>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</si>
  <si>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</si>
  <si>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</si>
  <si>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</si>
  <si>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</si>
  <si>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</si>
  <si>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</si>
  <si>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</si>
  <si>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</si>
  <si>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</si>
  <si>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</si>
  <si>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</si>
  <si>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</si>
  <si>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</si>
  <si>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</si>
  <si>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</si>
  <si>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</si>
  <si>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</si>
  <si>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</si>
  <si>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</si>
  <si>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</si>
  <si>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</si>
  <si>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</si>
  <si>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</si>
  <si>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</si>
  <si>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</si>
  <si>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</si>
  <si>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</si>
  <si>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</si>
  <si>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</si>
  <si>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</si>
  <si>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</si>
  <si>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</si>
  <si>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</si>
  <si>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</si>
  <si>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</si>
  <si>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</si>
  <si>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</si>
  <si>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</si>
  <si>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</si>
  <si>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</si>
  <si>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</si>
  <si>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</si>
  <si>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</si>
  <si>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</si>
  <si>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</si>
  <si>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</si>
  <si>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</si>
  <si>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</si>
  <si>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</si>
  <si>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</si>
  <si>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</si>
  <si>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</si>
  <si>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</si>
  <si>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</si>
  <si>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</si>
  <si>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</si>
  <si>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</si>
  <si>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</si>
  <si>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</si>
  <si>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</si>
  <si>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</si>
  <si>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</si>
  <si>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</si>
  <si>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</si>
  <si>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</si>
  <si>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</si>
  <si>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</si>
  <si>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</si>
  <si>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</si>
  <si>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</si>
  <si>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</si>
  <si>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</si>
  <si>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</si>
  <si>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</si>
  <si>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</si>
  <si>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</si>
  <si>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</si>
  <si>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</si>
  <si>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</si>
  <si>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</si>
  <si>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</si>
  <si>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</si>
  <si>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</si>
  <si>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</si>
  <si>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</si>
  <si>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</si>
  <si>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</si>
  <si>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</si>
  <si>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</si>
  <si>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</si>
  <si>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</si>
  <si>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</si>
  <si>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</si>
  <si>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</si>
  <si>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</si>
  <si>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</si>
  <si>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</si>
  <si>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</si>
  <si>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</si>
  <si>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</si>
  <si>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</si>
  <si>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</si>
  <si>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</si>
  <si>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</si>
  <si>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</si>
  <si>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</si>
  <si>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</si>
  <si>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</si>
  <si>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</si>
  <si>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</si>
  <si>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</si>
  <si>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</si>
  <si>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</si>
  <si>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</si>
  <si>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</si>
  <si>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</si>
  <si>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</si>
  <si>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</si>
  <si>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</si>
  <si>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</si>
  <si>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</si>
  <si>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</si>
  <si>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</si>
  <si>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</si>
  <si>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</si>
  <si>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</si>
  <si>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</si>
  <si>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</si>
  <si>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</si>
  <si>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</si>
  <si>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</si>
  <si>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</si>
  <si>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</si>
  <si>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</si>
  <si>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</si>
  <si>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</si>
  <si>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</si>
  <si>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</si>
  <si>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</si>
  <si>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</si>
  <si>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</si>
  <si>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</si>
  <si>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</si>
  <si>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</si>
  <si>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</si>
  <si>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</si>
  <si>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</si>
  <si>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</si>
  <si>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</si>
  <si>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</si>
  <si>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</si>
  <si>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</si>
  <si>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</si>
  <si>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</si>
  <si>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</si>
  <si>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</si>
  <si>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</si>
  <si>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</si>
  <si>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</si>
  <si>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</si>
  <si>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</si>
  <si>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</si>
  <si>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</si>
  <si>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</si>
  <si>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</si>
  <si>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</si>
  <si>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</si>
  <si>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</si>
  <si>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</si>
  <si>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</si>
  <si>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</si>
  <si>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</si>
  <si>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</si>
  <si>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</si>
  <si>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</si>
  <si>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</si>
  <si>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</si>
  <si>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</si>
  <si>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</si>
  <si>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</si>
  <si>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</si>
  <si>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</si>
  <si>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</si>
  <si>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</si>
  <si>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</si>
  <si>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</si>
  <si>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</si>
  <si>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</si>
  <si>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</si>
  <si>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</si>
  <si>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</si>
  <si>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</si>
  <si>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</si>
  <si>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</si>
  <si>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</si>
  <si>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</si>
  <si>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</si>
  <si>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</si>
  <si>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</si>
  <si>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</si>
  <si>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</si>
  <si>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</si>
  <si>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</si>
  <si>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</si>
  <si>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</si>
  <si>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</si>
  <si>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</si>
  <si>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</si>
  <si>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</si>
  <si>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</si>
  <si>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</si>
  <si>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</si>
  <si>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</si>
  <si>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</si>
  <si>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</si>
  <si>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</si>
  <si>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</si>
  <si>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</si>
  <si>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</si>
  <si>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</si>
  <si>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</si>
  <si>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</si>
  <si>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</si>
  <si>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</si>
  <si>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</si>
  <si>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</si>
  <si>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</si>
  <si>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</si>
  <si>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</si>
  <si>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</si>
  <si>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</si>
  <si>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</si>
  <si>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</si>
  <si>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</si>
  <si>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</si>
  <si>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</si>
  <si>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</si>
  <si>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</si>
  <si>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</si>
  <si>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</si>
  <si>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</si>
  <si>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</si>
  <si>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</si>
  <si>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</si>
  <si>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</si>
  <si>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</si>
  <si>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</si>
  <si>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</si>
  <si>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</si>
  <si>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</si>
  <si>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</si>
  <si>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</si>
  <si>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</si>
  <si>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</si>
  <si>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</si>
  <si>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</si>
  <si>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</si>
  <si>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</si>
  <si>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</si>
  <si>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</si>
  <si>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</si>
  <si>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</si>
  <si>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</si>
  <si>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</si>
  <si>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</si>
  <si>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</si>
  <si>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</si>
  <si>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</si>
  <si>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</si>
  <si>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</si>
  <si>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</si>
  <si>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</si>
  <si>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</si>
  <si>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</si>
  <si>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</si>
  <si>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</si>
  <si>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</si>
  <si>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</si>
  <si>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</si>
  <si>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</si>
  <si>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</si>
  <si>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</si>
  <si>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</si>
  <si>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</si>
  <si>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</si>
  <si>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</si>
  <si>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</si>
  <si>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</si>
  <si>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</si>
  <si>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</si>
  <si>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</si>
  <si>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</si>
  <si>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</si>
  <si>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</si>
  <si>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</si>
  <si>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</si>
  <si>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</si>
  <si>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</si>
  <si>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</si>
  <si>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</si>
  <si>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</si>
  <si>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</si>
  <si>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</si>
  <si>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</si>
  <si>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</si>
  <si>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</si>
  <si>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</si>
  <si>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</si>
  <si>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</si>
  <si>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</si>
  <si>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</si>
  <si>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</si>
  <si>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</si>
  <si>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</si>
  <si>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</si>
  <si>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</si>
  <si>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</si>
  <si>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</si>
  <si>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</si>
  <si>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</si>
  <si>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</si>
  <si>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</si>
  <si>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</si>
  <si>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</si>
  <si>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</si>
  <si>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</si>
  <si>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</si>
  <si>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</si>
  <si>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</si>
  <si>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</si>
  <si>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</si>
  <si>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</si>
  <si>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</si>
  <si>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</si>
  <si>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</si>
  <si>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</si>
  <si>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</si>
  <si>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</si>
  <si>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</si>
  <si>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</si>
  <si>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</si>
  <si>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</si>
  <si>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</si>
  <si>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</si>
  <si>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</si>
  <si>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</si>
  <si>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</si>
  <si>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</si>
  <si>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</si>
  <si>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</si>
  <si>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</si>
  <si>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</si>
  <si>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</si>
  <si>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</si>
  <si>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1,1</t>
  </si>
  <si>
    <t>1.01,1.01</t>
  </si>
  <si>
    <t>h[c], h[e]</t>
  </si>
  <si>
    <t>1,3.4e-6,42e-3,1,1,1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</si>
</sst>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opLeftCell="A16" workbookViewId="0">
      <selection activeCell="D32" sqref="D32"/>
    </sheetView>
  </sheetViews>
  <sheetFormatPr defaultRowHeight="15" x14ac:dyDescent="0.25"/>
  <cols>
    <col min="3" max="3" width="51.5703125" customWidth="1"/>
    <col min="4" max="4" width="9.1406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10"/>
      <c r="K2" s="10"/>
      <c r="L2" s="10"/>
      <c r="M2" s="21">
        <v>20</v>
      </c>
      <c r="N2" s="14">
        <f>VLOOKUP(A2,[1]reactions!$A$1:$E$96,5,FALSE)</f>
        <v>0</v>
      </c>
      <c r="O2" s="10"/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/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B12" s="10"/>
      <c r="C12" s="14" t="s">
        <v>712</v>
      </c>
      <c r="D12" s="10"/>
      <c r="E12" s="10">
        <v>-31.12</v>
      </c>
      <c r="F12" s="10">
        <v>-10.8</v>
      </c>
      <c r="G12" s="10">
        <v>65.3</v>
      </c>
      <c r="H12" s="9"/>
      <c r="I12" s="10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Q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s="10" t="s">
        <v>884</v>
      </c>
      <c r="E40" s="10"/>
      <c r="F40" s="10">
        <v>24.2</v>
      </c>
      <c r="G40" s="10">
        <v>122.4</v>
      </c>
      <c r="H40" s="9">
        <v>1.4000000000000001E-15</v>
      </c>
      <c r="I40" s="10"/>
      <c r="J40" s="1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Q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s="10" t="s">
        <v>886</v>
      </c>
      <c r="E45" s="10"/>
      <c r="F45" s="10">
        <v>-62.3</v>
      </c>
      <c r="G45" s="10">
        <v>1.5</v>
      </c>
      <c r="H45" s="9">
        <v>42000</v>
      </c>
      <c r="I45" s="10"/>
      <c r="J45" s="10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Q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D46" s="10"/>
      <c r="E46" s="10">
        <f>VLOOKUP(A46,ecoli_core!$A$2:$I$84,6,FALSE)</f>
        <v>-37.200000000000003</v>
      </c>
      <c r="F46" s="10"/>
      <c r="G46" s="10"/>
      <c r="H46" s="10"/>
      <c r="I46" s="10">
        <v>341</v>
      </c>
      <c r="J46" s="10">
        <v>100</v>
      </c>
      <c r="K46" s="10"/>
      <c r="L46" s="10"/>
      <c r="M46" s="21">
        <v>46.7215117629625</v>
      </c>
      <c r="N46" s="14" t="s">
        <v>703</v>
      </c>
      <c r="O46" s="10"/>
      <c r="P46" s="10"/>
      <c r="Q46" s="10"/>
      <c r="R46" s="10"/>
      <c r="S46" s="10"/>
      <c r="T46" s="10"/>
      <c r="U46" s="10"/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x14ac:dyDescent="0.25">
      <c r="A53" s="14" t="s">
        <v>352</v>
      </c>
      <c r="B53" s="10"/>
      <c r="C53" s="26" t="s">
        <v>354</v>
      </c>
      <c r="D53" s="10"/>
      <c r="E53" s="10">
        <f>VLOOKUP(A53,ecoli_core!$A$2:$I$84,6,FALSE)</f>
        <v>0</v>
      </c>
      <c r="F53" s="10"/>
      <c r="G53" s="10"/>
      <c r="H53" s="10"/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Q53" s="10"/>
      <c r="R53" s="10"/>
      <c r="S53" s="10"/>
      <c r="T53" s="10"/>
      <c r="U53" s="10"/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x14ac:dyDescent="0.25">
      <c r="A55" s="14" t="s">
        <v>241</v>
      </c>
      <c r="B55" s="10"/>
      <c r="C55" s="26" t="s">
        <v>243</v>
      </c>
      <c r="D55" s="10" t="s">
        <v>884</v>
      </c>
      <c r="E55" s="10">
        <v>0</v>
      </c>
      <c r="F55" s="10"/>
      <c r="G55" s="10"/>
      <c r="H55" s="10"/>
      <c r="I55" s="23">
        <v>1</v>
      </c>
      <c r="J55" s="10">
        <v>1</v>
      </c>
      <c r="K55" s="10"/>
      <c r="L55" s="10"/>
      <c r="M55" s="21">
        <v>0</v>
      </c>
      <c r="N55" s="14"/>
      <c r="O55" s="10" t="s">
        <v>892</v>
      </c>
      <c r="P55" s="10"/>
      <c r="Q55" s="10"/>
      <c r="R55" s="10"/>
      <c r="S55" s="10"/>
      <c r="T55" s="10"/>
      <c r="U55" s="10"/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898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I3" sqref="I3"/>
    </sheetView>
  </sheetViews>
  <sheetFormatPr defaultRowHeight="15" x14ac:dyDescent="0.25"/>
  <cols>
    <col min="3" max="3" width="47.140625" customWidth="1"/>
    <col min="15" max="15" width="11.710937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31" t="s">
        <v>140</v>
      </c>
      <c r="B2" s="30"/>
      <c r="C2" s="31" t="s">
        <v>870</v>
      </c>
      <c r="D2" s="10" t="s">
        <v>899</v>
      </c>
      <c r="E2" s="10">
        <f>VLOOKUP(A2,ecoli_core!$A$2:$I$84,6,FALSE)</f>
        <v>-37.200000000000003</v>
      </c>
      <c r="I2" s="10">
        <v>469</v>
      </c>
      <c r="J2" s="10">
        <v>0</v>
      </c>
      <c r="M2" s="21">
        <v>46.7215117629625</v>
      </c>
      <c r="N2" s="14" t="s">
        <v>703</v>
      </c>
      <c r="O2" s="10" t="s">
        <v>900</v>
      </c>
    </row>
    <row r="3" spans="1:21" s="10" customFormat="1" x14ac:dyDescent="0.25">
      <c r="A3" s="14" t="s">
        <v>359</v>
      </c>
      <c r="C3" s="26" t="s">
        <v>139</v>
      </c>
      <c r="E3" s="10">
        <f>VLOOKUP(A3,ecoli_core!$A$2:$I$84,6,FALSE)</f>
        <v>0</v>
      </c>
      <c r="I3" s="23">
        <v>1</v>
      </c>
      <c r="J3" s="10">
        <v>1</v>
      </c>
      <c r="M3" s="21">
        <v>23.3607558814812</v>
      </c>
      <c r="N3" s="14"/>
      <c r="O3" s="10" t="s">
        <v>897</v>
      </c>
    </row>
    <row r="4" spans="1:21" s="10" customFormat="1" x14ac:dyDescent="0.25">
      <c r="A4" s="14" t="s">
        <v>357</v>
      </c>
      <c r="C4" s="28" t="s">
        <v>358</v>
      </c>
      <c r="E4" s="10">
        <v>0</v>
      </c>
      <c r="M4" s="21">
        <v>-23.3607558814812</v>
      </c>
      <c r="N4" s="14"/>
    </row>
    <row r="5" spans="1:21" s="10" customFormat="1" x14ac:dyDescent="0.25">
      <c r="A5" s="14" t="s">
        <v>311</v>
      </c>
      <c r="C5" s="28" t="s">
        <v>152</v>
      </c>
      <c r="E5" s="10">
        <v>0</v>
      </c>
      <c r="M5" s="21">
        <v>63.607356573910501</v>
      </c>
      <c r="N5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o2_test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2016-02-04T15:21:46Z</dcterms:modified>
</cp:coreProperties>
</file>