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yam\Documents\Courses\CHE1125Project\IntegratedModels\KineticModel\data\"/>
    </mc:Choice>
  </mc:AlternateContent>
  <bookViews>
    <workbookView xWindow="0" yWindow="0" windowWidth="25590" windowHeight="7875" activeTab="9"/>
  </bookViews>
  <sheets>
    <sheet name="gtoy1" sheetId="2" r:id="rId1"/>
    <sheet name="gtoy1C" sheetId="3" r:id="rId2"/>
    <sheet name="gtoy2" sheetId="4" r:id="rId3"/>
    <sheet name="gtoy2C" sheetId="5" r:id="rId4"/>
    <sheet name="gtoy3" sheetId="6" r:id="rId5"/>
    <sheet name="gtoy3C" sheetId="7" r:id="rId6"/>
    <sheet name="gtoy4" sheetId="8" r:id="rId7"/>
    <sheet name="gtoy4C" sheetId="9" r:id="rId8"/>
    <sheet name="gtoy5" sheetId="10" r:id="rId9"/>
    <sheet name="gtoy5C" sheetId="11" r:id="rId10"/>
    <sheet name="Sheet1" sheetId="1" r:id="rId11"/>
  </sheets>
  <externalReferences>
    <externalReference r:id="rId12"/>
    <externalReference r:id="rId13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0" l="1"/>
  <c r="E2" i="10" l="1"/>
  <c r="N19" i="10"/>
  <c r="N18" i="10"/>
  <c r="N17" i="10"/>
  <c r="E17" i="10"/>
  <c r="N16" i="10"/>
  <c r="N15" i="10"/>
  <c r="N14" i="10"/>
  <c r="E14" i="10"/>
  <c r="N13" i="10"/>
  <c r="N11" i="10"/>
  <c r="E11" i="10"/>
  <c r="N10" i="10"/>
  <c r="E10" i="10"/>
  <c r="N4" i="10"/>
  <c r="E4" i="10"/>
  <c r="N3" i="10"/>
  <c r="E3" i="10"/>
  <c r="N19" i="8" l="1"/>
  <c r="N4" i="8"/>
  <c r="E4" i="8"/>
  <c r="N3" i="8"/>
  <c r="E3" i="8"/>
  <c r="N18" i="8"/>
  <c r="N17" i="8" l="1"/>
  <c r="E17" i="8"/>
  <c r="N16" i="8"/>
  <c r="N15" i="8"/>
  <c r="N14" i="8"/>
  <c r="E14" i="8"/>
  <c r="N13" i="8"/>
  <c r="N11" i="8"/>
  <c r="E11" i="8"/>
  <c r="N10" i="8"/>
  <c r="E10" i="8"/>
  <c r="E2" i="8"/>
  <c r="E2" i="6" l="1"/>
  <c r="N13" i="6"/>
  <c r="N11" i="6"/>
  <c r="E11" i="6"/>
  <c r="N10" i="6"/>
  <c r="E10" i="6"/>
  <c r="E17" i="1" l="1"/>
  <c r="E16" i="1"/>
  <c r="E14" i="1"/>
  <c r="N13" i="1"/>
  <c r="N12" i="1"/>
  <c r="E12" i="1"/>
  <c r="N11" i="1"/>
  <c r="E11" i="1"/>
  <c r="N10" i="1"/>
  <c r="N9" i="1"/>
  <c r="E9" i="1"/>
  <c r="N8" i="1"/>
  <c r="N7" i="1"/>
  <c r="N6" i="1"/>
  <c r="E6" i="1"/>
  <c r="N5" i="1"/>
  <c r="N3" i="1"/>
  <c r="E3" i="1"/>
  <c r="N2" i="1"/>
  <c r="E2" i="1"/>
  <c r="E9" i="2"/>
  <c r="E7" i="2"/>
  <c r="N6" i="2"/>
  <c r="N5" i="2"/>
  <c r="N3" i="2"/>
  <c r="E3" i="2"/>
  <c r="N2" i="2"/>
  <c r="E2" i="2"/>
</calcChain>
</file>

<file path=xl/sharedStrings.xml><?xml version="1.0" encoding="utf-8"?>
<sst xmlns="http://schemas.openxmlformats.org/spreadsheetml/2006/main" count="446" uniqueCount="131">
  <si>
    <t>Enzymes</t>
  </si>
  <si>
    <t>Enzyme Name</t>
  </si>
  <si>
    <t xml:space="preserve"> equation</t>
  </si>
  <si>
    <t>Compensated Species</t>
  </si>
  <si>
    <t>delta G (pH 7.2)</t>
  </si>
  <si>
    <t>delGlb</t>
  </si>
  <si>
    <t>delGub</t>
  </si>
  <si>
    <t>Keq</t>
  </si>
  <si>
    <t>kcat+(1/s)</t>
  </si>
  <si>
    <t>kcat-(1/s)</t>
  </si>
  <si>
    <t>Etot Conc</t>
  </si>
  <si>
    <t>Vmax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</si>
  <si>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</si>
  <si>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>EC</t>
  </si>
  <si>
    <t>Substrate Km (mM)</t>
  </si>
  <si>
    <t>Activators</t>
  </si>
  <si>
    <t>Inhibitors</t>
  </si>
  <si>
    <t>Regulator Km (mM)</t>
  </si>
  <si>
    <t>Metab</t>
  </si>
  <si>
    <t>Mclow (mM)</t>
  </si>
  <si>
    <t>Mchigh (mM)</t>
  </si>
  <si>
    <t>PGI</t>
  </si>
  <si>
    <t>[c] : g6p &lt;==&gt; f6p</t>
  </si>
  <si>
    <t>0.28,0.147</t>
  </si>
  <si>
    <t>g6p[c]</t>
  </si>
  <si>
    <t>h[c]</t>
  </si>
  <si>
    <t>FBP</t>
  </si>
  <si>
    <t>[c] : fdp + h2o --&gt; f6p + pi</t>
  </si>
  <si>
    <t>h2o,pi</t>
  </si>
  <si>
    <t>fdp[c]</t>
  </si>
  <si>
    <t>FBA</t>
  </si>
  <si>
    <t>[c] : fdp &lt;==&gt; dhap + g3p</t>
  </si>
  <si>
    <t>gap[c]</t>
  </si>
  <si>
    <t>TPI</t>
  </si>
  <si>
    <t>[c] : g3p &lt;==&gt; dhap</t>
  </si>
  <si>
    <t>dhap[c]</t>
  </si>
  <si>
    <t>GAPD</t>
  </si>
  <si>
    <t>pi,h</t>
  </si>
  <si>
    <t>3pg[c]</t>
  </si>
  <si>
    <t>PGK</t>
  </si>
  <si>
    <t>2pg[c]</t>
  </si>
  <si>
    <t>PGM</t>
  </si>
  <si>
    <t>[c] : 2pg &lt;==&gt; 3pg</t>
  </si>
  <si>
    <t>pep[c]</t>
  </si>
  <si>
    <t>ENO</t>
  </si>
  <si>
    <t>[c] : 2pg &lt;==&gt; h2o + pep</t>
  </si>
  <si>
    <t>pyr[c]</t>
  </si>
  <si>
    <t>PYK</t>
  </si>
  <si>
    <t>0.33,5,0.07,0.03,1</t>
  </si>
  <si>
    <t>ru5p-D</t>
  </si>
  <si>
    <t>co2</t>
  </si>
  <si>
    <t>1.2.4.1</t>
  </si>
  <si>
    <t>s7p[c]</t>
  </si>
  <si>
    <t>PTAr</t>
  </si>
  <si>
    <t>[c] : accoa + pi &lt;==&gt; actp + coa</t>
  </si>
  <si>
    <t>pi</t>
  </si>
  <si>
    <t>ACKr</t>
  </si>
  <si>
    <t>PDHr</t>
  </si>
  <si>
    <t>[c] : ac &lt;==&gt; actp</t>
  </si>
  <si>
    <t xml:space="preserve">[c] : accoa --&gt; pyr + coa </t>
  </si>
  <si>
    <t>[c] : pyr &lt;==&gt; pep + h</t>
  </si>
  <si>
    <t>[c] : 3pg &lt;==&gt; 13dpg</t>
  </si>
  <si>
    <t>[c] : g3p + pi &lt;==&gt; 13dpg + h</t>
  </si>
  <si>
    <t>ACt2r</t>
  </si>
  <si>
    <t>ac[e] + h[e] &lt;==&gt; ac[c] + h[c]</t>
  </si>
  <si>
    <t>h[c],h[e]</t>
  </si>
  <si>
    <t>1e1,1,1e-5,1</t>
  </si>
  <si>
    <t>PYRt2r</t>
  </si>
  <si>
    <t>h[e] + pyr[e] &lt;==&gt; h[c] + pyr[c]</t>
  </si>
  <si>
    <t>1,5,1,5</t>
  </si>
  <si>
    <t>PIt2r</t>
  </si>
  <si>
    <t>h[e] + pi[e] &lt;==&gt; h[c] + pi[c]</t>
  </si>
  <si>
    <t>1,0.02,1,0.02</t>
  </si>
  <si>
    <t>H2Ot</t>
  </si>
  <si>
    <t>h2o[e] &lt;==&gt; h2o[c]</t>
  </si>
  <si>
    <t>1e-3,1e-3</t>
  </si>
  <si>
    <t>exAC</t>
  </si>
  <si>
    <t>ac[e] &lt;==&gt;</t>
  </si>
  <si>
    <t>exH</t>
  </si>
  <si>
    <t>h[e] &lt;==&gt;</t>
  </si>
  <si>
    <t>exH2O</t>
  </si>
  <si>
    <t>h2o[e] &lt;==&gt;</t>
  </si>
  <si>
    <t>exPI</t>
  </si>
  <si>
    <t>pi[e] &lt;==&gt;</t>
  </si>
  <si>
    <t>exPYR</t>
  </si>
  <si>
    <t>pyr[e] &lt;==&gt;</t>
  </si>
  <si>
    <t>exG6P</t>
  </si>
  <si>
    <t>g6p[e] &lt;==&gt;</t>
  </si>
  <si>
    <t>G6Pt</t>
  </si>
  <si>
    <t>g6p[e] &lt;==&gt; g6p[c]</t>
  </si>
  <si>
    <t>[c] : g6p &lt;==&gt; pep</t>
  </si>
  <si>
    <t>Mc (mM)</t>
  </si>
  <si>
    <t>pyr[e]</t>
  </si>
  <si>
    <t>pi[e]</t>
  </si>
  <si>
    <t>ac[e]</t>
  </si>
  <si>
    <t>g6p[e]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</si>
  <si>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</si>
  <si>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ACpts</t>
  </si>
  <si>
    <t>ac[e] ---&gt; pep[c]</t>
  </si>
  <si>
    <t>0.1,0.1</t>
  </si>
  <si>
    <t>glc[e]</t>
  </si>
  <si>
    <t>GLUX</t>
  </si>
  <si>
    <t>pep[c] ---&gt; fdp[c]</t>
  </si>
  <si>
    <t>0.3,0.3</t>
  </si>
  <si>
    <t>fdp[c] ---&gt; bm[c]</t>
  </si>
  <si>
    <t>4 pep[c]</t>
  </si>
  <si>
    <t>bmt2r</t>
  </si>
  <si>
    <t>bm[c] ---&gt; bm[e]</t>
  </si>
  <si>
    <t>PEPt2r</t>
  </si>
  <si>
    <t>pep[c] ---&gt; pep[e]</t>
  </si>
  <si>
    <t>PEPex</t>
  </si>
  <si>
    <t>pep[e] &lt;==&gt;</t>
  </si>
  <si>
    <t>bmex</t>
  </si>
  <si>
    <t>bm[e] &lt;==&gt;</t>
  </si>
  <si>
    <t>bm[e]</t>
  </si>
  <si>
    <t>pep[e]</t>
  </si>
  <si>
    <t>ac[e] &lt;==&gt; ac[c]</t>
  </si>
  <si>
    <t>[c] : accoa &lt;==&gt; actp + coa</t>
  </si>
  <si>
    <t>[c] : pyr &lt;==&gt; pep</t>
  </si>
  <si>
    <t>ACex</t>
  </si>
  <si>
    <t>[c] : 2pg &lt;==&gt; pep</t>
  </si>
  <si>
    <t>pyr[c] ---&gt; pyr[e]</t>
  </si>
  <si>
    <t>PYRex</t>
  </si>
  <si>
    <t>[c] : g3p &lt;==&gt; 13dpg</t>
  </si>
  <si>
    <t>[c] : fdp --&gt; f6p</t>
  </si>
  <si>
    <t>G6Pt2r</t>
  </si>
  <si>
    <t>G6Pex</t>
  </si>
  <si>
    <t>g6p[c] ---&gt; g6p[e]</t>
  </si>
  <si>
    <t>1e-2,1,1e-5,1</t>
  </si>
  <si>
    <t>1,1e-3,1,1e-3</t>
  </si>
  <si>
    <t>1,0.1,1,0.1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</si>
</sst>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2" fillId="0" borderId="0" xfId="0" applyFont="1" applyFill="1"/>
    <xf numFmtId="164" fontId="3" fillId="0" borderId="0" xfId="0" applyNumberFormat="1" applyFont="1" applyFill="1"/>
    <xf numFmtId="0" fontId="6" fillId="0" borderId="0" xfId="0" applyFont="1" applyFill="1"/>
    <xf numFmtId="0" fontId="0" fillId="0" borderId="0" xfId="0" applyNumberFormat="1"/>
    <xf numFmtId="2" fontId="0" fillId="0" borderId="0" xfId="0" applyNumberFormat="1"/>
    <xf numFmtId="11" fontId="0" fillId="0" borderId="0" xfId="0" applyNumberFormat="1"/>
    <xf numFmtId="2" fontId="6" fillId="0" borderId="0" xfId="1" applyNumberFormat="1" applyFont="1" applyFill="1"/>
    <xf numFmtId="0" fontId="6" fillId="3" borderId="0" xfId="0" applyFont="1" applyFill="1"/>
    <xf numFmtId="0" fontId="0" fillId="3" borderId="0" xfId="0" applyFill="1"/>
    <xf numFmtId="0" fontId="6" fillId="4" borderId="0" xfId="0" applyFont="1" applyFill="1"/>
    <xf numFmtId="0" fontId="7" fillId="0" borderId="0" xfId="0" applyFont="1"/>
    <xf numFmtId="0" fontId="6" fillId="0" borderId="0" xfId="1" applyFont="1" applyFill="1"/>
    <xf numFmtId="0" fontId="0" fillId="0" borderId="0" xfId="0"/>
    <xf numFmtId="0" fontId="2" fillId="0" borderId="0" xfId="0" applyFont="1" applyFill="1"/>
    <xf numFmtId="164" fontId="3" fillId="0" borderId="0" xfId="0" applyNumberFormat="1" applyFont="1" applyFill="1"/>
    <xf numFmtId="0" fontId="6" fillId="0" borderId="0" xfId="0" applyFont="1" applyFill="1"/>
    <xf numFmtId="0" fontId="0" fillId="0" borderId="0" xfId="0" applyNumberFormat="1"/>
    <xf numFmtId="2" fontId="0" fillId="0" borderId="0" xfId="0" applyNumberFormat="1"/>
    <xf numFmtId="0" fontId="7" fillId="0" borderId="0" xfId="0" applyFont="1"/>
    <xf numFmtId="11" fontId="0" fillId="0" borderId="0" xfId="0" applyNumberFormat="1"/>
    <xf numFmtId="0" fontId="0" fillId="0" borderId="0" xfId="0" quotePrefix="1"/>
    <xf numFmtId="0" fontId="0" fillId="4" borderId="0" xfId="0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T1"/>
      <sheetName val="ecoliT2"/>
      <sheetName val="ecoliT7"/>
      <sheetName val="ecoliT8"/>
      <sheetName val="ecoliT3"/>
      <sheetName val="ecoliT4"/>
      <sheetName val="ecoliT5"/>
      <sheetName val="Sheet2"/>
      <sheetName val="ecoli_core"/>
      <sheetName val="ecoliN1"/>
      <sheetName val="Sheet1"/>
      <sheetName val="Sheet4"/>
      <sheetName val="Sheet5"/>
      <sheetName val="glc_test"/>
      <sheetName val="glc_testC"/>
      <sheetName val="gly_test"/>
      <sheetName val="gly_testC"/>
      <sheetName val="red_test"/>
      <sheetName val="red_testC"/>
      <sheetName val="red_tes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  <cell r="F2">
            <v>-4.4000000000000004</v>
          </cell>
          <cell r="G2">
            <v>1662.2306343841162</v>
          </cell>
          <cell r="H2">
            <v>0</v>
          </cell>
          <cell r="I2">
            <v>-8.2797999999999998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  <cell r="E3"/>
          <cell r="F3">
            <v>0</v>
          </cell>
          <cell r="G3">
            <v>1</v>
          </cell>
          <cell r="H3">
            <v>0</v>
          </cell>
          <cell r="I3">
            <v>0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  <cell r="F4">
            <v>4.3</v>
          </cell>
          <cell r="G4">
            <v>7.1204304242112172E-4</v>
          </cell>
          <cell r="H4">
            <v>0</v>
          </cell>
          <cell r="I4">
            <v>-8.5031999999999996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  <cell r="F5">
            <v>1.5</v>
          </cell>
          <cell r="G5">
            <v>7.9806279155107629E-2</v>
          </cell>
          <cell r="H5">
            <v>6.0072000000000001</v>
          </cell>
          <cell r="I5">
            <v>0.22839999999999999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  <cell r="F6">
            <v>-0.2</v>
          </cell>
          <cell r="G6">
            <v>1.4008610438135416</v>
          </cell>
          <cell r="H6">
            <v>6.0072000000000001</v>
          </cell>
          <cell r="I6">
            <v>0.22839999999999999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  <cell r="E7"/>
          <cell r="F7">
            <v>0</v>
          </cell>
          <cell r="G7">
            <v>1</v>
          </cell>
          <cell r="H7">
            <v>0</v>
          </cell>
          <cell r="I7">
            <v>-8.5031999999999996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  <cell r="F8">
            <v>-0.1</v>
          </cell>
          <cell r="G8">
            <v>1.1835797581124567</v>
          </cell>
          <cell r="H8">
            <v>0</v>
          </cell>
          <cell r="I8">
            <v>0</v>
          </cell>
        </row>
        <row r="9">
          <cell r="A9" t="str">
            <v>AKGDH</v>
          </cell>
          <cell r="B9" t="str">
            <v>2-Oxogluterate dehydrogenase</v>
          </cell>
          <cell r="C9" t="str">
            <v>[c] : akg + coa + nad --&gt; co2 + nadh + succoa</v>
          </cell>
          <cell r="D9" t="str">
            <v>Citric Acid Cycle</v>
          </cell>
          <cell r="E9"/>
          <cell r="F9">
            <v>-8.3000000000000007</v>
          </cell>
          <cell r="G9">
            <v>1189583.4630809485</v>
          </cell>
          <cell r="H9">
            <v>5.0644</v>
          </cell>
          <cell r="I9">
            <v>0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  <cell r="E10"/>
          <cell r="F10">
            <v>0</v>
          </cell>
          <cell r="G10">
            <v>1</v>
          </cell>
          <cell r="H10">
            <v>0</v>
          </cell>
          <cell r="I10">
            <v>0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  <cell r="F11">
            <v>6</v>
          </cell>
          <cell r="G11">
            <v>4.0564698450902027E-5</v>
          </cell>
          <cell r="H11">
            <v>0</v>
          </cell>
          <cell r="I11">
            <v>-8.2797999999999998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  <cell r="E12"/>
          <cell r="F12">
            <v>-6.6</v>
          </cell>
          <cell r="G12">
            <v>67769.912192357311</v>
          </cell>
          <cell r="H12">
            <v>8.39</v>
          </cell>
          <cell r="I12">
            <v>8.39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  <cell r="F13">
            <v>6.6</v>
          </cell>
          <cell r="G13">
            <v>1.4755810766902159E-5</v>
          </cell>
          <cell r="H13">
            <v>45.514000000000003</v>
          </cell>
          <cell r="I13">
            <v>-5.4518000000000004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  <cell r="D14"/>
          <cell r="E14"/>
          <cell r="F14"/>
          <cell r="G14"/>
          <cell r="H14">
            <v>0.87390000000000001</v>
          </cell>
          <cell r="I14">
            <v>0.2117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  <cell r="E15"/>
          <cell r="F15">
            <v>0</v>
          </cell>
          <cell r="G15">
            <v>1</v>
          </cell>
          <cell r="H15">
            <v>-22.809799999999999</v>
          </cell>
          <cell r="I15">
            <v>0.3775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  <cell r="E16"/>
          <cell r="F16">
            <v>-8.6</v>
          </cell>
          <cell r="G16">
            <v>1972365.99167846</v>
          </cell>
          <cell r="H16">
            <v>6.0072000000000001</v>
          </cell>
          <cell r="I16">
            <v>0.22839999999999999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  <cell r="E17"/>
          <cell r="F17">
            <v>-37.200000000000003</v>
          </cell>
          <cell r="G17">
            <v>1.6962147614400713E+27</v>
          </cell>
          <cell r="H17">
            <v>43.5989</v>
          </cell>
          <cell r="I17">
            <v>0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  <cell r="E18"/>
          <cell r="F18">
            <v>0</v>
          </cell>
          <cell r="G18">
            <v>1</v>
          </cell>
          <cell r="H18">
            <v>0</v>
          </cell>
          <cell r="I18">
            <v>0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  <cell r="F19">
            <v>-0.9</v>
          </cell>
          <cell r="G19">
            <v>4.5580361179955871</v>
          </cell>
          <cell r="H19">
            <v>14.716100000000001</v>
          </cell>
          <cell r="I19">
            <v>19.120699999999999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  <cell r="E20"/>
          <cell r="F20">
            <v>0</v>
          </cell>
          <cell r="G20">
            <v>1</v>
          </cell>
          <cell r="H20">
            <v>0</v>
          </cell>
          <cell r="I20">
            <v>-8.2797999999999998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  <cell r="E21"/>
          <cell r="F21"/>
          <cell r="G21"/>
          <cell r="H21">
            <v>0</v>
          </cell>
          <cell r="I21">
            <v>8.5031999999999996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  <cell r="E22"/>
          <cell r="F22"/>
          <cell r="G22"/>
          <cell r="H22">
            <v>0</v>
          </cell>
          <cell r="I22">
            <v>0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  <cell r="E23"/>
          <cell r="F23"/>
          <cell r="G23"/>
          <cell r="H23">
            <v>0</v>
          </cell>
          <cell r="I23">
            <v>0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  <cell r="E24"/>
          <cell r="F24"/>
          <cell r="G24"/>
          <cell r="H24">
            <v>22.809799999999999</v>
          </cell>
          <cell r="I24">
            <v>-0.3775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  <cell r="E25"/>
          <cell r="F25"/>
          <cell r="G25"/>
          <cell r="H25">
            <v>0</v>
          </cell>
          <cell r="I25">
            <v>8.2797999999999998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  <cell r="E26"/>
          <cell r="F26"/>
          <cell r="G26"/>
          <cell r="H26">
            <v>0</v>
          </cell>
          <cell r="I26">
            <v>17.803999999999998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  <cell r="E27"/>
          <cell r="F27"/>
          <cell r="G27"/>
          <cell r="H27">
            <v>0</v>
          </cell>
          <cell r="I27">
            <v>0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  <cell r="E28"/>
          <cell r="F28"/>
          <cell r="G28"/>
          <cell r="H28">
            <v>0</v>
          </cell>
          <cell r="I28">
            <v>0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  <cell r="E29"/>
          <cell r="F29"/>
          <cell r="G29"/>
          <cell r="H29">
            <v>-10</v>
          </cell>
          <cell r="I29">
            <v>-10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  <cell r="E30"/>
          <cell r="F30"/>
          <cell r="G30"/>
          <cell r="H30">
            <v>0</v>
          </cell>
          <cell r="I30">
            <v>0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  <cell r="E31"/>
          <cell r="F31"/>
          <cell r="G31"/>
          <cell r="H31">
            <v>0</v>
          </cell>
          <cell r="I31">
            <v>0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  <cell r="E32"/>
          <cell r="F32"/>
          <cell r="G32"/>
          <cell r="H32">
            <v>17.530899999999999</v>
          </cell>
          <cell r="I32">
            <v>30.5532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  <cell r="E33"/>
          <cell r="F33"/>
          <cell r="G33"/>
          <cell r="H33">
            <v>29.175799999999999</v>
          </cell>
          <cell r="I33">
            <v>-7.1154999999999999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  <cell r="E34"/>
          <cell r="F34"/>
          <cell r="G34"/>
          <cell r="H34">
            <v>0</v>
          </cell>
          <cell r="I34">
            <v>0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  <cell r="E35"/>
          <cell r="F35"/>
          <cell r="G35"/>
          <cell r="H35">
            <v>0</v>
          </cell>
          <cell r="I35">
            <v>0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  <cell r="E36"/>
          <cell r="F36"/>
          <cell r="G36"/>
          <cell r="H36">
            <v>-4.7652999999999999</v>
          </cell>
          <cell r="I36">
            <v>-1.1541999999999999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  <cell r="E37"/>
          <cell r="F37"/>
          <cell r="G37"/>
          <cell r="H37">
            <v>-21.799499999999998</v>
          </cell>
          <cell r="I37">
            <v>0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  <cell r="E38"/>
          <cell r="F38"/>
          <cell r="G38"/>
          <cell r="H38">
            <v>-3.2149000000000001</v>
          </cell>
          <cell r="I38">
            <v>-0.77859999999999996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  <cell r="E39"/>
          <cell r="F39"/>
          <cell r="G39"/>
          <cell r="H39">
            <v>0</v>
          </cell>
          <cell r="I39">
            <v>0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  <cell r="E40"/>
          <cell r="F40"/>
          <cell r="G40"/>
          <cell r="H40">
            <v>0</v>
          </cell>
          <cell r="I40">
            <v>0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  <cell r="F41">
            <v>4.2</v>
          </cell>
          <cell r="G41">
            <v>8.4275973191444799E-4</v>
          </cell>
          <cell r="H41">
            <v>7.4774000000000003</v>
          </cell>
          <cell r="I41">
            <v>9.7895000000000003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  <cell r="F42">
            <v>-2.8</v>
          </cell>
          <cell r="G42">
            <v>112.08069512728699</v>
          </cell>
          <cell r="H42">
            <v>0</v>
          </cell>
          <cell r="I42">
            <v>0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  <cell r="E43"/>
          <cell r="F43">
            <v>0</v>
          </cell>
          <cell r="G43">
            <v>1</v>
          </cell>
          <cell r="H43">
            <v>0</v>
          </cell>
          <cell r="I43">
            <v>0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  <cell r="E44"/>
          <cell r="F44">
            <v>0</v>
          </cell>
          <cell r="G44">
            <v>1</v>
          </cell>
          <cell r="H44">
            <v>0</v>
          </cell>
          <cell r="I44">
            <v>17.803999999999998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  <cell r="F45">
            <v>5.9</v>
          </cell>
          <cell r="G45">
            <v>4.8011555980423353E-5</v>
          </cell>
          <cell r="H45">
            <v>0</v>
          </cell>
          <cell r="I45">
            <v>0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  <cell r="E46"/>
          <cell r="F46">
            <v>-9.1</v>
          </cell>
          <cell r="G46">
            <v>4581156.7432856048</v>
          </cell>
          <cell r="H46">
            <v>0</v>
          </cell>
          <cell r="I46">
            <v>0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  <cell r="F47">
            <v>-0.6</v>
          </cell>
          <cell r="G47">
            <v>2.7490660521270844</v>
          </cell>
          <cell r="H47">
            <v>5.0644</v>
          </cell>
          <cell r="I47">
            <v>0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  <cell r="E48"/>
          <cell r="F48">
            <v>0</v>
          </cell>
          <cell r="G48">
            <v>1</v>
          </cell>
          <cell r="H48">
            <v>0</v>
          </cell>
          <cell r="I48">
            <v>0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  <cell r="F49">
            <v>-1.6</v>
          </cell>
          <cell r="G49">
            <v>14.830659575195945</v>
          </cell>
          <cell r="H49">
            <v>4.96</v>
          </cell>
          <cell r="I49">
            <v>0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  <cell r="F50">
            <v>-0.1</v>
          </cell>
          <cell r="G50">
            <v>1.1835797581124567</v>
          </cell>
          <cell r="H50">
            <v>16.023499999999999</v>
          </cell>
          <cell r="I50">
            <v>19.4373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  <cell r="E51"/>
          <cell r="F51">
            <v>-9.1</v>
          </cell>
          <cell r="G51">
            <v>4581156.7432856048</v>
          </cell>
          <cell r="H51">
            <v>10</v>
          </cell>
          <cell r="I51">
            <v>10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  <cell r="F52">
            <v>-1.7</v>
          </cell>
          <cell r="G52">
            <v>17.553268472658598</v>
          </cell>
          <cell r="H52">
            <v>0.2235</v>
          </cell>
          <cell r="I52">
            <v>5.4100000000000002E-2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  <cell r="E53"/>
          <cell r="F53">
            <v>-6.6</v>
          </cell>
          <cell r="G53">
            <v>67769.912192357311</v>
          </cell>
          <cell r="H53">
            <v>0</v>
          </cell>
          <cell r="I53">
            <v>0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  <cell r="F54">
            <v>9.3000000000000007</v>
          </cell>
          <cell r="G54">
            <v>1.558223645776738E-7</v>
          </cell>
          <cell r="H54">
            <v>-4.5419</v>
          </cell>
          <cell r="I54">
            <v>-1.1000000000000001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  <cell r="F55">
            <v>-4.9000000000000004</v>
          </cell>
          <cell r="G55">
            <v>3860.8144288294484</v>
          </cell>
          <cell r="H55">
            <v>0</v>
          </cell>
          <cell r="I55">
            <v>0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  <cell r="F56">
            <v>-14.2</v>
          </cell>
          <cell r="G56">
            <v>24777023755.822395</v>
          </cell>
          <cell r="H56">
            <v>0</v>
          </cell>
          <cell r="I56">
            <v>0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  <cell r="E57"/>
          <cell r="F57">
            <v>0</v>
          </cell>
          <cell r="G57">
            <v>1</v>
          </cell>
          <cell r="H57">
            <v>0</v>
          </cell>
          <cell r="I57">
            <v>0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  <cell r="F58">
            <v>0.9</v>
          </cell>
          <cell r="G58">
            <v>0.2193927327718837</v>
          </cell>
          <cell r="H58">
            <v>4.96</v>
          </cell>
          <cell r="I58">
            <v>0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  <cell r="E59"/>
          <cell r="F59">
            <v>0</v>
          </cell>
          <cell r="G59">
            <v>1</v>
          </cell>
          <cell r="H59">
            <v>-29.175799999999999</v>
          </cell>
          <cell r="I59">
            <v>7.1154999999999999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  <cell r="F60">
            <v>3.4</v>
          </cell>
          <cell r="G60">
            <v>3.2455179049229346E-3</v>
          </cell>
          <cell r="H60">
            <v>6.0072000000000001</v>
          </cell>
          <cell r="I60">
            <v>0.22839999999999999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  <cell r="F61">
            <v>4.9000000000000004</v>
          </cell>
          <cell r="G61">
            <v>2.5901270792317975E-4</v>
          </cell>
          <cell r="H61">
            <v>0</v>
          </cell>
          <cell r="I61">
            <v>0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  <cell r="F62">
            <v>6.4</v>
          </cell>
          <cell r="G62">
            <v>2.0670840473237604E-5</v>
          </cell>
          <cell r="H62">
            <v>0</v>
          </cell>
          <cell r="I62">
            <v>0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  <cell r="F63">
            <v>-8.6999999999999993</v>
          </cell>
          <cell r="G63">
            <v>2334452.463340031</v>
          </cell>
          <cell r="H63">
            <v>0</v>
          </cell>
          <cell r="I63">
            <v>0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  <cell r="E64"/>
          <cell r="F64">
            <v>0</v>
          </cell>
          <cell r="G64">
            <v>1</v>
          </cell>
          <cell r="H64">
            <v>0</v>
          </cell>
          <cell r="I64">
            <v>0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  <cell r="F65">
            <v>6.4</v>
          </cell>
          <cell r="G65">
            <v>2.0670840473237604E-5</v>
          </cell>
          <cell r="H65">
            <v>5.0644</v>
          </cell>
          <cell r="I65">
            <v>0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  <cell r="F66">
            <v>1.3</v>
          </cell>
          <cell r="G66">
            <v>0.11179750752009893</v>
          </cell>
          <cell r="H66">
            <v>0</v>
          </cell>
          <cell r="I66">
            <v>0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  <cell r="F67">
            <v>1.6</v>
          </cell>
          <cell r="G67">
            <v>6.7427884439643204E-2</v>
          </cell>
          <cell r="H67">
            <v>0</v>
          </cell>
          <cell r="I67">
            <v>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  <cell r="F68">
            <v>-17.399999999999999</v>
          </cell>
          <cell r="G68">
            <v>5449668303594.3379</v>
          </cell>
          <cell r="H68">
            <v>38.534599999999998</v>
          </cell>
          <cell r="I68">
            <v>0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  <cell r="F69">
            <v>-0.3</v>
          </cell>
          <cell r="G69">
            <v>1.6580307753859953</v>
          </cell>
          <cell r="H69">
            <v>0</v>
          </cell>
          <cell r="I69">
            <v>0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  <cell r="E70"/>
          <cell r="F70">
            <v>0</v>
          </cell>
          <cell r="G70">
            <v>1</v>
          </cell>
          <cell r="H70">
            <v>4.7652999999999999</v>
          </cell>
          <cell r="I70">
            <v>1.1541999999999999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  <cell r="E71"/>
          <cell r="F71">
            <v>0</v>
          </cell>
          <cell r="G71">
            <v>1</v>
          </cell>
          <cell r="H71">
            <v>21.799499999999998</v>
          </cell>
          <cell r="I71">
            <v>0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  <cell r="E72"/>
          <cell r="F72">
            <v>-8.3000000000000007</v>
          </cell>
          <cell r="G72">
            <v>1189583.4630809485</v>
          </cell>
          <cell r="H72">
            <v>9.2825000000000006</v>
          </cell>
          <cell r="I72">
            <v>6.9999999999999999E-4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  <cell r="F73">
            <v>-3.8</v>
          </cell>
          <cell r="G73">
            <v>604.65285404763836</v>
          </cell>
          <cell r="H73">
            <v>7.4774000000000003</v>
          </cell>
          <cell r="I73">
            <v>9.7895000000000003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  <cell r="E74"/>
          <cell r="F74">
            <v>-5.0999999999999996</v>
          </cell>
          <cell r="G74">
            <v>5408.4645307404089</v>
          </cell>
          <cell r="H74">
            <v>0</v>
          </cell>
          <cell r="I74">
            <v>17.803999999999998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  <cell r="F75">
            <v>-0.8</v>
          </cell>
          <cell r="G75">
            <v>3.8510595392951203</v>
          </cell>
          <cell r="H75">
            <v>4.8609</v>
          </cell>
          <cell r="I75">
            <v>9.9565999999999999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  <cell r="F76">
            <v>2.8</v>
          </cell>
          <cell r="G76">
            <v>8.9221430939942625E-3</v>
          </cell>
          <cell r="H76">
            <v>-16.023499999999999</v>
          </cell>
          <cell r="I76">
            <v>-19.4373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  <cell r="F77">
            <v>-5.0999999999999996</v>
          </cell>
          <cell r="G77">
            <v>5408.4645307404089</v>
          </cell>
          <cell r="H77">
            <v>4.96</v>
          </cell>
          <cell r="I77">
            <v>0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  <cell r="F78">
            <v>0</v>
          </cell>
          <cell r="G78">
            <v>1</v>
          </cell>
          <cell r="H78">
            <v>-14.716100000000001</v>
          </cell>
          <cell r="I78">
            <v>-19.120699999999999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  <cell r="E79"/>
          <cell r="F79">
            <v>0</v>
          </cell>
          <cell r="G79">
            <v>1</v>
          </cell>
          <cell r="H79">
            <v>3.2149000000000001</v>
          </cell>
          <cell r="I79">
            <v>0.77859999999999996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  <cell r="F80">
            <v>-6.8</v>
          </cell>
          <cell r="G80">
            <v>94936.229932937829</v>
          </cell>
          <cell r="H80">
            <v>2.5043000000000002</v>
          </cell>
          <cell r="I80">
            <v>0.60650000000000004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  <cell r="F81">
            <v>0.2</v>
          </cell>
          <cell r="G81">
            <v>0.71384667623971898</v>
          </cell>
          <cell r="H81">
            <v>0</v>
          </cell>
          <cell r="I81">
            <v>0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  <cell r="F82">
            <v>-1.2</v>
          </cell>
          <cell r="G82">
            <v>7.5573641589575944</v>
          </cell>
          <cell r="H82">
            <v>0</v>
          </cell>
          <cell r="I82">
            <v>0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  <cell r="F83">
            <v>3.8</v>
          </cell>
          <cell r="G83">
            <v>1.6538415279210997E-3</v>
          </cell>
          <cell r="H83">
            <v>0</v>
          </cell>
          <cell r="I83">
            <v>8.5031999999999996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  <cell r="F84">
            <v>-5.3</v>
          </cell>
          <cell r="G84">
            <v>7576.5072679615205</v>
          </cell>
          <cell r="H84">
            <v>1.7582</v>
          </cell>
          <cell r="I84">
            <v>8.4042999999999992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A13" sqref="A13:XFD13"/>
    </sheetView>
  </sheetViews>
  <sheetFormatPr defaultRowHeight="15" x14ac:dyDescent="0.25"/>
  <cols>
    <col min="3" max="3" width="45.5703125" customWidth="1"/>
    <col min="15" max="15" width="17.7109375" customWidth="1"/>
    <col min="16" max="16" width="10.28515625" customWidth="1"/>
    <col min="17" max="17" width="10.7109375" customWidth="1"/>
    <col min="18" max="18" width="18.285156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56</v>
      </c>
      <c r="C2" s="3" t="s">
        <v>58</v>
      </c>
      <c r="E2">
        <f>VLOOKUP(A2,[1]ecoli_core!$A$2:$I$84,6,FALSE)</f>
        <v>4.3</v>
      </c>
      <c r="F2">
        <v>-24.3</v>
      </c>
      <c r="G2">
        <v>52.1</v>
      </c>
      <c r="I2">
        <v>280</v>
      </c>
      <c r="M2" s="5">
        <v>-19.215657194822899</v>
      </c>
      <c r="N2" s="3" t="str">
        <f>VLOOKUP(A2,[2]reactions!$A$1:$E$96,5,FALSE)</f>
        <v>2.7.2.1</v>
      </c>
    </row>
    <row r="3" spans="1:21" x14ac:dyDescent="0.25">
      <c r="A3" s="3" t="s">
        <v>53</v>
      </c>
      <c r="C3" s="3" t="s">
        <v>54</v>
      </c>
      <c r="D3" t="s">
        <v>55</v>
      </c>
      <c r="E3">
        <f>VLOOKUP(A3,[1]ecoli_core!$A$2:$I$84,6,FALSE)</f>
        <v>3.8</v>
      </c>
      <c r="F3">
        <v>-20.399999999999999</v>
      </c>
      <c r="G3">
        <v>28.7</v>
      </c>
      <c r="I3">
        <v>120</v>
      </c>
      <c r="J3">
        <v>0.02</v>
      </c>
      <c r="M3" s="7">
        <v>19.215657194822899</v>
      </c>
      <c r="N3" s="3" t="str">
        <f>VLOOKUP(A3,[2]reactions!$A$1:$E$96,5,FALSE)</f>
        <v>2.3.1.8</v>
      </c>
    </row>
    <row r="4" spans="1:21" x14ac:dyDescent="0.25">
      <c r="A4" s="3" t="s">
        <v>57</v>
      </c>
      <c r="C4" s="3" t="s">
        <v>59</v>
      </c>
      <c r="D4" t="s">
        <v>50</v>
      </c>
      <c r="E4">
        <v>-8.3000000000000007</v>
      </c>
      <c r="F4">
        <v>-73</v>
      </c>
      <c r="G4">
        <v>2.2999999999999998</v>
      </c>
      <c r="I4">
        <v>6.32</v>
      </c>
      <c r="M4" s="5">
        <v>0</v>
      </c>
      <c r="N4" s="3" t="s">
        <v>51</v>
      </c>
    </row>
    <row r="5" spans="1:21" x14ac:dyDescent="0.25">
      <c r="A5" s="3" t="s">
        <v>47</v>
      </c>
      <c r="C5" s="3" t="s">
        <v>60</v>
      </c>
      <c r="D5" t="s">
        <v>25</v>
      </c>
      <c r="E5">
        <v>-31.12</v>
      </c>
      <c r="F5">
        <v>-10.8</v>
      </c>
      <c r="G5">
        <v>65.3</v>
      </c>
      <c r="H5" s="6"/>
      <c r="I5">
        <v>2540</v>
      </c>
      <c r="M5" s="5">
        <v>-8.5077261088811902</v>
      </c>
      <c r="N5" s="3" t="str">
        <f>VLOOKUP(A5,[2]reactions!$A$1:$E$96,5,FALSE)</f>
        <v>2.7.1.40</v>
      </c>
      <c r="O5" t="s">
        <v>48</v>
      </c>
    </row>
    <row r="6" spans="1:21" x14ac:dyDescent="0.25">
      <c r="A6" s="3" t="s">
        <v>21</v>
      </c>
      <c r="C6" s="3" t="s">
        <v>90</v>
      </c>
      <c r="E6">
        <v>3.1320000000000001</v>
      </c>
      <c r="F6">
        <v>-17.100000000000001</v>
      </c>
      <c r="G6">
        <v>20.6</v>
      </c>
      <c r="I6">
        <v>120</v>
      </c>
      <c r="M6" s="5">
        <v>11.639423575531699</v>
      </c>
      <c r="N6" s="3" t="str">
        <f>VLOOKUP(A6,[2]reactions!$A$1:$E$96,5,FALSE)</f>
        <v>5.3.1.9</v>
      </c>
      <c r="O6" t="s">
        <v>23</v>
      </c>
    </row>
    <row r="7" spans="1:21" x14ac:dyDescent="0.25">
      <c r="A7" s="3" t="s">
        <v>63</v>
      </c>
      <c r="C7" s="8" t="s">
        <v>64</v>
      </c>
      <c r="D7" t="s">
        <v>65</v>
      </c>
      <c r="E7">
        <f>VLOOKUP(A7,[1]ecoli_core!$A$2:$I$84,6,FALSE)</f>
        <v>0</v>
      </c>
      <c r="I7" s="4">
        <v>1</v>
      </c>
      <c r="J7">
        <v>1</v>
      </c>
      <c r="M7" s="5">
        <v>-19.215657194822899</v>
      </c>
      <c r="N7" s="3"/>
      <c r="O7" t="s">
        <v>66</v>
      </c>
    </row>
    <row r="8" spans="1:21" x14ac:dyDescent="0.25">
      <c r="A8" s="8" t="s">
        <v>67</v>
      </c>
      <c r="B8" s="9"/>
      <c r="C8" s="8" t="s">
        <v>68</v>
      </c>
      <c r="D8" t="s">
        <v>65</v>
      </c>
      <c r="E8">
        <v>0</v>
      </c>
      <c r="I8" s="4">
        <v>2540</v>
      </c>
      <c r="J8">
        <v>2540</v>
      </c>
      <c r="M8" s="5">
        <v>-8.5077261088811902</v>
      </c>
      <c r="N8" s="3"/>
      <c r="O8" t="s">
        <v>69</v>
      </c>
    </row>
    <row r="9" spans="1:21" x14ac:dyDescent="0.25">
      <c r="A9" s="8" t="s">
        <v>70</v>
      </c>
      <c r="B9" s="9"/>
      <c r="C9" s="8" t="s">
        <v>71</v>
      </c>
      <c r="E9">
        <f>VLOOKUP(A9,[1]ecoli_core!$A$2:$I$84,6,FALSE)</f>
        <v>0</v>
      </c>
      <c r="I9" s="6">
        <v>100</v>
      </c>
      <c r="J9" s="6">
        <v>100</v>
      </c>
      <c r="M9" s="5">
        <v>8.5514960440672301</v>
      </c>
      <c r="N9" s="3"/>
      <c r="O9" s="6" t="s">
        <v>72</v>
      </c>
    </row>
    <row r="10" spans="1:21" x14ac:dyDescent="0.25">
      <c r="A10" s="3" t="s">
        <v>88</v>
      </c>
      <c r="C10" s="8" t="s">
        <v>89</v>
      </c>
    </row>
    <row r="11" spans="1:21" x14ac:dyDescent="0.25">
      <c r="A11" s="3" t="s">
        <v>76</v>
      </c>
      <c r="C11" s="10" t="s">
        <v>77</v>
      </c>
      <c r="E11">
        <v>0</v>
      </c>
      <c r="M11" s="5">
        <v>19.215657194822899</v>
      </c>
      <c r="N11" s="3"/>
    </row>
    <row r="12" spans="1:21" x14ac:dyDescent="0.25">
      <c r="A12" s="3" t="s">
        <v>78</v>
      </c>
      <c r="C12" s="10" t="s">
        <v>79</v>
      </c>
      <c r="E12">
        <v>0</v>
      </c>
      <c r="M12" s="5">
        <v>63.607356573910501</v>
      </c>
      <c r="N12" s="3"/>
    </row>
    <row r="13" spans="1:21" x14ac:dyDescent="0.25">
      <c r="A13" s="3" t="s">
        <v>82</v>
      </c>
      <c r="C13" s="10" t="s">
        <v>83</v>
      </c>
      <c r="E13">
        <v>0</v>
      </c>
      <c r="M13" s="5">
        <v>-8.5514960440672301</v>
      </c>
      <c r="N13" s="3"/>
    </row>
    <row r="14" spans="1:21" x14ac:dyDescent="0.25">
      <c r="A14" s="3" t="s">
        <v>84</v>
      </c>
      <c r="C14" s="10" t="s">
        <v>85</v>
      </c>
      <c r="E14">
        <v>0</v>
      </c>
      <c r="M14" s="5">
        <v>0</v>
      </c>
      <c r="N14" s="3"/>
    </row>
    <row r="15" spans="1:21" x14ac:dyDescent="0.25">
      <c r="A15" s="3" t="s">
        <v>86</v>
      </c>
      <c r="C15" s="10" t="s">
        <v>87</v>
      </c>
      <c r="E15">
        <v>0</v>
      </c>
      <c r="M15" s="5">
        <v>-20</v>
      </c>
      <c r="N15" s="3"/>
    </row>
    <row r="16" spans="1:21" x14ac:dyDescent="0.25">
      <c r="A16" s="12"/>
      <c r="C16" s="12"/>
    </row>
    <row r="17" spans="1:14" x14ac:dyDescent="0.25">
      <c r="A17" s="3"/>
      <c r="C17" s="8"/>
      <c r="M17" s="5"/>
      <c r="N17" s="3"/>
    </row>
    <row r="21" spans="1:14" x14ac:dyDescent="0.25">
      <c r="A21" s="3"/>
      <c r="C21" s="10"/>
      <c r="M21" s="5"/>
      <c r="N21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sqref="A1:B5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100</v>
      </c>
    </row>
    <row r="3" spans="1:2" x14ac:dyDescent="0.25">
      <c r="A3" s="13" t="s">
        <v>92</v>
      </c>
      <c r="B3" s="20">
        <v>0</v>
      </c>
    </row>
    <row r="4" spans="1:2" x14ac:dyDescent="0.25">
      <c r="A4" s="13" t="s">
        <v>95</v>
      </c>
      <c r="B4" s="13">
        <v>0</v>
      </c>
    </row>
    <row r="5" spans="1:2" x14ac:dyDescent="0.25">
      <c r="A5" s="13" t="s">
        <v>93</v>
      </c>
      <c r="B5" s="20">
        <v>1E-4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activeCell="C13" sqref="C13"/>
    </sheetView>
  </sheetViews>
  <sheetFormatPr defaultRowHeight="15" x14ac:dyDescent="0.25"/>
  <cols>
    <col min="2" max="2" width="14.42578125" customWidth="1"/>
    <col min="3" max="3" width="39.7109375" customWidth="1"/>
    <col min="4" max="4" width="21.57031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56</v>
      </c>
      <c r="C2" s="3" t="s">
        <v>58</v>
      </c>
      <c r="E2">
        <f>VLOOKUP(A2,[1]ecoli_core!$A$2:$I$84,6,FALSE)</f>
        <v>4.3</v>
      </c>
      <c r="F2">
        <v>-24.3</v>
      </c>
      <c r="G2">
        <v>52.1</v>
      </c>
      <c r="I2">
        <v>280</v>
      </c>
      <c r="M2" s="5">
        <v>-19.215657194822899</v>
      </c>
      <c r="N2" s="3" t="str">
        <f>VLOOKUP(A2,[2]reactions!$A$1:$E$96,5,FALSE)</f>
        <v>2.7.2.1</v>
      </c>
    </row>
    <row r="3" spans="1:21" x14ac:dyDescent="0.25">
      <c r="A3" s="3" t="s">
        <v>53</v>
      </c>
      <c r="C3" s="3" t="s">
        <v>54</v>
      </c>
      <c r="D3" t="s">
        <v>55</v>
      </c>
      <c r="E3">
        <f>VLOOKUP(A3,[1]ecoli_core!$A$2:$I$84,6,FALSE)</f>
        <v>3.8</v>
      </c>
      <c r="F3">
        <v>-20.399999999999999</v>
      </c>
      <c r="G3">
        <v>28.7</v>
      </c>
      <c r="I3">
        <v>120</v>
      </c>
      <c r="J3">
        <v>0.02</v>
      </c>
      <c r="M3" s="7">
        <v>19.215657194822899</v>
      </c>
      <c r="N3" s="3" t="str">
        <f>VLOOKUP(A3,[2]reactions!$A$1:$E$96,5,FALSE)</f>
        <v>2.3.1.8</v>
      </c>
    </row>
    <row r="4" spans="1:21" x14ac:dyDescent="0.25">
      <c r="A4" s="3" t="s">
        <v>57</v>
      </c>
      <c r="C4" s="3" t="s">
        <v>59</v>
      </c>
      <c r="D4" t="s">
        <v>50</v>
      </c>
      <c r="E4">
        <v>-8.3000000000000007</v>
      </c>
      <c r="F4">
        <v>-73</v>
      </c>
      <c r="G4">
        <v>2.2999999999999998</v>
      </c>
      <c r="I4">
        <v>6.32</v>
      </c>
      <c r="M4" s="5">
        <v>0</v>
      </c>
      <c r="N4" s="3" t="s">
        <v>51</v>
      </c>
      <c r="S4" t="s">
        <v>52</v>
      </c>
      <c r="T4">
        <v>0.27600000000000002</v>
      </c>
      <c r="U4">
        <v>0.27600000000000002</v>
      </c>
    </row>
    <row r="5" spans="1:21" x14ac:dyDescent="0.25">
      <c r="A5" s="3" t="s">
        <v>47</v>
      </c>
      <c r="C5" s="3" t="s">
        <v>60</v>
      </c>
      <c r="D5" t="s">
        <v>25</v>
      </c>
      <c r="E5">
        <v>-31.12</v>
      </c>
      <c r="F5">
        <v>-10.8</v>
      </c>
      <c r="G5">
        <v>65.3</v>
      </c>
      <c r="H5" s="6"/>
      <c r="I5">
        <v>2540</v>
      </c>
      <c r="M5" s="5">
        <v>-8.5077261088811902</v>
      </c>
      <c r="N5" s="3" t="str">
        <f>VLOOKUP(A5,[2]reactions!$A$1:$E$96,5,FALSE)</f>
        <v>2.7.1.40</v>
      </c>
      <c r="O5" t="s">
        <v>48</v>
      </c>
      <c r="S5" t="s">
        <v>49</v>
      </c>
      <c r="T5">
        <v>0.111</v>
      </c>
      <c r="U5">
        <v>0.111</v>
      </c>
    </row>
    <row r="6" spans="1:21" x14ac:dyDescent="0.25">
      <c r="A6" s="3" t="s">
        <v>44</v>
      </c>
      <c r="C6" s="3" t="s">
        <v>45</v>
      </c>
      <c r="E6">
        <f>VLOOKUP(A6,[1]ecoli_core!$A$2:$I$84,6,FALSE)</f>
        <v>-0.9</v>
      </c>
      <c r="F6">
        <v>-22.9</v>
      </c>
      <c r="G6">
        <v>14.7</v>
      </c>
      <c r="I6">
        <v>355.79</v>
      </c>
      <c r="M6" s="5">
        <v>24.294625983764298</v>
      </c>
      <c r="N6" s="3" t="str">
        <f>VLOOKUP(A6,[2]reactions!$A$1:$E$96,5,FALSE)</f>
        <v>4.2.1.11</v>
      </c>
      <c r="S6" t="s">
        <v>46</v>
      </c>
      <c r="T6">
        <v>2.67</v>
      </c>
      <c r="U6">
        <v>2.67</v>
      </c>
    </row>
    <row r="7" spans="1:21" x14ac:dyDescent="0.25">
      <c r="A7" s="3" t="s">
        <v>41</v>
      </c>
      <c r="C7" s="3" t="s">
        <v>42</v>
      </c>
      <c r="E7">
        <v>6.2290000000000001</v>
      </c>
      <c r="F7">
        <v>-23.1</v>
      </c>
      <c r="G7">
        <v>14.6</v>
      </c>
      <c r="J7">
        <v>530</v>
      </c>
      <c r="M7" s="5">
        <v>-24.294625983764298</v>
      </c>
      <c r="N7" s="3" t="str">
        <f>VLOOKUP(A7,[2]reactions!$A$1:$E$96,5,FALSE)</f>
        <v>5.4.2.1</v>
      </c>
      <c r="S7" t="s">
        <v>43</v>
      </c>
      <c r="T7">
        <v>2.67</v>
      </c>
      <c r="U7">
        <v>2.67</v>
      </c>
    </row>
    <row r="8" spans="1:21" x14ac:dyDescent="0.25">
      <c r="A8" s="3" t="s">
        <v>39</v>
      </c>
      <c r="C8" s="3" t="s">
        <v>61</v>
      </c>
      <c r="E8">
        <v>-10.51</v>
      </c>
      <c r="F8">
        <v>-19.2</v>
      </c>
      <c r="G8">
        <v>56.1</v>
      </c>
      <c r="H8" s="6"/>
      <c r="J8">
        <v>654</v>
      </c>
      <c r="M8" s="5">
        <v>-27.772223526897601</v>
      </c>
      <c r="N8" s="3" t="str">
        <f>VLOOKUP(A8,[2]reactions!$A$1:$E$96,5,FALSE)</f>
        <v>2.7.2.3</v>
      </c>
      <c r="S8" t="s">
        <v>40</v>
      </c>
      <c r="T8">
        <v>0.39900000000000002</v>
      </c>
      <c r="U8">
        <v>0.39900000000000002</v>
      </c>
    </row>
    <row r="9" spans="1:21" ht="14.25" customHeight="1" x14ac:dyDescent="0.25">
      <c r="A9" s="3" t="s">
        <v>36</v>
      </c>
      <c r="C9" s="3" t="s">
        <v>62</v>
      </c>
      <c r="D9" t="s">
        <v>37</v>
      </c>
      <c r="E9">
        <f>VLOOKUP(A9,[1]ecoli_core!$A$2:$I$84,6,FALSE)</f>
        <v>-0.1</v>
      </c>
      <c r="F9">
        <v>-12.8</v>
      </c>
      <c r="G9">
        <v>62.6</v>
      </c>
      <c r="I9">
        <v>268</v>
      </c>
      <c r="M9" s="5">
        <v>27.772223526897601</v>
      </c>
      <c r="N9" s="3" t="str">
        <f>VLOOKUP(A9,[2]reactions!$A$1:$E$96,5,FALSE)</f>
        <v>1.2.1.12</v>
      </c>
      <c r="S9" t="s">
        <v>38</v>
      </c>
      <c r="T9">
        <v>2.13</v>
      </c>
      <c r="U9">
        <v>2.13</v>
      </c>
    </row>
    <row r="10" spans="1:21" x14ac:dyDescent="0.25">
      <c r="A10" s="3" t="s">
        <v>33</v>
      </c>
      <c r="C10" s="3" t="s">
        <v>34</v>
      </c>
      <c r="E10" s="4">
        <v>7.5979999999999999</v>
      </c>
      <c r="F10">
        <v>-24.3</v>
      </c>
      <c r="G10">
        <v>13.4</v>
      </c>
      <c r="J10">
        <v>9000</v>
      </c>
      <c r="M10" s="7">
        <v>-11.639423575531699</v>
      </c>
      <c r="N10" s="3" t="str">
        <f>VLOOKUP(A10,[2]reactions!$A$1:$E$96,5,FALSE)</f>
        <v>5.3.1.1</v>
      </c>
      <c r="S10" t="s">
        <v>35</v>
      </c>
      <c r="T10">
        <v>0.16700000000000001</v>
      </c>
      <c r="U10">
        <v>0.16700000000000001</v>
      </c>
    </row>
    <row r="11" spans="1:21" x14ac:dyDescent="0.25">
      <c r="A11" s="3" t="s">
        <v>30</v>
      </c>
      <c r="C11" s="3" t="s">
        <v>31</v>
      </c>
      <c r="E11">
        <f>VLOOKUP(A11,[1]ecoli_core!$A$2:$I$84,6,FALSE)</f>
        <v>4.2</v>
      </c>
      <c r="F11">
        <v>-29.4</v>
      </c>
      <c r="G11">
        <v>27.1</v>
      </c>
      <c r="H11" s="6"/>
      <c r="I11">
        <v>8.5</v>
      </c>
      <c r="M11" s="5">
        <v>11.639423575531699</v>
      </c>
      <c r="N11" s="3" t="str">
        <f>VLOOKUP(A11,[2]reactions!$A$1:$E$96,5,FALSE)</f>
        <v>4.1.2.13</v>
      </c>
      <c r="S11" t="s">
        <v>32</v>
      </c>
      <c r="T11">
        <v>0.218</v>
      </c>
      <c r="U11">
        <v>0.218</v>
      </c>
    </row>
    <row r="12" spans="1:21" x14ac:dyDescent="0.25">
      <c r="A12" s="3" t="s">
        <v>26</v>
      </c>
      <c r="C12" s="3" t="s">
        <v>27</v>
      </c>
      <c r="D12" t="s">
        <v>28</v>
      </c>
      <c r="E12">
        <f>VLOOKUP(A12,[1]ecoli_core!$A$2:$I$84,6,FALSE)</f>
        <v>-2.8</v>
      </c>
      <c r="F12">
        <v>-48.8</v>
      </c>
      <c r="G12">
        <v>-9.6999999999999993</v>
      </c>
      <c r="I12">
        <v>22</v>
      </c>
      <c r="M12" s="5">
        <v>0</v>
      </c>
      <c r="N12" s="3" t="str">
        <f>VLOOKUP(A12,[2]reactions!$A$1:$E$96,5,FALSE)</f>
        <v>3.1.3.11</v>
      </c>
      <c r="S12" t="s">
        <v>29</v>
      </c>
      <c r="T12">
        <v>0.27200000000000002</v>
      </c>
      <c r="U12">
        <v>0.27200000000000002</v>
      </c>
    </row>
    <row r="13" spans="1:21" x14ac:dyDescent="0.25">
      <c r="A13" s="3" t="s">
        <v>21</v>
      </c>
      <c r="C13" s="3" t="s">
        <v>22</v>
      </c>
      <c r="E13">
        <v>3.1320000000000001</v>
      </c>
      <c r="F13">
        <v>-17.100000000000001</v>
      </c>
      <c r="G13">
        <v>20.6</v>
      </c>
      <c r="I13">
        <v>120</v>
      </c>
      <c r="M13" s="5">
        <v>11.639423575531699</v>
      </c>
      <c r="N13" s="3" t="str">
        <f>VLOOKUP(A13,[2]reactions!$A$1:$E$96,5,FALSE)</f>
        <v>5.3.1.9</v>
      </c>
      <c r="O13" t="s">
        <v>23</v>
      </c>
      <c r="S13" t="s">
        <v>24</v>
      </c>
      <c r="T13">
        <v>3.48</v>
      </c>
      <c r="U13">
        <v>3.48</v>
      </c>
    </row>
    <row r="14" spans="1:21" x14ac:dyDescent="0.25">
      <c r="A14" s="3" t="s">
        <v>63</v>
      </c>
      <c r="C14" s="8" t="s">
        <v>64</v>
      </c>
      <c r="D14" t="s">
        <v>65</v>
      </c>
      <c r="E14">
        <f>VLOOKUP(A14,[1]ecoli_core!$A$2:$I$84,6,FALSE)</f>
        <v>0</v>
      </c>
      <c r="I14" s="4">
        <v>1</v>
      </c>
      <c r="J14">
        <v>1</v>
      </c>
      <c r="M14" s="5">
        <v>-19.215657194822899</v>
      </c>
      <c r="N14" s="3"/>
      <c r="O14" t="s">
        <v>66</v>
      </c>
    </row>
    <row r="15" spans="1:21" x14ac:dyDescent="0.25">
      <c r="A15" s="8" t="s">
        <v>67</v>
      </c>
      <c r="B15" s="9"/>
      <c r="C15" s="8" t="s">
        <v>68</v>
      </c>
      <c r="D15" t="s">
        <v>65</v>
      </c>
      <c r="E15">
        <v>0</v>
      </c>
      <c r="I15" s="4">
        <v>2540</v>
      </c>
      <c r="J15">
        <v>2540</v>
      </c>
      <c r="M15" s="5">
        <v>-8.5077261088811902</v>
      </c>
      <c r="N15" s="3"/>
      <c r="O15" t="s">
        <v>69</v>
      </c>
    </row>
    <row r="16" spans="1:21" x14ac:dyDescent="0.25">
      <c r="A16" s="8" t="s">
        <v>70</v>
      </c>
      <c r="B16" s="9"/>
      <c r="C16" s="8" t="s">
        <v>71</v>
      </c>
      <c r="E16">
        <f>VLOOKUP(A16,[1]ecoli_core!$A$2:$I$84,6,FALSE)</f>
        <v>0</v>
      </c>
      <c r="I16" s="6">
        <v>100</v>
      </c>
      <c r="J16" s="6">
        <v>100</v>
      </c>
      <c r="M16" s="5">
        <v>8.5514960440672301</v>
      </c>
      <c r="N16" s="3"/>
      <c r="O16" s="6" t="s">
        <v>72</v>
      </c>
    </row>
    <row r="17" spans="1:15" x14ac:dyDescent="0.25">
      <c r="A17" s="3" t="s">
        <v>73</v>
      </c>
      <c r="C17" s="8" t="s">
        <v>74</v>
      </c>
      <c r="E17">
        <f>VLOOKUP(A17,[1]ecoli_core!$A$2:$I$84,6,FALSE)</f>
        <v>0</v>
      </c>
      <c r="I17">
        <v>1</v>
      </c>
      <c r="J17">
        <v>2</v>
      </c>
      <c r="M17" s="5">
        <v>-13.3040694607334</v>
      </c>
      <c r="N17" s="3"/>
      <c r="O17" t="s">
        <v>75</v>
      </c>
    </row>
    <row r="18" spans="1:15" x14ac:dyDescent="0.25">
      <c r="A18" s="3" t="s">
        <v>88</v>
      </c>
      <c r="C18" s="8" t="s">
        <v>89</v>
      </c>
    </row>
    <row r="19" spans="1:15" x14ac:dyDescent="0.25">
      <c r="A19" s="3" t="s">
        <v>76</v>
      </c>
      <c r="C19" s="10" t="s">
        <v>77</v>
      </c>
      <c r="E19">
        <v>0</v>
      </c>
      <c r="M19" s="5">
        <v>19.215657194822899</v>
      </c>
      <c r="N19" s="3"/>
    </row>
    <row r="20" spans="1:15" x14ac:dyDescent="0.25">
      <c r="A20" s="3" t="s">
        <v>78</v>
      </c>
      <c r="C20" s="10" t="s">
        <v>79</v>
      </c>
      <c r="E20">
        <v>0</v>
      </c>
      <c r="M20" s="5">
        <v>63.607356573910501</v>
      </c>
      <c r="N20" s="3"/>
    </row>
    <row r="21" spans="1:15" x14ac:dyDescent="0.25">
      <c r="A21" s="3" t="s">
        <v>80</v>
      </c>
      <c r="C21" s="10" t="s">
        <v>81</v>
      </c>
      <c r="E21">
        <v>0</v>
      </c>
      <c r="M21" s="5">
        <v>13.304069460733899</v>
      </c>
      <c r="N21" s="3"/>
    </row>
    <row r="22" spans="1:15" x14ac:dyDescent="0.25">
      <c r="A22" s="3" t="s">
        <v>82</v>
      </c>
      <c r="C22" s="10" t="s">
        <v>83</v>
      </c>
      <c r="E22">
        <v>0</v>
      </c>
      <c r="M22" s="5">
        <v>-8.5514960440672301</v>
      </c>
      <c r="N22" s="3"/>
    </row>
    <row r="23" spans="1:15" x14ac:dyDescent="0.25">
      <c r="A23" s="3" t="s">
        <v>84</v>
      </c>
      <c r="C23" s="10" t="s">
        <v>85</v>
      </c>
      <c r="E23">
        <v>0</v>
      </c>
      <c r="M23" s="5">
        <v>0</v>
      </c>
      <c r="N23" s="3"/>
    </row>
    <row r="24" spans="1:15" x14ac:dyDescent="0.25">
      <c r="A24" s="3" t="s">
        <v>86</v>
      </c>
      <c r="C24" s="10" t="s">
        <v>87</v>
      </c>
      <c r="E24">
        <v>0</v>
      </c>
      <c r="M24" s="5">
        <v>-20</v>
      </c>
      <c r="N24" s="3"/>
    </row>
    <row r="25" spans="1:15" x14ac:dyDescent="0.25">
      <c r="C25" s="12" t="s">
        <v>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4" sqref="A4:B4"/>
    </sheetView>
  </sheetViews>
  <sheetFormatPr defaultRowHeight="15" x14ac:dyDescent="0.25"/>
  <sheetData>
    <row r="1" spans="1:2" x14ac:dyDescent="0.25">
      <c r="A1" s="11" t="s">
        <v>18</v>
      </c>
      <c r="B1" s="11" t="s">
        <v>91</v>
      </c>
    </row>
    <row r="2" spans="1:2" x14ac:dyDescent="0.25">
      <c r="A2" t="s">
        <v>94</v>
      </c>
      <c r="B2">
        <v>2</v>
      </c>
    </row>
    <row r="3" spans="1:2" x14ac:dyDescent="0.25">
      <c r="A3" t="s">
        <v>92</v>
      </c>
      <c r="B3" s="6">
        <v>0</v>
      </c>
    </row>
    <row r="4" spans="1:2" x14ac:dyDescent="0.25">
      <c r="A4" t="s">
        <v>93</v>
      </c>
      <c r="B4" s="6">
        <v>1E-4</v>
      </c>
    </row>
    <row r="5" spans="1:2" x14ac:dyDescent="0.25">
      <c r="A5" t="s">
        <v>95</v>
      </c>
      <c r="B5">
        <v>0</v>
      </c>
    </row>
    <row r="7" spans="1:2" x14ac:dyDescent="0.25">
      <c r="B7" s="6"/>
    </row>
    <row r="8" spans="1:2" x14ac:dyDescent="0.25">
      <c r="B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sqref="A1:U9"/>
    </sheetView>
  </sheetViews>
  <sheetFormatPr defaultRowHeight="15" x14ac:dyDescent="0.25"/>
  <cols>
    <col min="1" max="1" width="13" customWidth="1"/>
    <col min="3" max="3" width="18.570312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x14ac:dyDescent="0.25">
      <c r="A2" s="16" t="s">
        <v>97</v>
      </c>
      <c r="B2" s="13"/>
      <c r="C2" s="16" t="s">
        <v>98</v>
      </c>
      <c r="D2" s="13"/>
      <c r="E2" s="13">
        <v>-30.5</v>
      </c>
      <c r="F2" s="13">
        <v>-50.4</v>
      </c>
      <c r="G2" s="13">
        <v>0.9</v>
      </c>
      <c r="H2" s="13"/>
      <c r="I2" s="17">
        <v>1</v>
      </c>
      <c r="J2" s="17">
        <v>0</v>
      </c>
      <c r="K2" s="13"/>
      <c r="L2" s="13">
        <v>1</v>
      </c>
      <c r="M2" s="18">
        <v>14.285714285714301</v>
      </c>
      <c r="N2" s="16"/>
      <c r="O2" s="13" t="s">
        <v>99</v>
      </c>
      <c r="P2" s="13"/>
      <c r="Q2" s="13"/>
      <c r="R2" s="13"/>
      <c r="S2" s="13" t="s">
        <v>100</v>
      </c>
      <c r="T2" s="13">
        <v>5.5599999999999997E-2</v>
      </c>
      <c r="U2" s="13">
        <v>5.5599999999999997E-2</v>
      </c>
    </row>
    <row r="3" spans="1:21" x14ac:dyDescent="0.25">
      <c r="A3" s="13" t="s">
        <v>101</v>
      </c>
      <c r="B3" s="13"/>
      <c r="C3" s="13" t="s">
        <v>102</v>
      </c>
      <c r="D3" s="13"/>
      <c r="E3" s="13">
        <v>-30.5</v>
      </c>
      <c r="F3" s="13"/>
      <c r="G3" s="13"/>
      <c r="H3" s="13"/>
      <c r="I3" s="13">
        <v>1</v>
      </c>
      <c r="J3" s="13">
        <v>0</v>
      </c>
      <c r="K3" s="13"/>
      <c r="L3" s="13">
        <v>1</v>
      </c>
      <c r="M3" s="13"/>
      <c r="N3" s="13"/>
      <c r="O3" s="13" t="s">
        <v>103</v>
      </c>
      <c r="P3" s="13"/>
      <c r="Q3" s="13"/>
      <c r="R3" s="13"/>
      <c r="S3" s="13"/>
      <c r="T3" s="13"/>
      <c r="U3" s="13"/>
    </row>
    <row r="4" spans="1:21" x14ac:dyDescent="0.25">
      <c r="A4" s="13" t="s">
        <v>26</v>
      </c>
      <c r="B4" s="13"/>
      <c r="C4" s="13" t="s">
        <v>104</v>
      </c>
      <c r="D4" s="13"/>
      <c r="E4" s="13">
        <v>-30.5</v>
      </c>
      <c r="F4" s="13"/>
      <c r="G4" s="13"/>
      <c r="H4" s="13"/>
      <c r="I4" s="13">
        <v>1</v>
      </c>
      <c r="J4" s="13">
        <v>0</v>
      </c>
      <c r="K4" s="13"/>
      <c r="L4" s="13">
        <v>1</v>
      </c>
      <c r="M4" s="13"/>
      <c r="N4" s="13"/>
      <c r="O4" s="13" t="s">
        <v>99</v>
      </c>
      <c r="P4" s="21" t="s">
        <v>105</v>
      </c>
      <c r="Q4" s="13"/>
      <c r="R4" s="13">
        <v>0.1</v>
      </c>
      <c r="S4" s="13"/>
      <c r="T4" s="13"/>
      <c r="U4" s="13"/>
    </row>
    <row r="5" spans="1:21" x14ac:dyDescent="0.25">
      <c r="A5" s="13" t="s">
        <v>63</v>
      </c>
      <c r="B5" s="13"/>
      <c r="C5" s="13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13" t="s">
        <v>106</v>
      </c>
      <c r="B6" s="13"/>
      <c r="C6" s="13" t="s">
        <v>107</v>
      </c>
      <c r="D6" s="13"/>
      <c r="E6" s="13">
        <v>0</v>
      </c>
      <c r="F6" s="13"/>
      <c r="G6" s="13"/>
      <c r="H6" s="13"/>
      <c r="I6" s="13">
        <v>1</v>
      </c>
      <c r="J6" s="13">
        <v>1</v>
      </c>
      <c r="K6" s="13"/>
      <c r="L6" s="13">
        <v>1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13" t="s">
        <v>108</v>
      </c>
      <c r="B7" s="13"/>
      <c r="C7" s="13" t="s">
        <v>109</v>
      </c>
      <c r="D7" s="13"/>
      <c r="E7" s="13">
        <v>0</v>
      </c>
      <c r="F7" s="13"/>
      <c r="G7" s="13"/>
      <c r="H7" s="13"/>
      <c r="I7" s="13">
        <v>1</v>
      </c>
      <c r="J7" s="13">
        <v>1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13" t="s">
        <v>110</v>
      </c>
      <c r="B8" s="13"/>
      <c r="C8" s="13" t="s">
        <v>111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13" t="s">
        <v>112</v>
      </c>
      <c r="B9" s="13"/>
      <c r="C9" s="13" t="s">
        <v>113</v>
      </c>
      <c r="D9" s="13"/>
      <c r="E9" s="13">
        <v>0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3" spans="1:2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2</v>
      </c>
    </row>
    <row r="3" spans="1:2" x14ac:dyDescent="0.25">
      <c r="A3" s="13" t="s">
        <v>115</v>
      </c>
      <c r="B3" s="20">
        <v>0</v>
      </c>
    </row>
    <row r="4" spans="1:2" x14ac:dyDescent="0.25">
      <c r="A4" s="13" t="s">
        <v>114</v>
      </c>
      <c r="B4" s="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C7" sqref="C7"/>
    </sheetView>
  </sheetViews>
  <sheetFormatPr defaultRowHeight="15" x14ac:dyDescent="0.25"/>
  <cols>
    <col min="3" max="3" width="34" customWidth="1"/>
    <col min="15" max="15" width="17.14062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s="13" customFormat="1" x14ac:dyDescent="0.25">
      <c r="A2" s="16" t="s">
        <v>63</v>
      </c>
      <c r="C2" s="8" t="s">
        <v>116</v>
      </c>
      <c r="D2" s="13" t="s">
        <v>65</v>
      </c>
      <c r="E2" s="13">
        <f>VLOOKUP(A2,[1]ecoli_core!$A$2:$I$84,6,FALSE)</f>
        <v>0</v>
      </c>
      <c r="I2" s="17">
        <v>1</v>
      </c>
      <c r="J2" s="13">
        <v>0</v>
      </c>
      <c r="M2" s="18"/>
      <c r="N2" s="16"/>
      <c r="O2" s="13" t="s">
        <v>66</v>
      </c>
    </row>
    <row r="3" spans="1:21" x14ac:dyDescent="0.25">
      <c r="A3" s="13" t="s">
        <v>101</v>
      </c>
      <c r="B3" s="13"/>
      <c r="C3" s="13" t="s">
        <v>102</v>
      </c>
      <c r="D3" s="13"/>
      <c r="E3" s="13">
        <v>-30.5</v>
      </c>
      <c r="F3" s="13"/>
      <c r="G3" s="13"/>
      <c r="H3" s="13"/>
      <c r="I3" s="13">
        <v>1</v>
      </c>
      <c r="J3" s="13">
        <v>0</v>
      </c>
      <c r="K3" s="13"/>
      <c r="L3" s="13">
        <v>1</v>
      </c>
      <c r="M3" s="13"/>
      <c r="N3" s="13"/>
      <c r="O3" s="13" t="s">
        <v>103</v>
      </c>
      <c r="P3" s="13"/>
      <c r="Q3" s="13"/>
      <c r="R3" s="13"/>
      <c r="S3" s="13"/>
      <c r="T3" s="13"/>
      <c r="U3" s="13"/>
    </row>
    <row r="4" spans="1:21" x14ac:dyDescent="0.25">
      <c r="A4" s="13" t="s">
        <v>26</v>
      </c>
      <c r="B4" s="13"/>
      <c r="C4" s="13" t="s">
        <v>104</v>
      </c>
      <c r="D4" s="13"/>
      <c r="E4" s="13">
        <v>-30.5</v>
      </c>
      <c r="F4" s="13"/>
      <c r="G4" s="13"/>
      <c r="H4" s="13"/>
      <c r="I4" s="13">
        <v>1</v>
      </c>
      <c r="J4" s="13">
        <v>0</v>
      </c>
      <c r="K4" s="13"/>
      <c r="L4" s="13">
        <v>1</v>
      </c>
      <c r="M4" s="13"/>
      <c r="N4" s="13"/>
      <c r="O4" s="13" t="s">
        <v>99</v>
      </c>
      <c r="P4" s="21" t="s">
        <v>105</v>
      </c>
      <c r="Q4" s="13"/>
      <c r="R4" s="13">
        <v>0.1</v>
      </c>
      <c r="S4" s="13"/>
      <c r="T4" s="13"/>
      <c r="U4" s="13"/>
    </row>
    <row r="5" spans="1:21" x14ac:dyDescent="0.25">
      <c r="A5" s="13" t="s">
        <v>119</v>
      </c>
      <c r="B5" s="13"/>
      <c r="C5" s="13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13" t="s">
        <v>106</v>
      </c>
      <c r="B6" s="13"/>
      <c r="C6" s="13" t="s">
        <v>107</v>
      </c>
      <c r="D6" s="13"/>
      <c r="E6" s="13">
        <v>0</v>
      </c>
      <c r="F6" s="13"/>
      <c r="G6" s="13"/>
      <c r="H6" s="13"/>
      <c r="I6" s="13">
        <v>1</v>
      </c>
      <c r="J6" s="13">
        <v>0</v>
      </c>
      <c r="K6" s="13"/>
      <c r="L6" s="13">
        <v>1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13" t="s">
        <v>108</v>
      </c>
      <c r="B7" s="13"/>
      <c r="C7" s="13" t="s">
        <v>109</v>
      </c>
      <c r="D7" s="13"/>
      <c r="E7" s="13">
        <v>0</v>
      </c>
      <c r="F7" s="13"/>
      <c r="G7" s="13"/>
      <c r="H7" s="13"/>
      <c r="I7" s="13">
        <v>1</v>
      </c>
      <c r="J7" s="13">
        <v>0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13" t="s">
        <v>110</v>
      </c>
      <c r="B8" s="13"/>
      <c r="C8" s="13" t="s">
        <v>111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13" t="s">
        <v>112</v>
      </c>
      <c r="B9" s="13"/>
      <c r="C9" s="13" t="s">
        <v>113</v>
      </c>
      <c r="D9" s="13"/>
      <c r="E9" s="13">
        <v>0</v>
      </c>
      <c r="F9" s="13"/>
      <c r="G9" s="13"/>
      <c r="H9" s="13"/>
      <c r="I9" s="13"/>
      <c r="J9" s="13">
        <v>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s="13" customFormat="1" x14ac:dyDescent="0.25">
      <c r="A10" s="16" t="s">
        <v>56</v>
      </c>
      <c r="C10" s="16" t="s">
        <v>58</v>
      </c>
      <c r="E10" s="13">
        <f>VLOOKUP(A10,[1]ecoli_core!$A$2:$I$84,6,FALSE)</f>
        <v>4.3</v>
      </c>
      <c r="F10" s="13">
        <v>-24.3</v>
      </c>
      <c r="G10" s="13">
        <v>52.1</v>
      </c>
      <c r="I10" s="13">
        <v>280</v>
      </c>
      <c r="M10" s="18"/>
      <c r="N10" s="16" t="str">
        <f>VLOOKUP(A10,[2]reactions!$A$1:$E$96,5,FALSE)</f>
        <v>2.7.2.1</v>
      </c>
    </row>
    <row r="11" spans="1:21" s="13" customFormat="1" x14ac:dyDescent="0.25">
      <c r="A11" s="16" t="s">
        <v>53</v>
      </c>
      <c r="C11" s="16" t="s">
        <v>117</v>
      </c>
      <c r="D11" s="13" t="s">
        <v>55</v>
      </c>
      <c r="E11" s="13">
        <f>VLOOKUP(A11,[1]ecoli_core!$A$2:$I$84,6,FALSE)</f>
        <v>3.8</v>
      </c>
      <c r="F11" s="13">
        <v>-20.399999999999999</v>
      </c>
      <c r="G11" s="13">
        <v>28.7</v>
      </c>
      <c r="I11" s="13">
        <v>120</v>
      </c>
      <c r="J11" s="13">
        <v>0.02</v>
      </c>
      <c r="M11" s="7"/>
      <c r="N11" s="16" t="str">
        <f>VLOOKUP(A11,[2]reactions!$A$1:$E$96,5,FALSE)</f>
        <v>2.3.1.8</v>
      </c>
    </row>
    <row r="12" spans="1:21" s="13" customFormat="1" x14ac:dyDescent="0.25">
      <c r="A12" s="16" t="s">
        <v>57</v>
      </c>
      <c r="C12" s="16" t="s">
        <v>59</v>
      </c>
      <c r="D12" s="13" t="s">
        <v>50</v>
      </c>
      <c r="E12" s="13">
        <v>-8.3000000000000007</v>
      </c>
      <c r="F12" s="13">
        <v>-73</v>
      </c>
      <c r="G12" s="13">
        <v>2.2999999999999998</v>
      </c>
      <c r="I12" s="13">
        <v>6.32</v>
      </c>
      <c r="J12" s="13">
        <v>0</v>
      </c>
      <c r="M12" s="18"/>
      <c r="N12" s="16" t="s">
        <v>51</v>
      </c>
      <c r="S12" s="13" t="s">
        <v>52</v>
      </c>
      <c r="T12" s="13">
        <v>0.27600000000000002</v>
      </c>
      <c r="U12" s="13">
        <v>0.27600000000000002</v>
      </c>
    </row>
    <row r="13" spans="1:21" s="13" customFormat="1" x14ac:dyDescent="0.25">
      <c r="A13" s="16" t="s">
        <v>47</v>
      </c>
      <c r="C13" s="16" t="s">
        <v>118</v>
      </c>
      <c r="D13" s="13" t="s">
        <v>25</v>
      </c>
      <c r="E13" s="13">
        <v>-31.12</v>
      </c>
      <c r="F13" s="13">
        <v>-10.8</v>
      </c>
      <c r="G13" s="13">
        <v>65.3</v>
      </c>
      <c r="H13" s="20"/>
      <c r="I13" s="13">
        <v>2540</v>
      </c>
      <c r="M13" s="18"/>
      <c r="N13" s="16" t="str">
        <f>VLOOKUP(A13,[2]reactions!$A$1:$E$96,5,FALSE)</f>
        <v>2.7.1.40</v>
      </c>
      <c r="O13" s="13" t="s">
        <v>48</v>
      </c>
      <c r="S13" s="13" t="s">
        <v>49</v>
      </c>
      <c r="T13" s="13">
        <v>0.111</v>
      </c>
      <c r="U13" s="13">
        <v>0.111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2</v>
      </c>
    </row>
    <row r="3" spans="1:2" x14ac:dyDescent="0.25">
      <c r="A3" s="13" t="s">
        <v>115</v>
      </c>
      <c r="B3" s="20">
        <v>0</v>
      </c>
    </row>
    <row r="4" spans="1:2" x14ac:dyDescent="0.25">
      <c r="A4" s="13" t="s">
        <v>114</v>
      </c>
      <c r="B4" s="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zoomScaleNormal="100" workbookViewId="0">
      <selection activeCell="A7" sqref="A7"/>
    </sheetView>
  </sheetViews>
  <sheetFormatPr defaultRowHeight="15" x14ac:dyDescent="0.25"/>
  <cols>
    <col min="3" max="3" width="25.5703125" customWidth="1"/>
    <col min="13" max="13" width="9.85546875" customWidth="1"/>
    <col min="15" max="15" width="17.28515625" customWidth="1"/>
    <col min="16" max="16" width="13.28515625" customWidth="1"/>
    <col min="17" max="17" width="13.570312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x14ac:dyDescent="0.25">
      <c r="A2" s="16" t="s">
        <v>63</v>
      </c>
      <c r="B2" s="13"/>
      <c r="C2" s="8" t="s">
        <v>116</v>
      </c>
      <c r="D2" s="13" t="s">
        <v>65</v>
      </c>
      <c r="E2" s="13">
        <f>VLOOKUP(A2,[1]ecoli_core!$A$2:$I$84,6,FALSE)</f>
        <v>0</v>
      </c>
      <c r="F2" s="13"/>
      <c r="G2" s="13"/>
      <c r="H2" s="13"/>
      <c r="I2" s="17">
        <v>1</v>
      </c>
      <c r="J2" s="13">
        <v>0</v>
      </c>
      <c r="K2" s="13"/>
      <c r="L2" s="20">
        <v>2.7799999999999998E-4</v>
      </c>
      <c r="M2" s="18"/>
      <c r="N2" s="16"/>
      <c r="O2" s="13" t="s">
        <v>66</v>
      </c>
      <c r="P2" s="13"/>
      <c r="Q2" s="13"/>
      <c r="R2" s="13"/>
      <c r="S2" s="13"/>
      <c r="T2" s="13"/>
      <c r="U2" s="13"/>
    </row>
    <row r="3" spans="1:21" s="13" customFormat="1" x14ac:dyDescent="0.25">
      <c r="A3" s="16" t="s">
        <v>30</v>
      </c>
      <c r="C3" s="16" t="s">
        <v>31</v>
      </c>
      <c r="E3" s="13">
        <f>VLOOKUP(A3,[1]ecoli_core!$A$2:$I$84,6,FALSE)</f>
        <v>4.2</v>
      </c>
      <c r="F3" s="13">
        <v>-29.4</v>
      </c>
      <c r="G3" s="13">
        <v>27.1</v>
      </c>
      <c r="H3" s="20"/>
      <c r="I3" s="13">
        <v>8.5</v>
      </c>
      <c r="M3" s="18"/>
      <c r="N3" s="16" t="str">
        <f>VLOOKUP(A3,[2]reactions!$A$1:$E$96,5,FALSE)</f>
        <v>4.1.2.13</v>
      </c>
      <c r="S3" s="13" t="s">
        <v>32</v>
      </c>
      <c r="T3" s="13">
        <v>0.218</v>
      </c>
      <c r="U3" s="13">
        <v>0.218</v>
      </c>
    </row>
    <row r="4" spans="1:21" s="13" customFormat="1" x14ac:dyDescent="0.25">
      <c r="A4" s="16" t="s">
        <v>26</v>
      </c>
      <c r="C4" s="16" t="s">
        <v>124</v>
      </c>
      <c r="D4" s="13" t="s">
        <v>28</v>
      </c>
      <c r="E4" s="13">
        <f>VLOOKUP(A4,[1]ecoli_core!$A$2:$I$84,6,FALSE)</f>
        <v>-2.8</v>
      </c>
      <c r="F4" s="13">
        <v>-48.8</v>
      </c>
      <c r="G4" s="13">
        <v>-9.6999999999999993</v>
      </c>
      <c r="I4" s="13">
        <v>22</v>
      </c>
      <c r="M4" s="18">
        <v>0</v>
      </c>
      <c r="N4" s="16" t="str">
        <f>VLOOKUP(A4,[2]reactions!$A$1:$E$96,5,FALSE)</f>
        <v>3.1.3.11</v>
      </c>
      <c r="P4" s="13" t="s">
        <v>105</v>
      </c>
      <c r="R4" s="13">
        <v>0.1</v>
      </c>
      <c r="S4" s="13" t="s">
        <v>29</v>
      </c>
      <c r="T4" s="13">
        <v>0.27200000000000002</v>
      </c>
      <c r="U4" s="13">
        <v>0.27200000000000002</v>
      </c>
    </row>
    <row r="5" spans="1:21" x14ac:dyDescent="0.25">
      <c r="A5" s="13" t="s">
        <v>119</v>
      </c>
      <c r="B5" s="13"/>
      <c r="C5" s="13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13" t="s">
        <v>125</v>
      </c>
      <c r="B6" s="13"/>
      <c r="C6" s="13" t="s">
        <v>127</v>
      </c>
      <c r="D6" s="13"/>
      <c r="E6" s="13">
        <v>0</v>
      </c>
      <c r="F6" s="13"/>
      <c r="G6" s="13"/>
      <c r="H6" s="13"/>
      <c r="I6" s="13">
        <v>1</v>
      </c>
      <c r="J6" s="13">
        <v>0</v>
      </c>
      <c r="K6" s="13"/>
      <c r="L6" s="20">
        <v>2.7799999999999998E-4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13" t="s">
        <v>67</v>
      </c>
      <c r="B7" s="13"/>
      <c r="C7" s="13" t="s">
        <v>121</v>
      </c>
      <c r="D7" s="13"/>
      <c r="E7" s="13">
        <v>0</v>
      </c>
      <c r="F7" s="13"/>
      <c r="G7" s="13"/>
      <c r="H7" s="13"/>
      <c r="I7" s="13">
        <v>1</v>
      </c>
      <c r="J7" s="13">
        <v>0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13" t="s">
        <v>122</v>
      </c>
      <c r="B8" s="13"/>
      <c r="C8" s="13" t="s">
        <v>85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13" t="s">
        <v>126</v>
      </c>
      <c r="B9" s="13"/>
      <c r="C9" s="13" t="s">
        <v>87</v>
      </c>
      <c r="D9" s="13"/>
      <c r="E9" s="13">
        <v>0</v>
      </c>
      <c r="F9" s="13"/>
      <c r="G9" s="13"/>
      <c r="H9" s="13"/>
      <c r="I9" s="13"/>
      <c r="J9" s="13">
        <v>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x14ac:dyDescent="0.25">
      <c r="A10" s="16" t="s">
        <v>56</v>
      </c>
      <c r="B10" s="13"/>
      <c r="C10" s="16" t="s">
        <v>58</v>
      </c>
      <c r="D10" s="13"/>
      <c r="E10" s="13">
        <f>VLOOKUP(A10,[1]ecoli_core!$A$2:$I$84,6,FALSE)</f>
        <v>4.3</v>
      </c>
      <c r="F10" s="13">
        <v>-24.3</v>
      </c>
      <c r="G10" s="13">
        <v>52.1</v>
      </c>
      <c r="H10" s="13"/>
      <c r="I10" s="13">
        <v>280</v>
      </c>
      <c r="J10" s="13"/>
      <c r="K10" s="13"/>
      <c r="L10" s="13"/>
      <c r="M10" s="18"/>
      <c r="N10" s="16" t="str">
        <f>VLOOKUP(A10,[2]reactions!$A$1:$E$96,5,FALSE)</f>
        <v>2.7.2.1</v>
      </c>
      <c r="O10" s="13"/>
      <c r="P10" s="13"/>
      <c r="Q10" s="13"/>
      <c r="R10" s="13"/>
      <c r="S10" s="13"/>
      <c r="T10" s="13"/>
      <c r="U10" s="13"/>
    </row>
    <row r="11" spans="1:21" x14ac:dyDescent="0.25">
      <c r="A11" s="16" t="s">
        <v>53</v>
      </c>
      <c r="B11" s="13"/>
      <c r="C11" s="16" t="s">
        <v>117</v>
      </c>
      <c r="D11" s="13" t="s">
        <v>55</v>
      </c>
      <c r="E11" s="13">
        <f>VLOOKUP(A11,[1]ecoli_core!$A$2:$I$84,6,FALSE)</f>
        <v>3.8</v>
      </c>
      <c r="F11" s="13">
        <v>-20.399999999999999</v>
      </c>
      <c r="G11" s="13">
        <v>28.7</v>
      </c>
      <c r="H11" s="13"/>
      <c r="I11" s="13">
        <v>120</v>
      </c>
      <c r="J11" s="13">
        <v>0.02</v>
      </c>
      <c r="K11" s="13"/>
      <c r="L11" s="13"/>
      <c r="M11" s="7"/>
      <c r="N11" s="16" t="str">
        <f>VLOOKUP(A11,[2]reactions!$A$1:$E$96,5,FALSE)</f>
        <v>2.3.1.8</v>
      </c>
      <c r="O11" s="13"/>
      <c r="P11" s="13"/>
      <c r="Q11" s="13"/>
      <c r="R11" s="13"/>
      <c r="S11" s="13"/>
      <c r="T11" s="13"/>
      <c r="U11" s="13"/>
    </row>
    <row r="12" spans="1:21" x14ac:dyDescent="0.25">
      <c r="A12" s="16" t="s">
        <v>57</v>
      </c>
      <c r="B12" s="13"/>
      <c r="C12" s="16" t="s">
        <v>59</v>
      </c>
      <c r="D12" s="13" t="s">
        <v>50</v>
      </c>
      <c r="E12" s="13">
        <v>-8.3000000000000007</v>
      </c>
      <c r="F12" s="13">
        <v>-73</v>
      </c>
      <c r="G12" s="13">
        <v>2.2999999999999998</v>
      </c>
      <c r="H12" s="13"/>
      <c r="I12" s="13">
        <v>6.32</v>
      </c>
      <c r="J12" s="13">
        <v>0</v>
      </c>
      <c r="K12" s="13"/>
      <c r="L12" s="13"/>
      <c r="M12" s="18"/>
      <c r="N12" s="16" t="s">
        <v>51</v>
      </c>
      <c r="O12" s="13"/>
      <c r="P12" s="13"/>
      <c r="Q12" s="13"/>
      <c r="R12" s="13"/>
      <c r="S12" s="13" t="s">
        <v>52</v>
      </c>
      <c r="T12" s="13">
        <v>0.27600000000000002</v>
      </c>
      <c r="U12" s="13">
        <v>0.27600000000000002</v>
      </c>
    </row>
    <row r="13" spans="1:21" x14ac:dyDescent="0.25">
      <c r="A13" s="16" t="s">
        <v>47</v>
      </c>
      <c r="B13" s="13"/>
      <c r="C13" s="16" t="s">
        <v>118</v>
      </c>
      <c r="D13" s="13" t="s">
        <v>25</v>
      </c>
      <c r="E13" s="13">
        <v>-31.12</v>
      </c>
      <c r="F13" s="13">
        <v>-10.8</v>
      </c>
      <c r="G13" s="13">
        <v>65.3</v>
      </c>
      <c r="H13" s="20"/>
      <c r="I13" s="13">
        <v>2540</v>
      </c>
      <c r="J13" s="13"/>
      <c r="K13" s="13"/>
      <c r="L13" s="13"/>
      <c r="M13" s="18"/>
      <c r="N13" s="16" t="str">
        <f>VLOOKUP(A13,[2]reactions!$A$1:$E$96,5,FALSE)</f>
        <v>2.7.1.40</v>
      </c>
      <c r="O13" s="13" t="s">
        <v>48</v>
      </c>
      <c r="P13" s="13"/>
      <c r="Q13" s="13"/>
      <c r="R13" s="13"/>
      <c r="S13" s="13" t="s">
        <v>49</v>
      </c>
      <c r="T13" s="13">
        <v>0.111</v>
      </c>
      <c r="U13" s="13">
        <v>0.111</v>
      </c>
    </row>
    <row r="14" spans="1:21" s="13" customFormat="1" x14ac:dyDescent="0.25">
      <c r="A14" s="16" t="s">
        <v>44</v>
      </c>
      <c r="C14" s="16" t="s">
        <v>120</v>
      </c>
      <c r="E14" s="13">
        <f>VLOOKUP(A14,[1]ecoli_core!$A$2:$I$84,6,FALSE)</f>
        <v>-0.9</v>
      </c>
      <c r="F14" s="13">
        <v>-22.9</v>
      </c>
      <c r="G14" s="13">
        <v>14.7</v>
      </c>
      <c r="I14" s="13">
        <v>355.79</v>
      </c>
      <c r="M14" s="18"/>
      <c r="N14" s="16" t="str">
        <f>VLOOKUP(A14,[2]reactions!$A$1:$E$96,5,FALSE)</f>
        <v>4.2.1.11</v>
      </c>
      <c r="S14" s="13" t="s">
        <v>46</v>
      </c>
      <c r="T14" s="13">
        <v>2.67</v>
      </c>
      <c r="U14" s="13">
        <v>2.67</v>
      </c>
    </row>
    <row r="15" spans="1:21" s="13" customFormat="1" x14ac:dyDescent="0.25">
      <c r="A15" s="16" t="s">
        <v>41</v>
      </c>
      <c r="C15" s="16" t="s">
        <v>42</v>
      </c>
      <c r="E15" s="13">
        <v>6.2290000000000001</v>
      </c>
      <c r="F15" s="13">
        <v>-23.1</v>
      </c>
      <c r="G15" s="13">
        <v>14.6</v>
      </c>
      <c r="J15" s="13">
        <v>530</v>
      </c>
      <c r="M15" s="18"/>
      <c r="N15" s="16" t="str">
        <f>VLOOKUP(A15,[2]reactions!$A$1:$E$96,5,FALSE)</f>
        <v>5.4.2.1</v>
      </c>
      <c r="S15" s="13" t="s">
        <v>43</v>
      </c>
      <c r="T15" s="13">
        <v>2.67</v>
      </c>
      <c r="U15" s="13">
        <v>2.67</v>
      </c>
    </row>
    <row r="16" spans="1:21" s="13" customFormat="1" x14ac:dyDescent="0.25">
      <c r="A16" s="16" t="s">
        <v>39</v>
      </c>
      <c r="C16" s="16" t="s">
        <v>61</v>
      </c>
      <c r="E16" s="13">
        <v>-10.51</v>
      </c>
      <c r="F16" s="13">
        <v>-19.2</v>
      </c>
      <c r="G16" s="13">
        <v>56.1</v>
      </c>
      <c r="H16" s="20"/>
      <c r="J16" s="13">
        <v>654</v>
      </c>
      <c r="M16" s="18"/>
      <c r="N16" s="16" t="str">
        <f>VLOOKUP(A16,[2]reactions!$A$1:$E$96,5,FALSE)</f>
        <v>2.7.2.3</v>
      </c>
      <c r="S16" s="13" t="s">
        <v>40</v>
      </c>
      <c r="T16" s="13">
        <v>0.39900000000000002</v>
      </c>
      <c r="U16" s="13">
        <v>0.39900000000000002</v>
      </c>
    </row>
    <row r="17" spans="1:21" s="13" customFormat="1" ht="14.25" customHeight="1" x14ac:dyDescent="0.25">
      <c r="A17" s="16" t="s">
        <v>36</v>
      </c>
      <c r="C17" s="16" t="s">
        <v>123</v>
      </c>
      <c r="D17" s="13" t="s">
        <v>37</v>
      </c>
      <c r="E17" s="13">
        <f>VLOOKUP(A17,[1]ecoli_core!$A$2:$I$84,6,FALSE)</f>
        <v>-0.1</v>
      </c>
      <c r="F17" s="13">
        <v>-12.8</v>
      </c>
      <c r="G17" s="13">
        <v>62.6</v>
      </c>
      <c r="I17" s="13">
        <v>268</v>
      </c>
      <c r="M17" s="18"/>
      <c r="N17" s="16" t="str">
        <f>VLOOKUP(A17,[2]reactions!$A$1:$E$96,5,FALSE)</f>
        <v>1.2.1.12</v>
      </c>
      <c r="S17" s="13" t="s">
        <v>38</v>
      </c>
      <c r="T17" s="13">
        <v>2.13</v>
      </c>
      <c r="U17" s="13">
        <v>2.13</v>
      </c>
    </row>
    <row r="18" spans="1:21" s="13" customFormat="1" x14ac:dyDescent="0.25">
      <c r="A18" s="16" t="s">
        <v>33</v>
      </c>
      <c r="C18" s="16" t="s">
        <v>34</v>
      </c>
      <c r="E18" s="17">
        <v>7.5979999999999999</v>
      </c>
      <c r="F18" s="13">
        <v>-24.3</v>
      </c>
      <c r="G18" s="13">
        <v>13.4</v>
      </c>
      <c r="J18" s="13">
        <v>9000</v>
      </c>
      <c r="M18" s="7"/>
      <c r="N18" s="16" t="str">
        <f>VLOOKUP(A18,[2]reactions!$A$1:$E$96,5,FALSE)</f>
        <v>5.3.1.1</v>
      </c>
      <c r="S18" s="13" t="s">
        <v>35</v>
      </c>
      <c r="T18" s="13">
        <v>0.16700000000000001</v>
      </c>
      <c r="U18" s="13">
        <v>0.16700000000000001</v>
      </c>
    </row>
    <row r="19" spans="1:21" s="13" customFormat="1" x14ac:dyDescent="0.25">
      <c r="A19" s="16" t="s">
        <v>21</v>
      </c>
      <c r="C19" s="16" t="s">
        <v>22</v>
      </c>
      <c r="E19" s="13">
        <v>3.1320000000000001</v>
      </c>
      <c r="F19" s="13">
        <v>-17.100000000000001</v>
      </c>
      <c r="G19" s="13">
        <v>20.6</v>
      </c>
      <c r="I19" s="13">
        <v>120</v>
      </c>
      <c r="M19" s="18">
        <v>11.639423575531699</v>
      </c>
      <c r="N19" s="16" t="str">
        <f>VLOOKUP(A19,[2]reactions!$A$1:$E$96,5,FALSE)</f>
        <v>5.3.1.9</v>
      </c>
      <c r="O19" s="13" t="s">
        <v>23</v>
      </c>
      <c r="S19" s="13" t="s">
        <v>24</v>
      </c>
      <c r="T19" s="13">
        <v>3.48</v>
      </c>
      <c r="U19" s="13">
        <v>3.48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100</v>
      </c>
    </row>
    <row r="3" spans="1:2" x14ac:dyDescent="0.25">
      <c r="A3" s="13" t="s">
        <v>92</v>
      </c>
      <c r="B3" s="20">
        <v>0</v>
      </c>
    </row>
    <row r="4" spans="1:2" x14ac:dyDescent="0.25">
      <c r="A4" s="13" t="s">
        <v>95</v>
      </c>
      <c r="B4" s="13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cols>
    <col min="3" max="3" width="33.28515625" customWidth="1"/>
    <col min="15" max="15" width="17.710937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s="13" customFormat="1" x14ac:dyDescent="0.25">
      <c r="A2" s="8" t="s">
        <v>63</v>
      </c>
      <c r="B2" s="9"/>
      <c r="C2" s="8" t="s">
        <v>64</v>
      </c>
      <c r="D2" s="13" t="s">
        <v>65</v>
      </c>
      <c r="E2" s="13">
        <f>VLOOKUP(A2,[1]ecoli_core!$A$2:$I$84,6,FALSE)</f>
        <v>0</v>
      </c>
      <c r="I2" s="17">
        <v>1</v>
      </c>
      <c r="J2" s="13">
        <v>1</v>
      </c>
      <c r="L2" s="20"/>
      <c r="M2" s="18">
        <v>-19.215657194822899</v>
      </c>
      <c r="N2" s="16"/>
      <c r="O2" s="13" t="s">
        <v>128</v>
      </c>
    </row>
    <row r="3" spans="1:21" x14ac:dyDescent="0.25">
      <c r="A3" s="16" t="s">
        <v>30</v>
      </c>
      <c r="B3" s="13"/>
      <c r="C3" s="16" t="s">
        <v>31</v>
      </c>
      <c r="D3" s="13"/>
      <c r="E3" s="13">
        <f>VLOOKUP(A3,[1]ecoli_core!$A$2:$I$84,6,FALSE)</f>
        <v>4.2</v>
      </c>
      <c r="F3" s="13">
        <v>-29.4</v>
      </c>
      <c r="G3" s="13">
        <v>27.1</v>
      </c>
      <c r="H3" s="20"/>
      <c r="I3" s="13">
        <v>8.5</v>
      </c>
      <c r="J3" s="13"/>
      <c r="K3" s="13"/>
      <c r="L3" s="13"/>
      <c r="M3" s="18"/>
      <c r="N3" s="16" t="str">
        <f>VLOOKUP(A3,[2]reactions!$A$1:$E$96,5,FALSE)</f>
        <v>4.1.2.13</v>
      </c>
      <c r="O3" s="13"/>
      <c r="P3" s="13"/>
      <c r="Q3" s="13"/>
      <c r="R3" s="13"/>
      <c r="S3" s="13" t="s">
        <v>32</v>
      </c>
      <c r="T3" s="13">
        <v>0.218</v>
      </c>
      <c r="U3" s="13">
        <v>0.218</v>
      </c>
    </row>
    <row r="4" spans="1:21" x14ac:dyDescent="0.25">
      <c r="A4" s="16" t="s">
        <v>26</v>
      </c>
      <c r="B4" s="13"/>
      <c r="C4" s="16" t="s">
        <v>124</v>
      </c>
      <c r="D4" s="13" t="s">
        <v>28</v>
      </c>
      <c r="E4" s="13">
        <f>VLOOKUP(A4,[1]ecoli_core!$A$2:$I$84,6,FALSE)</f>
        <v>-2.8</v>
      </c>
      <c r="F4" s="13">
        <v>-48.8</v>
      </c>
      <c r="G4" s="13">
        <v>-9.6999999999999993</v>
      </c>
      <c r="H4" s="13"/>
      <c r="I4" s="13">
        <v>22</v>
      </c>
      <c r="J4" s="13"/>
      <c r="K4" s="13"/>
      <c r="L4" s="13"/>
      <c r="M4" s="18">
        <v>0</v>
      </c>
      <c r="N4" s="16" t="str">
        <f>VLOOKUP(A4,[2]reactions!$A$1:$E$96,5,FALSE)</f>
        <v>3.1.3.11</v>
      </c>
      <c r="O4" s="13"/>
      <c r="P4" s="13" t="s">
        <v>105</v>
      </c>
      <c r="Q4" s="13"/>
      <c r="R4" s="13">
        <v>0.1</v>
      </c>
      <c r="S4" s="13" t="s">
        <v>29</v>
      </c>
      <c r="T4" s="13">
        <v>0.27200000000000002</v>
      </c>
      <c r="U4" s="13">
        <v>0.27200000000000002</v>
      </c>
    </row>
    <row r="5" spans="1:21" x14ac:dyDescent="0.25">
      <c r="A5" s="22" t="s">
        <v>119</v>
      </c>
      <c r="B5" s="22"/>
      <c r="C5" s="22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9" t="s">
        <v>125</v>
      </c>
      <c r="B6" s="9"/>
      <c r="C6" s="9" t="s">
        <v>127</v>
      </c>
      <c r="D6" s="13"/>
      <c r="E6" s="13">
        <v>0</v>
      </c>
      <c r="F6" s="13"/>
      <c r="G6" s="13"/>
      <c r="H6" s="13"/>
      <c r="I6" s="13">
        <v>1</v>
      </c>
      <c r="J6" s="13">
        <v>0</v>
      </c>
      <c r="K6" s="13"/>
      <c r="L6" s="20"/>
      <c r="M6" s="13"/>
      <c r="N6" s="13"/>
      <c r="O6" s="13"/>
      <c r="P6" s="13"/>
      <c r="Q6" s="13"/>
      <c r="R6" s="13"/>
      <c r="S6" s="13"/>
      <c r="T6" s="13"/>
      <c r="U6" s="13"/>
    </row>
    <row r="7" spans="1:21" s="13" customFormat="1" x14ac:dyDescent="0.25">
      <c r="A7" s="8" t="s">
        <v>67</v>
      </c>
      <c r="B7" s="9"/>
      <c r="C7" s="8" t="s">
        <v>68</v>
      </c>
      <c r="D7" s="13" t="s">
        <v>65</v>
      </c>
      <c r="E7" s="13">
        <v>0</v>
      </c>
      <c r="I7" s="17">
        <v>2540</v>
      </c>
      <c r="J7" s="13">
        <v>2540</v>
      </c>
      <c r="L7" s="20">
        <v>1E-3</v>
      </c>
      <c r="M7" s="18">
        <v>-8.5077261088811902</v>
      </c>
      <c r="N7" s="16"/>
      <c r="O7" s="13" t="s">
        <v>130</v>
      </c>
    </row>
    <row r="8" spans="1:21" x14ac:dyDescent="0.25">
      <c r="A8" s="22" t="s">
        <v>122</v>
      </c>
      <c r="B8" s="22"/>
      <c r="C8" s="22" t="s">
        <v>85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22" t="s">
        <v>126</v>
      </c>
      <c r="B9" s="22"/>
      <c r="C9" s="22" t="s">
        <v>87</v>
      </c>
      <c r="D9" s="13"/>
      <c r="E9" s="13">
        <v>0</v>
      </c>
      <c r="F9" s="13"/>
      <c r="G9" s="13"/>
      <c r="H9" s="13"/>
      <c r="I9" s="13"/>
      <c r="J9" s="13">
        <v>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x14ac:dyDescent="0.25">
      <c r="A10" s="16" t="s">
        <v>56</v>
      </c>
      <c r="B10" s="13"/>
      <c r="C10" s="16" t="s">
        <v>58</v>
      </c>
      <c r="D10" s="13"/>
      <c r="E10" s="13">
        <f>VLOOKUP(A10,[1]ecoli_core!$A$2:$I$84,6,FALSE)</f>
        <v>4.3</v>
      </c>
      <c r="F10" s="13">
        <v>-24.3</v>
      </c>
      <c r="G10" s="13">
        <v>52.1</v>
      </c>
      <c r="H10" s="13"/>
      <c r="I10" s="13">
        <v>280</v>
      </c>
      <c r="J10" s="13"/>
      <c r="K10" s="13"/>
      <c r="L10" s="13"/>
      <c r="M10" s="18"/>
      <c r="N10" s="16" t="str">
        <f>VLOOKUP(A10,[2]reactions!$A$1:$E$96,5,FALSE)</f>
        <v>2.7.2.1</v>
      </c>
      <c r="O10" s="13"/>
      <c r="P10" s="13"/>
      <c r="Q10" s="13"/>
      <c r="R10" s="13"/>
      <c r="S10" s="13"/>
      <c r="T10" s="13"/>
      <c r="U10" s="13"/>
    </row>
    <row r="11" spans="1:21" x14ac:dyDescent="0.25">
      <c r="A11" s="16" t="s">
        <v>53</v>
      </c>
      <c r="B11" s="13"/>
      <c r="C11" s="16" t="s">
        <v>54</v>
      </c>
      <c r="D11" s="13" t="s">
        <v>55</v>
      </c>
      <c r="E11" s="13">
        <f>VLOOKUP(A11,[1]ecoli_core!$A$2:$I$84,6,FALSE)</f>
        <v>3.8</v>
      </c>
      <c r="F11" s="13">
        <v>-20.399999999999999</v>
      </c>
      <c r="G11" s="13">
        <v>28.7</v>
      </c>
      <c r="H11" s="13"/>
      <c r="I11" s="13">
        <v>120</v>
      </c>
      <c r="J11" s="13">
        <v>0.02</v>
      </c>
      <c r="K11" s="13"/>
      <c r="L11" s="13"/>
      <c r="M11" s="7"/>
      <c r="N11" s="16" t="str">
        <f>VLOOKUP(A11,[2]reactions!$A$1:$E$96,5,FALSE)</f>
        <v>2.3.1.8</v>
      </c>
      <c r="O11" s="13"/>
      <c r="P11" s="13"/>
      <c r="Q11" s="13"/>
      <c r="R11" s="13"/>
      <c r="S11" s="13"/>
      <c r="T11" s="13"/>
      <c r="U11" s="13"/>
    </row>
    <row r="12" spans="1:21" x14ac:dyDescent="0.25">
      <c r="A12" s="16" t="s">
        <v>57</v>
      </c>
      <c r="B12" s="13"/>
      <c r="C12" s="16" t="s">
        <v>59</v>
      </c>
      <c r="D12" s="13" t="s">
        <v>50</v>
      </c>
      <c r="E12" s="13">
        <v>-8.3000000000000007</v>
      </c>
      <c r="F12" s="13">
        <v>-73</v>
      </c>
      <c r="G12" s="13">
        <v>2.2999999999999998</v>
      </c>
      <c r="H12" s="13"/>
      <c r="I12" s="13">
        <v>6.32</v>
      </c>
      <c r="J12" s="13">
        <v>0</v>
      </c>
      <c r="K12" s="13"/>
      <c r="L12" s="13"/>
      <c r="M12" s="18"/>
      <c r="N12" s="16" t="s">
        <v>51</v>
      </c>
      <c r="O12" s="13"/>
      <c r="P12" s="13"/>
      <c r="Q12" s="13"/>
      <c r="R12" s="13"/>
      <c r="S12" s="13" t="s">
        <v>52</v>
      </c>
      <c r="T12" s="13">
        <v>0.27600000000000002</v>
      </c>
      <c r="U12" s="13">
        <v>0.27600000000000002</v>
      </c>
    </row>
    <row r="13" spans="1:21" x14ac:dyDescent="0.25">
      <c r="A13" s="16" t="s">
        <v>47</v>
      </c>
      <c r="B13" s="13"/>
      <c r="C13" s="16" t="s">
        <v>60</v>
      </c>
      <c r="D13" s="13" t="s">
        <v>25</v>
      </c>
      <c r="E13" s="13">
        <v>-31.12</v>
      </c>
      <c r="F13" s="13">
        <v>-10.8</v>
      </c>
      <c r="G13" s="13">
        <v>65.3</v>
      </c>
      <c r="H13" s="20"/>
      <c r="I13" s="13">
        <v>2540</v>
      </c>
      <c r="J13" s="13"/>
      <c r="K13" s="13"/>
      <c r="L13" s="13"/>
      <c r="M13" s="18"/>
      <c r="N13" s="16" t="str">
        <f>VLOOKUP(A13,[2]reactions!$A$1:$E$96,5,FALSE)</f>
        <v>2.7.1.40</v>
      </c>
      <c r="O13" s="13" t="s">
        <v>48</v>
      </c>
      <c r="P13" s="13"/>
      <c r="Q13" s="13"/>
      <c r="R13" s="13"/>
      <c r="S13" s="13" t="s">
        <v>49</v>
      </c>
      <c r="T13" s="13">
        <v>0.111</v>
      </c>
      <c r="U13" s="13">
        <v>0.111</v>
      </c>
    </row>
    <row r="14" spans="1:21" x14ac:dyDescent="0.25">
      <c r="A14" s="16" t="s">
        <v>44</v>
      </c>
      <c r="B14" s="13"/>
      <c r="C14" s="16" t="s">
        <v>120</v>
      </c>
      <c r="D14" s="13"/>
      <c r="E14" s="13">
        <f>VLOOKUP(A14,[1]ecoli_core!$A$2:$I$84,6,FALSE)</f>
        <v>-0.9</v>
      </c>
      <c r="F14" s="13">
        <v>-22.9</v>
      </c>
      <c r="G14" s="13">
        <v>14.7</v>
      </c>
      <c r="H14" s="13"/>
      <c r="I14" s="13">
        <v>355.79</v>
      </c>
      <c r="J14" s="13"/>
      <c r="K14" s="13"/>
      <c r="L14" s="13"/>
      <c r="M14" s="18"/>
      <c r="N14" s="16" t="str">
        <f>VLOOKUP(A14,[2]reactions!$A$1:$E$96,5,FALSE)</f>
        <v>4.2.1.11</v>
      </c>
      <c r="O14" s="13"/>
      <c r="P14" s="13"/>
      <c r="Q14" s="13"/>
      <c r="R14" s="13"/>
      <c r="S14" s="13" t="s">
        <v>46</v>
      </c>
      <c r="T14" s="13">
        <v>2.67</v>
      </c>
      <c r="U14" s="13">
        <v>2.67</v>
      </c>
    </row>
    <row r="15" spans="1:21" x14ac:dyDescent="0.25">
      <c r="A15" s="16" t="s">
        <v>41</v>
      </c>
      <c r="B15" s="13"/>
      <c r="C15" s="16" t="s">
        <v>42</v>
      </c>
      <c r="D15" s="13"/>
      <c r="E15" s="13">
        <v>6.2290000000000001</v>
      </c>
      <c r="F15" s="13">
        <v>-23.1</v>
      </c>
      <c r="G15" s="13">
        <v>14.6</v>
      </c>
      <c r="H15" s="13"/>
      <c r="I15" s="13"/>
      <c r="J15" s="13">
        <v>530</v>
      </c>
      <c r="K15" s="13"/>
      <c r="L15" s="13"/>
      <c r="M15" s="18"/>
      <c r="N15" s="16" t="str">
        <f>VLOOKUP(A15,[2]reactions!$A$1:$E$96,5,FALSE)</f>
        <v>5.4.2.1</v>
      </c>
      <c r="O15" s="13"/>
      <c r="P15" s="13"/>
      <c r="Q15" s="13"/>
      <c r="R15" s="13"/>
      <c r="S15" s="13" t="s">
        <v>43</v>
      </c>
      <c r="T15" s="13">
        <v>2.67</v>
      </c>
      <c r="U15" s="13">
        <v>2.67</v>
      </c>
    </row>
    <row r="16" spans="1:21" x14ac:dyDescent="0.25">
      <c r="A16" s="16" t="s">
        <v>39</v>
      </c>
      <c r="B16" s="13"/>
      <c r="C16" s="16" t="s">
        <v>61</v>
      </c>
      <c r="D16" s="13"/>
      <c r="E16" s="13">
        <v>-10.51</v>
      </c>
      <c r="F16" s="13">
        <v>-19.2</v>
      </c>
      <c r="G16" s="13">
        <v>56.1</v>
      </c>
      <c r="H16" s="20"/>
      <c r="I16" s="13"/>
      <c r="J16" s="13">
        <v>654</v>
      </c>
      <c r="K16" s="13"/>
      <c r="L16" s="13"/>
      <c r="M16" s="18"/>
      <c r="N16" s="16" t="str">
        <f>VLOOKUP(A16,[2]reactions!$A$1:$E$96,5,FALSE)</f>
        <v>2.7.2.3</v>
      </c>
      <c r="O16" s="13"/>
      <c r="P16" s="13"/>
      <c r="Q16" s="13"/>
      <c r="R16" s="13"/>
      <c r="S16" s="13" t="s">
        <v>40</v>
      </c>
      <c r="T16" s="13">
        <v>0.39900000000000002</v>
      </c>
      <c r="U16" s="13">
        <v>0.39900000000000002</v>
      </c>
    </row>
    <row r="17" spans="1:21" x14ac:dyDescent="0.25">
      <c r="A17" s="16" t="s">
        <v>36</v>
      </c>
      <c r="B17" s="13"/>
      <c r="C17" s="16" t="s">
        <v>123</v>
      </c>
      <c r="D17" s="13" t="s">
        <v>37</v>
      </c>
      <c r="E17" s="13">
        <f>VLOOKUP(A17,[1]ecoli_core!$A$2:$I$84,6,FALSE)</f>
        <v>-0.1</v>
      </c>
      <c r="F17" s="13">
        <v>-12.8</v>
      </c>
      <c r="G17" s="13">
        <v>62.6</v>
      </c>
      <c r="H17" s="13"/>
      <c r="I17" s="13">
        <v>268</v>
      </c>
      <c r="J17" s="13"/>
      <c r="K17" s="13"/>
      <c r="L17" s="13"/>
      <c r="M17" s="18"/>
      <c r="N17" s="16" t="str">
        <f>VLOOKUP(A17,[2]reactions!$A$1:$E$96,5,FALSE)</f>
        <v>1.2.1.12</v>
      </c>
      <c r="O17" s="13"/>
      <c r="P17" s="13"/>
      <c r="Q17" s="13"/>
      <c r="R17" s="13"/>
      <c r="S17" s="13" t="s">
        <v>38</v>
      </c>
      <c r="T17" s="13">
        <v>2.13</v>
      </c>
      <c r="U17" s="13">
        <v>2.13</v>
      </c>
    </row>
    <row r="18" spans="1:21" x14ac:dyDescent="0.25">
      <c r="A18" s="16" t="s">
        <v>33</v>
      </c>
      <c r="B18" s="13"/>
      <c r="C18" s="16" t="s">
        <v>34</v>
      </c>
      <c r="D18" s="13"/>
      <c r="E18" s="17">
        <v>7.5979999999999999</v>
      </c>
      <c r="F18" s="13">
        <v>-24.3</v>
      </c>
      <c r="G18" s="13">
        <v>13.4</v>
      </c>
      <c r="H18" s="13"/>
      <c r="I18" s="13"/>
      <c r="J18" s="13">
        <v>9000</v>
      </c>
      <c r="K18" s="13"/>
      <c r="L18" s="13"/>
      <c r="M18" s="7"/>
      <c r="N18" s="16" t="str">
        <f>VLOOKUP(A18,[2]reactions!$A$1:$E$96,5,FALSE)</f>
        <v>5.3.1.1</v>
      </c>
      <c r="O18" s="13"/>
      <c r="P18" s="13"/>
      <c r="Q18" s="13"/>
      <c r="R18" s="13"/>
      <c r="S18" s="13" t="s">
        <v>35</v>
      </c>
      <c r="T18" s="13">
        <v>0.16700000000000001</v>
      </c>
      <c r="U18" s="13">
        <v>0.16700000000000001</v>
      </c>
    </row>
    <row r="19" spans="1:21" x14ac:dyDescent="0.25">
      <c r="A19" s="16" t="s">
        <v>21</v>
      </c>
      <c r="B19" s="13"/>
      <c r="C19" s="16" t="s">
        <v>22</v>
      </c>
      <c r="D19" s="13"/>
      <c r="E19" s="13">
        <v>3.1320000000000001</v>
      </c>
      <c r="F19" s="13">
        <v>-17.100000000000001</v>
      </c>
      <c r="G19" s="13">
        <v>20.6</v>
      </c>
      <c r="H19" s="13"/>
      <c r="I19" s="13">
        <v>120</v>
      </c>
      <c r="J19" s="13"/>
      <c r="K19" s="13"/>
      <c r="L19" s="13"/>
      <c r="M19" s="18">
        <v>11.639423575531699</v>
      </c>
      <c r="N19" s="16" t="str">
        <f>VLOOKUP(A19,[2]reactions!$A$1:$E$96,5,FALSE)</f>
        <v>5.3.1.9</v>
      </c>
      <c r="O19" s="13" t="s">
        <v>23</v>
      </c>
      <c r="P19" s="13"/>
      <c r="Q19" s="13"/>
      <c r="R19" s="13"/>
      <c r="S19" s="13" t="s">
        <v>24</v>
      </c>
      <c r="T19" s="13">
        <v>3.48</v>
      </c>
      <c r="U19" s="13">
        <v>3.48</v>
      </c>
    </row>
    <row r="20" spans="1:21" s="13" customFormat="1" x14ac:dyDescent="0.25">
      <c r="A20" s="10" t="s">
        <v>78</v>
      </c>
      <c r="B20" s="22"/>
      <c r="C20" s="10" t="s">
        <v>79</v>
      </c>
      <c r="E20" s="13">
        <v>0</v>
      </c>
      <c r="M20" s="18">
        <v>63.607356573910501</v>
      </c>
      <c r="N20" s="16"/>
    </row>
    <row r="21" spans="1:21" s="13" customFormat="1" x14ac:dyDescent="0.25">
      <c r="A21" s="8" t="s">
        <v>70</v>
      </c>
      <c r="B21" s="9"/>
      <c r="C21" s="8" t="s">
        <v>71</v>
      </c>
      <c r="E21" s="13">
        <f>VLOOKUP(A21,[1]ecoli_core!$A$2:$I$84,6,FALSE)</f>
        <v>0</v>
      </c>
      <c r="I21" s="20">
        <v>100</v>
      </c>
      <c r="J21" s="20">
        <v>100</v>
      </c>
      <c r="M21" s="18">
        <v>8.5514960440672301</v>
      </c>
      <c r="N21" s="16"/>
      <c r="O21" s="20" t="s">
        <v>129</v>
      </c>
    </row>
    <row r="22" spans="1:21" s="13" customFormat="1" x14ac:dyDescent="0.25">
      <c r="A22" s="10" t="s">
        <v>82</v>
      </c>
      <c r="B22" s="22"/>
      <c r="C22" s="10" t="s">
        <v>83</v>
      </c>
      <c r="E22" s="13">
        <v>0</v>
      </c>
      <c r="M22" s="18">
        <v>-8.5514960440672301</v>
      </c>
      <c r="N22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gtoy1</vt:lpstr>
      <vt:lpstr>gtoy1C</vt:lpstr>
      <vt:lpstr>gtoy2</vt:lpstr>
      <vt:lpstr>gtoy2C</vt:lpstr>
      <vt:lpstr>gtoy3</vt:lpstr>
      <vt:lpstr>gtoy3C</vt:lpstr>
      <vt:lpstr>gtoy4</vt:lpstr>
      <vt:lpstr>gtoy4C</vt:lpstr>
      <vt:lpstr>gtoy5</vt:lpstr>
      <vt:lpstr>gtoy5C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2016-08-13T02:20:57Z</dcterms:created>
  <dcterms:modified xsi:type="dcterms:W3CDTF">2016-09-09T00:16:02Z</dcterms:modified>
</cp:coreProperties>
</file>