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0" yWindow="0" windowWidth="21570" windowHeight="8355"/>
  </bookViews>
  <sheets>
    <sheet name="g6p_test" sheetId="1" r:id="rId1"/>
    <sheet name="g6p_testC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N2" i="1"/>
  <c r="N3" i="1"/>
  <c r="E4" i="1"/>
  <c r="N4" i="1"/>
  <c r="E5" i="1"/>
  <c r="N5" i="1"/>
  <c r="N6" i="1"/>
  <c r="E7" i="1"/>
  <c r="N7" i="1"/>
  <c r="N8" i="1"/>
  <c r="N9" i="1"/>
  <c r="E10" i="1"/>
  <c r="N10" i="1"/>
  <c r="N11" i="1"/>
</calcChain>
</file>

<file path=xl/sharedStrings.xml><?xml version="1.0" encoding="utf-8"?>
<sst xmlns="http://schemas.openxmlformats.org/spreadsheetml/2006/main" count="71" uniqueCount="69">
  <si>
    <t>6e-2,2e-1</t>
  </si>
  <si>
    <t>[c] : atp --&gt; adp</t>
  </si>
  <si>
    <t>ATPs</t>
  </si>
  <si>
    <t>glc[e] &lt;==&gt;</t>
  </si>
  <si>
    <t>exGLC</t>
  </si>
  <si>
    <t>pyr[e] &lt;==&gt;</t>
  </si>
  <si>
    <t>exPYR</t>
  </si>
  <si>
    <t>5,5</t>
  </si>
  <si>
    <t>pyr[e] &lt;==&gt; pyr[c]</t>
  </si>
  <si>
    <t>PYRt2r</t>
  </si>
  <si>
    <t>ru5p-D</t>
  </si>
  <si>
    <t>0.33,5,0.07,1,0.03</t>
  </si>
  <si>
    <t>[c] : atp + pyr &lt;==&gt; adp + pep</t>
  </si>
  <si>
    <t>PYK</t>
  </si>
  <si>
    <t>pyr[c]</t>
  </si>
  <si>
    <t>[c] : 2pg &lt;==&gt; pep</t>
  </si>
  <si>
    <t>ENO</t>
  </si>
  <si>
    <t>pep[c]</t>
  </si>
  <si>
    <t>[c] : 2pg &lt;==&gt; 3pg</t>
  </si>
  <si>
    <t>PGM</t>
  </si>
  <si>
    <t>2pg[c]</t>
  </si>
  <si>
    <t>[c] : 3pg + atp &lt;==&gt; 13dpg + adp</t>
  </si>
  <si>
    <t>PGK</t>
  </si>
  <si>
    <t>3pg[c]</t>
  </si>
  <si>
    <t>[c] : g3p &lt;==&gt; 13dpg</t>
  </si>
  <si>
    <t>GAPD</t>
  </si>
  <si>
    <t>dhap[c]</t>
  </si>
  <si>
    <t>[c] : g3p &lt;==&gt; dhap</t>
  </si>
  <si>
    <t>TPI</t>
  </si>
  <si>
    <t>gap[c]</t>
  </si>
  <si>
    <t>[c] : fdp &lt;==&gt; dhap + g3p</t>
  </si>
  <si>
    <t>FBA</t>
  </si>
  <si>
    <t>f6p[c]</t>
  </si>
  <si>
    <t>6e-2,1.25e-2,2e-1,1.25e-2</t>
  </si>
  <si>
    <t>[c] : atp + f6p --&gt; adp + fdp</t>
  </si>
  <si>
    <t>PFK</t>
  </si>
  <si>
    <t>g6p[c]</t>
  </si>
  <si>
    <t>0.28,0.147</t>
  </si>
  <si>
    <t>[c] : g6p &lt;==&gt; f6p</t>
  </si>
  <si>
    <t>PGI</t>
  </si>
  <si>
    <t>glc[e]</t>
  </si>
  <si>
    <t>1,0.18,1,1</t>
  </si>
  <si>
    <t>glc[e] + pep[c] --&gt; g6p[c] + pyr[c]</t>
  </si>
  <si>
    <t>GLCpts</t>
  </si>
  <si>
    <t>Mchigh (mM)</t>
  </si>
  <si>
    <t>Mclow (mM)</t>
  </si>
  <si>
    <t>Metab</t>
  </si>
  <si>
    <t>Regulator Km (mM)</t>
  </si>
  <si>
    <t>Inhibitors</t>
  </si>
  <si>
    <t>Activators</t>
  </si>
  <si>
    <t>Substrate Km (mM)</t>
  </si>
  <si>
    <t>EC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</si>
  <si>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</si>
  <si>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Vmax</t>
  </si>
  <si>
    <t>Etot Conc</t>
  </si>
  <si>
    <t>kcat-(1/s)</t>
  </si>
  <si>
    <t>kcat+(1/s)</t>
  </si>
  <si>
    <t>Keq</t>
  </si>
  <si>
    <t>delGub</t>
  </si>
  <si>
    <t>delGlb</t>
  </si>
  <si>
    <t>delta G (pH 7.2)</t>
  </si>
  <si>
    <t>Compensated Species</t>
  </si>
  <si>
    <t xml:space="preserve"> equation</t>
  </si>
  <si>
    <t>Enzyme Name</t>
  </si>
  <si>
    <t>Enzymes</t>
  </si>
  <si>
    <t>pyr[e]</t>
  </si>
  <si>
    <t>h[c]</t>
  </si>
  <si>
    <t>h[e]</t>
  </si>
  <si>
    <t>Mc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</si>
</sst>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3" fillId="0" borderId="0" xfId="0" applyFont="1" applyFill="1"/>
    <xf numFmtId="0" fontId="3" fillId="3" borderId="0" xfId="0" applyFont="1" applyFill="1"/>
    <xf numFmtId="0" fontId="0" fillId="0" borderId="0" xfId="0" applyNumberFormat="1"/>
    <xf numFmtId="0" fontId="3" fillId="4" borderId="0" xfId="0" applyFont="1" applyFill="1"/>
    <xf numFmtId="11" fontId="0" fillId="0" borderId="0" xfId="0" applyNumberFormat="1"/>
    <xf numFmtId="2" fontId="3" fillId="0" borderId="0" xfId="1" applyNumberFormat="1" applyFont="1" applyFill="1"/>
    <xf numFmtId="0" fontId="4" fillId="0" borderId="0" xfId="0" applyFont="1" applyFill="1"/>
    <xf numFmtId="164" fontId="7" fillId="0" borderId="0" xfId="0" applyNumberFormat="1" applyFont="1" applyFill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Sheet3"/>
      <sheetName val="glc_test"/>
      <sheetName val="glc_testC"/>
      <sheetName val="gly_test"/>
      <sheetName val="gly_test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workbookViewId="0">
      <selection activeCell="C10" sqref="C10"/>
    </sheetView>
  </sheetViews>
  <sheetFormatPr defaultRowHeight="15" x14ac:dyDescent="0.25"/>
  <cols>
    <col min="3" max="3" width="33.85546875" customWidth="1"/>
    <col min="15" max="15" width="27.85546875" customWidth="1"/>
  </cols>
  <sheetData>
    <row r="1" spans="1:21" ht="18" x14ac:dyDescent="0.35">
      <c r="A1" t="s">
        <v>64</v>
      </c>
      <c r="B1" t="s">
        <v>63</v>
      </c>
      <c r="C1" s="8" t="s">
        <v>62</v>
      </c>
      <c r="D1" t="s">
        <v>61</v>
      </c>
      <c r="E1" s="9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  <c r="M1" s="8" t="s">
        <v>52</v>
      </c>
      <c r="N1" t="s">
        <v>51</v>
      </c>
      <c r="O1" t="s">
        <v>50</v>
      </c>
      <c r="P1" t="s">
        <v>49</v>
      </c>
      <c r="Q1" t="s">
        <v>48</v>
      </c>
      <c r="R1" t="s">
        <v>47</v>
      </c>
      <c r="S1" t="s">
        <v>46</v>
      </c>
      <c r="T1" t="s">
        <v>45</v>
      </c>
      <c r="U1" t="s">
        <v>44</v>
      </c>
    </row>
    <row r="2" spans="1:21" x14ac:dyDescent="0.25">
      <c r="A2" s="2" t="s">
        <v>43</v>
      </c>
      <c r="C2" s="2" t="s">
        <v>42</v>
      </c>
      <c r="E2">
        <f>VLOOKUP(A2,[1]ecoli_core!$A$2:$I$84,6,FALSE)</f>
        <v>-9.1</v>
      </c>
      <c r="F2">
        <v>-50.4</v>
      </c>
      <c r="G2">
        <v>0.9</v>
      </c>
      <c r="I2" s="4">
        <v>250</v>
      </c>
      <c r="J2" s="4">
        <v>0</v>
      </c>
      <c r="M2" s="1">
        <v>20</v>
      </c>
      <c r="N2" s="2">
        <f>VLOOKUP(A2,[2]reactions!$A$1:$E$96,5,FALSE)</f>
        <v>0</v>
      </c>
      <c r="O2" t="s">
        <v>41</v>
      </c>
      <c r="S2" t="s">
        <v>40</v>
      </c>
      <c r="T2">
        <v>5.5599999999999997E-2</v>
      </c>
      <c r="U2">
        <v>5.5599999999999997E-2</v>
      </c>
    </row>
    <row r="3" spans="1:21" x14ac:dyDescent="0.25">
      <c r="A3" s="2" t="s">
        <v>39</v>
      </c>
      <c r="C3" s="2" t="s">
        <v>38</v>
      </c>
      <c r="E3">
        <v>3.1320000000000001</v>
      </c>
      <c r="F3">
        <v>-17.100000000000001</v>
      </c>
      <c r="G3">
        <v>20.6</v>
      </c>
      <c r="I3">
        <v>120</v>
      </c>
      <c r="M3" s="1">
        <v>11.639423575531699</v>
      </c>
      <c r="N3" s="2" t="str">
        <f>VLOOKUP(A3,[2]reactions!$A$1:$E$96,5,FALSE)</f>
        <v>5.3.1.9</v>
      </c>
      <c r="O3" t="s">
        <v>37</v>
      </c>
      <c r="S3" t="s">
        <v>36</v>
      </c>
      <c r="T3">
        <v>3.48</v>
      </c>
      <c r="U3">
        <v>3.48</v>
      </c>
    </row>
    <row r="4" spans="1:21" x14ac:dyDescent="0.25">
      <c r="A4" s="2" t="s">
        <v>35</v>
      </c>
      <c r="C4" s="2" t="s">
        <v>34</v>
      </c>
      <c r="E4">
        <f>VLOOKUP(A4,[1]ecoli_core!$A$2:$I$84,6,FALSE)</f>
        <v>-3.8</v>
      </c>
      <c r="F4">
        <v>-53.9</v>
      </c>
      <c r="G4">
        <v>21.4</v>
      </c>
      <c r="I4">
        <v>49</v>
      </c>
      <c r="J4">
        <v>0</v>
      </c>
      <c r="M4" s="1">
        <v>11.639423575531699</v>
      </c>
      <c r="N4" s="2" t="str">
        <f>VLOOKUP(A4,[2]reactions!$A$1:$E$96,5,FALSE)</f>
        <v>2.7.1.11</v>
      </c>
      <c r="O4" t="s">
        <v>33</v>
      </c>
      <c r="S4" t="s">
        <v>32</v>
      </c>
      <c r="T4">
        <v>0.6</v>
      </c>
      <c r="U4">
        <v>0.6</v>
      </c>
    </row>
    <row r="5" spans="1:21" x14ac:dyDescent="0.25">
      <c r="A5" s="2" t="s">
        <v>31</v>
      </c>
      <c r="C5" s="2" t="s">
        <v>30</v>
      </c>
      <c r="E5">
        <f>VLOOKUP(A5,[1]ecoli_core!$A$2:$I$84,6,FALSE)</f>
        <v>4.2</v>
      </c>
      <c r="F5">
        <v>-29.4</v>
      </c>
      <c r="G5">
        <v>27.1</v>
      </c>
      <c r="H5" s="6"/>
      <c r="I5">
        <v>8.5</v>
      </c>
      <c r="M5" s="1">
        <v>11.639423575531699</v>
      </c>
      <c r="N5" s="2" t="str">
        <f>VLOOKUP(A5,[2]reactions!$A$1:$E$96,5,FALSE)</f>
        <v>4.1.2.13</v>
      </c>
      <c r="S5" t="s">
        <v>29</v>
      </c>
      <c r="T5">
        <v>0.218</v>
      </c>
      <c r="U5">
        <v>0.218</v>
      </c>
    </row>
    <row r="6" spans="1:21" x14ac:dyDescent="0.25">
      <c r="A6" s="2" t="s">
        <v>28</v>
      </c>
      <c r="C6" s="2" t="s">
        <v>27</v>
      </c>
      <c r="E6" s="4">
        <v>7.5979999999999999</v>
      </c>
      <c r="F6">
        <v>-24.3</v>
      </c>
      <c r="G6">
        <v>13.4</v>
      </c>
      <c r="J6">
        <v>9000</v>
      </c>
      <c r="M6" s="7">
        <v>-11.639423575531699</v>
      </c>
      <c r="N6" s="2" t="str">
        <f>VLOOKUP(A6,[2]reactions!$A$1:$E$96,5,FALSE)</f>
        <v>5.3.1.1</v>
      </c>
      <c r="S6" t="s">
        <v>26</v>
      </c>
      <c r="T6">
        <v>0.16700000000000001</v>
      </c>
      <c r="U6">
        <v>0.16700000000000001</v>
      </c>
    </row>
    <row r="7" spans="1:21" x14ac:dyDescent="0.25">
      <c r="A7" s="2" t="s">
        <v>25</v>
      </c>
      <c r="C7" s="2" t="s">
        <v>24</v>
      </c>
      <c r="E7">
        <f>VLOOKUP(A7,[1]ecoli_core!$A$2:$I$84,6,FALSE)</f>
        <v>-0.1</v>
      </c>
      <c r="F7">
        <v>-12.8</v>
      </c>
      <c r="G7">
        <v>62.6</v>
      </c>
      <c r="I7">
        <v>268</v>
      </c>
      <c r="M7" s="1">
        <v>27.772223526897601</v>
      </c>
      <c r="N7" s="2" t="str">
        <f>VLOOKUP(A7,[2]reactions!$A$1:$E$96,5,FALSE)</f>
        <v>1.2.1.12</v>
      </c>
      <c r="S7" t="s">
        <v>23</v>
      </c>
      <c r="T7">
        <v>2.13</v>
      </c>
      <c r="U7">
        <v>2.13</v>
      </c>
    </row>
    <row r="8" spans="1:21" x14ac:dyDescent="0.25">
      <c r="A8" s="2" t="s">
        <v>22</v>
      </c>
      <c r="C8" s="2" t="s">
        <v>21</v>
      </c>
      <c r="E8">
        <v>-10.51</v>
      </c>
      <c r="F8">
        <v>-19.2</v>
      </c>
      <c r="G8">
        <v>56.1</v>
      </c>
      <c r="H8" s="6"/>
      <c r="J8">
        <v>654</v>
      </c>
      <c r="M8" s="1">
        <v>-27.772223526897601</v>
      </c>
      <c r="N8" s="2" t="str">
        <f>VLOOKUP(A8,[2]reactions!$A$1:$E$96,5,FALSE)</f>
        <v>2.7.2.3</v>
      </c>
      <c r="S8" t="s">
        <v>20</v>
      </c>
      <c r="T8">
        <v>0.39900000000000002</v>
      </c>
      <c r="U8">
        <v>0.39900000000000002</v>
      </c>
    </row>
    <row r="9" spans="1:21" x14ac:dyDescent="0.25">
      <c r="A9" s="2" t="s">
        <v>19</v>
      </c>
      <c r="C9" s="2" t="s">
        <v>18</v>
      </c>
      <c r="E9">
        <v>6.2290000000000001</v>
      </c>
      <c r="F9">
        <v>-23.1</v>
      </c>
      <c r="G9">
        <v>14.6</v>
      </c>
      <c r="J9">
        <v>530</v>
      </c>
      <c r="M9" s="1">
        <v>-24.294625983764298</v>
      </c>
      <c r="N9" s="2" t="str">
        <f>VLOOKUP(A9,[2]reactions!$A$1:$E$96,5,FALSE)</f>
        <v>5.4.2.1</v>
      </c>
      <c r="S9" t="s">
        <v>17</v>
      </c>
      <c r="T9">
        <v>2.67</v>
      </c>
      <c r="U9">
        <v>2.67</v>
      </c>
    </row>
    <row r="10" spans="1:21" x14ac:dyDescent="0.25">
      <c r="A10" s="2" t="s">
        <v>16</v>
      </c>
      <c r="C10" s="2" t="s">
        <v>15</v>
      </c>
      <c r="E10">
        <f>VLOOKUP(A10,[1]ecoli_core!$A$2:$I$84,6,FALSE)</f>
        <v>-0.9</v>
      </c>
      <c r="F10">
        <v>-22.9</v>
      </c>
      <c r="G10">
        <v>14.7</v>
      </c>
      <c r="I10">
        <v>355.79</v>
      </c>
      <c r="M10" s="1">
        <v>24.294625983764298</v>
      </c>
      <c r="N10" s="2" t="str">
        <f>VLOOKUP(A10,[2]reactions!$A$1:$E$96,5,FALSE)</f>
        <v>4.2.1.11</v>
      </c>
      <c r="S10" t="s">
        <v>14</v>
      </c>
      <c r="T10">
        <v>2.67</v>
      </c>
      <c r="U10">
        <v>2.67</v>
      </c>
    </row>
    <row r="11" spans="1:21" x14ac:dyDescent="0.25">
      <c r="A11" s="2" t="s">
        <v>13</v>
      </c>
      <c r="C11" s="2" t="s">
        <v>12</v>
      </c>
      <c r="E11">
        <v>-31.12</v>
      </c>
      <c r="F11">
        <v>-10.8</v>
      </c>
      <c r="G11">
        <v>65.3</v>
      </c>
      <c r="H11" s="6"/>
      <c r="I11">
        <v>2540</v>
      </c>
      <c r="M11" s="1">
        <v>-8.5077261088811902</v>
      </c>
      <c r="N11" s="2" t="str">
        <f>VLOOKUP(A11,[2]reactions!$A$1:$E$96,5,FALSE)</f>
        <v>2.7.1.40</v>
      </c>
      <c r="O11" t="s">
        <v>11</v>
      </c>
      <c r="S11" t="s">
        <v>10</v>
      </c>
      <c r="T11">
        <v>0.111</v>
      </c>
      <c r="U11">
        <v>0.111</v>
      </c>
    </row>
    <row r="12" spans="1:21" x14ac:dyDescent="0.25">
      <c r="A12" s="2" t="s">
        <v>9</v>
      </c>
      <c r="C12" s="5" t="s">
        <v>8</v>
      </c>
      <c r="E12">
        <v>0</v>
      </c>
      <c r="I12" s="4">
        <v>2540</v>
      </c>
      <c r="J12">
        <v>2540</v>
      </c>
      <c r="M12" s="1">
        <v>-8.5077261088811902</v>
      </c>
      <c r="N12" s="2"/>
      <c r="O12" t="s">
        <v>7</v>
      </c>
    </row>
    <row r="13" spans="1:21" x14ac:dyDescent="0.25">
      <c r="A13" s="2" t="s">
        <v>6</v>
      </c>
      <c r="C13" s="3" t="s">
        <v>5</v>
      </c>
      <c r="E13">
        <v>0</v>
      </c>
      <c r="M13" s="1">
        <v>8.5077261088811902</v>
      </c>
      <c r="N13" s="2"/>
    </row>
    <row r="14" spans="1:21" x14ac:dyDescent="0.25">
      <c r="A14" s="2" t="s">
        <v>4</v>
      </c>
      <c r="C14" s="3" t="s">
        <v>3</v>
      </c>
      <c r="E14">
        <v>0</v>
      </c>
      <c r="M14" s="1">
        <v>-20</v>
      </c>
      <c r="N14" s="2"/>
    </row>
    <row r="15" spans="1:21" x14ac:dyDescent="0.25">
      <c r="A15" s="2" t="s">
        <v>2</v>
      </c>
      <c r="C15" s="2" t="s">
        <v>1</v>
      </c>
      <c r="E15">
        <v>-30</v>
      </c>
      <c r="I15">
        <v>1000</v>
      </c>
      <c r="J15">
        <v>0</v>
      </c>
      <c r="M15" s="1">
        <v>8.39</v>
      </c>
      <c r="O15" t="s">
        <v>0</v>
      </c>
    </row>
    <row r="16" spans="1:21" x14ac:dyDescent="0.25">
      <c r="A16" s="2"/>
      <c r="M16" s="1"/>
    </row>
    <row r="17" spans="1:13" x14ac:dyDescent="0.25">
      <c r="A17" s="2"/>
      <c r="M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 s="10" t="s">
        <v>46</v>
      </c>
      <c r="B1" s="10" t="s">
        <v>68</v>
      </c>
    </row>
    <row r="2" spans="1:2" x14ac:dyDescent="0.25">
      <c r="A2" t="s">
        <v>40</v>
      </c>
      <c r="B2">
        <v>2</v>
      </c>
    </row>
    <row r="3" spans="1:2" x14ac:dyDescent="0.25">
      <c r="A3" t="s">
        <v>67</v>
      </c>
      <c r="B3" s="6">
        <v>1E-4</v>
      </c>
    </row>
    <row r="4" spans="1:2" x14ac:dyDescent="0.25">
      <c r="A4" t="s">
        <v>66</v>
      </c>
      <c r="B4" s="6">
        <v>1E-4</v>
      </c>
    </row>
    <row r="5" spans="1:2" x14ac:dyDescent="0.25">
      <c r="A5" t="s">
        <v>65</v>
      </c>
      <c r="B5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g6p_test</vt:lpstr>
      <vt:lpstr>g6p_testC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2016-03-03T05:28:12Z</dcterms:created>
  <dcterms:modified xsi:type="dcterms:W3CDTF">2016-03-03T13:41:42Z</dcterms:modified>
</cp:coreProperties>
</file>