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60" windowWidth="18195" windowHeight="6345" firstSheet="10" activeTab="1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glc_test" sheetId="20" r:id="rId14"/>
    <sheet name="glc_testC" sheetId="21" r:id="rId15"/>
    <sheet name="gly_test" sheetId="22" r:id="rId16"/>
    <sheet name="gly_testC" sheetId="23" r:id="rId17"/>
    <sheet name="red_test" sheetId="24" r:id="rId18"/>
    <sheet name="red_testC" sheetId="25" r:id="rId19"/>
    <sheet name="red_test2" sheetId="26" r:id="rId20"/>
  </sheets>
  <externalReferences>
    <externalReference r:id="rId21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18" i="26" l="1"/>
  <c r="E17" i="26"/>
  <c r="E16" i="26"/>
  <c r="E15" i="26"/>
  <c r="N14" i="26"/>
  <c r="E13" i="26"/>
  <c r="N12" i="26"/>
  <c r="N11" i="26"/>
  <c r="N10" i="26"/>
  <c r="E10" i="26"/>
  <c r="N9" i="26"/>
  <c r="N8" i="26"/>
  <c r="N7" i="26"/>
  <c r="E7" i="26"/>
  <c r="N6" i="26"/>
  <c r="N5" i="26"/>
  <c r="E5" i="26"/>
  <c r="N4" i="26"/>
  <c r="E4" i="26"/>
  <c r="N3" i="26"/>
  <c r="N2" i="26"/>
  <c r="E2" i="26"/>
  <c r="E46" i="16" l="1"/>
  <c r="E15" i="24"/>
  <c r="E18" i="24" l="1"/>
  <c r="E17" i="24"/>
  <c r="E16" i="24"/>
  <c r="N14" i="24"/>
  <c r="E13" i="24"/>
  <c r="N12" i="24"/>
  <c r="N11" i="24"/>
  <c r="N10" i="24"/>
  <c r="E10" i="24"/>
  <c r="N9" i="24"/>
  <c r="N8" i="24"/>
  <c r="N7" i="24"/>
  <c r="E7" i="24"/>
  <c r="N6" i="24"/>
  <c r="N5" i="24"/>
  <c r="E5" i="24"/>
  <c r="N4" i="24"/>
  <c r="E4" i="24"/>
  <c r="N3" i="24"/>
  <c r="N2" i="24"/>
  <c r="E2" i="24"/>
  <c r="N12" i="16"/>
  <c r="N4" i="16"/>
  <c r="E4" i="16"/>
  <c r="N40" i="16"/>
  <c r="N45" i="16"/>
  <c r="E25" i="22" l="1"/>
  <c r="E24" i="22"/>
  <c r="N23" i="22"/>
  <c r="N22" i="22"/>
  <c r="E53" i="16"/>
  <c r="N3" i="16"/>
  <c r="N2" i="16"/>
  <c r="E2" i="16"/>
  <c r="E20" i="22"/>
  <c r="E18" i="22"/>
  <c r="E2" i="22" l="1"/>
  <c r="N2" i="22"/>
  <c r="N3" i="22"/>
  <c r="E4" i="22"/>
  <c r="N4" i="22"/>
  <c r="E5" i="22"/>
  <c r="N5" i="22"/>
  <c r="N6" i="22"/>
  <c r="E7" i="22"/>
  <c r="N7" i="22"/>
  <c r="N8" i="22"/>
  <c r="N9" i="22"/>
  <c r="E10" i="22"/>
  <c r="N10" i="22"/>
  <c r="N11" i="22"/>
  <c r="E20" i="20" l="1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2" i="16"/>
  <c r="E51" i="16"/>
  <c r="N50" i="16"/>
  <c r="E50" i="16"/>
  <c r="N49" i="16"/>
  <c r="E49" i="16"/>
  <c r="N48" i="16"/>
  <c r="E48" i="16"/>
  <c r="N47" i="16"/>
  <c r="E44" i="16"/>
  <c r="N43" i="16"/>
  <c r="N42" i="16"/>
  <c r="N41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1" i="16"/>
  <c r="E11" i="16"/>
  <c r="N10" i="16"/>
  <c r="N9" i="16"/>
  <c r="N8" i="16"/>
  <c r="E8" i="16"/>
  <c r="N7" i="16"/>
  <c r="N6" i="16"/>
  <c r="E6" i="16"/>
  <c r="N5" i="16"/>
  <c r="E5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<sst xmlns="http://schemas.openxmlformats.org/spreadsheetml/2006/main" count="2580" uniqueCount="923">
  <si>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</si>
  <si>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</si>
  <si>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</si>
  <si>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</si>
  <si>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</si>
  <si>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</si>
  <si>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</si>
  <si>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</si>
  <si>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</si>
  <si>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</si>
  <si>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</si>
  <si>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</si>
  <si>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</si>
  <si>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</si>
  <si>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</si>
  <si>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</si>
  <si>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</si>
  <si>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</si>
  <si>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</si>
  <si>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</si>
  <si>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</si>
  <si>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</si>
  <si>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</si>
  <si>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</si>
  <si>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</si>
  <si>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</si>
  <si>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</si>
  <si>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</si>
  <si>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</si>
  <si>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</si>
  <si>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</si>
  <si>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</si>
  <si>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</si>
  <si>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</si>
  <si>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</si>
  <si>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</si>
  <si>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</si>
  <si>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</si>
  <si>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</si>
  <si>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</si>
  <si>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</si>
  <si>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</si>
  <si>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</si>
  <si>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</si>
  <si>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</si>
  <si>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</si>
  <si>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</si>
  <si>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</si>
  <si>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</si>
  <si>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</si>
  <si>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</si>
  <si>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</si>
  <si>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</si>
  <si>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</si>
  <si>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</si>
  <si>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</si>
  <si>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</si>
  <si>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</si>
  <si>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</si>
  <si>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</si>
  <si>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</si>
  <si>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</si>
  <si>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</si>
  <si>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</si>
  <si>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</si>
  <si>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</si>
  <si>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</si>
  <si>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</si>
  <si>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</si>
  <si>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</si>
  <si>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</si>
  <si>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</si>
  <si>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</si>
  <si>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</si>
  <si>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</si>
  <si>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</si>
  <si>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</si>
  <si>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</si>
  <si>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</si>
  <si>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</si>
  <si>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</si>
  <si>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</si>
  <si>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</si>
  <si>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</si>
  <si>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</si>
  <si>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</si>
  <si>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</si>
  <si>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</si>
  <si>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</si>
  <si>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</si>
  <si>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</si>
  <si>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</si>
  <si>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</si>
  <si>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</si>
  <si>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</si>
  <si>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</si>
  <si>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</si>
  <si>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</si>
  <si>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</si>
  <si>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</si>
  <si>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</si>
  <si>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</si>
  <si>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</si>
  <si>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</si>
  <si>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</si>
  <si>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</si>
  <si>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</si>
  <si>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</si>
  <si>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</si>
  <si>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</si>
  <si>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</si>
  <si>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</si>
  <si>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</si>
  <si>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</si>
  <si>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</si>
  <si>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</si>
  <si>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</si>
  <si>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</si>
  <si>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</si>
  <si>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</si>
  <si>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</si>
  <si>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</si>
  <si>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</si>
  <si>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</si>
  <si>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</si>
  <si>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</si>
  <si>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</si>
  <si>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</si>
  <si>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</si>
  <si>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</si>
  <si>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</si>
  <si>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</si>
  <si>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</si>
  <si>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</si>
  <si>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</si>
  <si>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</si>
  <si>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</si>
  <si>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</si>
  <si>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</si>
  <si>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</si>
  <si>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</si>
  <si>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</si>
  <si>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</si>
  <si>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</si>
  <si>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</si>
  <si>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</si>
  <si>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</si>
  <si>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</si>
  <si>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</si>
  <si>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</si>
  <si>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</si>
  <si>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</si>
  <si>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</si>
  <si>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</si>
  <si>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</si>
  <si>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</si>
  <si>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</si>
  <si>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</si>
  <si>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</si>
  <si>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</si>
  <si>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</si>
  <si>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</si>
  <si>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</si>
  <si>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</si>
  <si>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</si>
  <si>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</si>
  <si>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</si>
  <si>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</si>
  <si>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</si>
  <si>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</si>
  <si>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</si>
  <si>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</si>
  <si>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</si>
  <si>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</si>
  <si>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</si>
  <si>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</si>
  <si>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</si>
  <si>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</si>
  <si>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</si>
  <si>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</si>
  <si>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</si>
  <si>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</si>
  <si>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</si>
  <si>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</si>
  <si>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</si>
  <si>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</si>
  <si>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</si>
  <si>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</si>
  <si>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</si>
  <si>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</si>
  <si>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</si>
  <si>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</si>
  <si>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</si>
  <si>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</si>
  <si>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</si>
  <si>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</si>
  <si>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</si>
  <si>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</si>
  <si>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</si>
  <si>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</si>
  <si>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</si>
  <si>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</si>
  <si>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</si>
  <si>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</si>
  <si>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</si>
  <si>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</si>
  <si>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</si>
  <si>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</si>
  <si>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</si>
  <si>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</si>
  <si>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</si>
  <si>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</si>
  <si>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</si>
  <si>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</si>
  <si>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</si>
  <si>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</si>
  <si>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</si>
  <si>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</si>
  <si>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</si>
  <si>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</si>
  <si>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</si>
  <si>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</si>
  <si>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</si>
  <si>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</si>
  <si>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</si>
  <si>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</si>
  <si>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</si>
  <si>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</si>
  <si>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</si>
  <si>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</si>
  <si>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</si>
  <si>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</si>
  <si>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</si>
  <si>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</si>
  <si>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</si>
  <si>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</si>
  <si>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</si>
  <si>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</si>
  <si>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</si>
  <si>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</si>
  <si>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</si>
  <si>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</si>
  <si>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</si>
  <si>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</si>
  <si>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</si>
  <si>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</si>
  <si>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</si>
  <si>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</si>
  <si>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</si>
  <si>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</si>
  <si>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</si>
  <si>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</si>
  <si>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</si>
  <si>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</si>
  <si>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</si>
  <si>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</si>
  <si>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</si>
  <si>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</si>
  <si>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</si>
  <si>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</si>
  <si>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</si>
  <si>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</si>
  <si>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</si>
  <si>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</si>
  <si>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</si>
  <si>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</si>
  <si>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</si>
  <si>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</si>
  <si>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</si>
  <si>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</si>
  <si>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</si>
  <si>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</si>
  <si>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</si>
  <si>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</si>
  <si>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</si>
  <si>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</si>
  <si>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</si>
  <si>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</si>
  <si>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</si>
  <si>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</si>
  <si>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</si>
  <si>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</si>
  <si>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</si>
  <si>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</si>
  <si>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</si>
  <si>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</si>
  <si>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</si>
  <si>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</si>
  <si>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</si>
  <si>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</si>
  <si>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</si>
  <si>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</si>
  <si>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</si>
  <si>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</si>
  <si>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</si>
  <si>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</si>
  <si>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</si>
  <si>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</si>
  <si>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</si>
  <si>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</si>
  <si>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</si>
  <si>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</si>
  <si>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</si>
  <si>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</si>
  <si>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</si>
  <si>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</si>
  <si>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</si>
  <si>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</si>
  <si>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</si>
  <si>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</si>
  <si>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</si>
  <si>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</si>
  <si>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</si>
  <si>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</si>
  <si>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</si>
  <si>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</si>
  <si>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</si>
  <si>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</si>
  <si>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</si>
  <si>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</si>
  <si>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</si>
  <si>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</si>
  <si>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</si>
  <si>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</si>
  <si>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</si>
  <si>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</si>
  <si>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</si>
  <si>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</si>
  <si>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</si>
  <si>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</si>
  <si>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</si>
  <si>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</si>
  <si>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</si>
  <si>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</si>
  <si>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</si>
  <si>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</si>
  <si>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</si>
  <si>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</si>
  <si>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</si>
  <si>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</si>
  <si>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</si>
  <si>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</si>
  <si>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</si>
  <si>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</si>
  <si>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</si>
  <si>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</si>
  <si>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</si>
  <si>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</si>
  <si>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</si>
  <si>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</si>
  <si>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</si>
  <si>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</si>
  <si>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</si>
  <si>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</si>
  <si>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</si>
  <si>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</si>
  <si>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</si>
  <si>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</si>
  <si>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</si>
  <si>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</si>
  <si>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</si>
  <si>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</si>
  <si>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</si>
  <si>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</si>
  <si>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</si>
  <si>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</si>
  <si>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</si>
  <si>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</si>
  <si>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</si>
  <si>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</si>
  <si>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</si>
  <si>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</si>
  <si>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</si>
  <si>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</si>
  <si>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</si>
  <si>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</si>
  <si>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</si>
  <si>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</si>
  <si>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</si>
  <si>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</si>
  <si>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</si>
  <si>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</si>
  <si>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</si>
  <si>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</si>
  <si>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</si>
  <si>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</si>
  <si>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</si>
  <si>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</si>
  <si>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</si>
  <si>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</si>
  <si>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</si>
  <si>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</si>
  <si>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</si>
  <si>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</si>
  <si>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</si>
  <si>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</si>
  <si>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</si>
  <si>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</si>
  <si>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</si>
  <si>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</si>
  <si>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</si>
  <si>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</si>
  <si>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</si>
  <si>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</si>
  <si>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</si>
  <si>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</si>
  <si>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</si>
  <si>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</si>
  <si>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</si>
  <si>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</si>
  <si>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</si>
  <si>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</si>
  <si>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</si>
  <si>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</si>
  <si>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</si>
  <si>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</si>
  <si>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</si>
  <si>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</si>
  <si>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</si>
  <si>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</si>
  <si>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</si>
  <si>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</si>
  <si>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</si>
  <si>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</si>
  <si>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</si>
  <si>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</si>
  <si>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</si>
  <si>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</si>
  <si>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</si>
  <si>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</si>
  <si>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</si>
  <si>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</si>
  <si>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</si>
  <si>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</si>
  <si>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</si>
  <si>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</si>
  <si>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</si>
  <si>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</si>
  <si>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</si>
  <si>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</si>
  <si>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</si>
  <si>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</si>
  <si>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</si>
  <si>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</si>
  <si>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</si>
  <si>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</si>
  <si>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</si>
  <si>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</si>
  <si>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</si>
  <si>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</si>
  <si>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</si>
  <si>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</si>
  <si>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</si>
  <si>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</si>
  <si>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</si>
  <si>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</si>
  <si>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</si>
  <si>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</si>
  <si>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</si>
  <si>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</si>
  <si>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</si>
  <si>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</si>
  <si>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</si>
  <si>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</si>
  <si>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</si>
  <si>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</si>
  <si>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</si>
  <si>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</si>
  <si>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</si>
  <si>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</si>
  <si>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</si>
  <si>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</si>
  <si>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</si>
  <si>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</si>
  <si>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</si>
  <si>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</si>
  <si>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</si>
  <si>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</si>
  <si>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</si>
  <si>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</si>
  <si>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</si>
  <si>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</si>
  <si>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</si>
  <si>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</si>
  <si>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</si>
  <si>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</si>
  <si>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</si>
  <si>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</si>
  <si>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</si>
  <si>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</si>
  <si>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</si>
  <si>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</si>
  <si>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</si>
  <si>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</si>
  <si>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</si>
  <si>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</si>
  <si>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</si>
  <si>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</si>
  <si>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</si>
  <si>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</si>
  <si>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</si>
  <si>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</si>
  <si>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</si>
  <si>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</si>
  <si>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</si>
  <si>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</si>
  <si>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</si>
  <si>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</si>
  <si>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</si>
  <si>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</si>
  <si>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</si>
  <si>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</si>
  <si>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</si>
  <si>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</si>
  <si>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</si>
  <si>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</si>
  <si>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</si>
  <si>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</si>
  <si>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</si>
  <si>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</si>
  <si>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</si>
  <si>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</si>
  <si>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</si>
  <si>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</si>
  <si>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</si>
  <si>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</si>
  <si>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</si>
  <si>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</si>
  <si>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</si>
  <si>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</si>
  <si>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</si>
  <si>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</si>
  <si>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</si>
  <si>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</si>
  <si>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</si>
  <si>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</si>
  <si>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</si>
  <si>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</si>
  <si>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</si>
  <si>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</si>
  <si>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</si>
  <si>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</si>
  <si>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</si>
  <si>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</si>
  <si>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</si>
  <si>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</si>
  <si>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</si>
  <si>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</si>
  <si>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</si>
  <si>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</si>
  <si>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</si>
  <si>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</si>
  <si>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</si>
  <si>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</si>
  <si>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</si>
  <si>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</si>
  <si>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</si>
  <si>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</si>
  <si>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</si>
  <si>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</si>
  <si>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</si>
  <si>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</si>
  <si>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</si>
  <si>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</si>
  <si>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</si>
  <si>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</si>
  <si>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</si>
  <si>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</si>
  <si>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</si>
  <si>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</si>
  <si>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</si>
  <si>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</si>
  <si>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</si>
  <si>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</si>
  <si>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</si>
  <si>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</si>
  <si>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</si>
  <si>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</si>
  <si>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</si>
  <si>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</si>
  <si>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</si>
  <si>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</si>
  <si>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</si>
  <si>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</si>
  <si>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</si>
  <si>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</si>
  <si>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</si>
  <si>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</si>
  <si>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</si>
  <si>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</si>
  <si>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</si>
  <si>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</si>
  <si>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</si>
  <si>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</si>
  <si>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</si>
  <si>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</si>
  <si>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</si>
  <si>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</si>
  <si>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</si>
  <si>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</si>
  <si>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</si>
  <si>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</si>
  <si>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</si>
  <si>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</si>
  <si>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</si>
  <si>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</si>
  <si>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</si>
  <si>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</si>
  <si>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</si>
  <si>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</si>
  <si>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</si>
  <si>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</si>
  <si>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</si>
  <si>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</si>
  <si>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</si>
  <si>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</si>
  <si>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</si>
  <si>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</si>
  <si>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</si>
  <si>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</si>
  <si>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</si>
  <si>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</si>
  <si>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</si>
  <si>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</si>
  <si>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</si>
  <si>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</si>
  <si>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</si>
  <si>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</si>
  <si>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</si>
  <si>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</si>
  <si>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</si>
  <si>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</si>
  <si>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</si>
  <si>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</si>
  <si>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</si>
  <si>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</si>
  <si>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</si>
  <si>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</si>
  <si>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</si>
  <si>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</si>
  <si>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</si>
  <si>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</si>
  <si>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</si>
  <si>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</si>
  <si>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</si>
  <si>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</si>
  <si>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</si>
  <si>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</si>
  <si>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</si>
  <si>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</si>
  <si>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</si>
  <si>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</si>
  <si>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</si>
  <si>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</si>
  <si>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</si>
  <si>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</si>
  <si>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</si>
  <si>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</si>
  <si>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</si>
  <si>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</si>
  <si>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</si>
  <si>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</si>
  <si>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</si>
  <si>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</si>
  <si>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</si>
  <si>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</si>
  <si>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</si>
  <si>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</si>
  <si>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</si>
  <si>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</si>
  <si>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</si>
  <si>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</si>
  <si>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</si>
  <si>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</si>
  <si>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</si>
  <si>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</si>
  <si>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</si>
  <si>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</si>
  <si>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</si>
  <si>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</si>
  <si>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</si>
  <si>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</si>
  <si>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</si>
  <si>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</si>
  <si>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</si>
  <si>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</si>
  <si>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</si>
  <si>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</si>
  <si>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</si>
  <si>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</si>
  <si>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</si>
  <si>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</si>
  <si>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</si>
  <si>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</si>
  <si>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</si>
  <si>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</si>
  <si>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</si>
  <si>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</si>
  <si>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</si>
  <si>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</si>
  <si>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</si>
  <si>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</si>
  <si>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</si>
  <si>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</si>
  <si>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</si>
  <si>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</si>
  <si>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</si>
  <si>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</si>
  <si>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</si>
  <si>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</si>
  <si>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</si>
  <si>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</si>
  <si>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</si>
  <si>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</si>
  <si>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</si>
  <si>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</si>
  <si>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</si>
  <si>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</si>
  <si>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</si>
  <si>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</si>
  <si>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</si>
  <si>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</si>
  <si>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</si>
  <si>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</si>
  <si>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</si>
  <si>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</si>
  <si>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</si>
  <si>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</si>
  <si>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</si>
  <si>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</si>
  <si>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</si>
  <si>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</si>
  <si>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</si>
  <si>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</si>
  <si>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</si>
  <si>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</si>
  <si>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</si>
  <si>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</si>
  <si>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</si>
  <si>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</si>
  <si>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</si>
  <si>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</si>
  <si>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</si>
  <si>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</si>
  <si>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</si>
  <si>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</si>
  <si>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</si>
  <si>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</si>
  <si>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</si>
  <si>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</si>
  <si>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</si>
  <si>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</si>
  <si>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</si>
  <si>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</si>
  <si>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</si>
  <si>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</si>
  <si>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</si>
  <si>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</si>
  <si>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</si>
  <si>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</si>
  <si>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</si>
  <si>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</si>
  <si>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</si>
  <si>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</si>
  <si>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</si>
  <si>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</si>
  <si>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</si>
  <si>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</si>
  <si>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</si>
  <si>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</si>
  <si>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</si>
  <si>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</si>
  <si>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</si>
  <si>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</si>
  <si>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</si>
  <si>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</si>
  <si>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</si>
  <si>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</si>
  <si>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</si>
  <si>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</si>
  <si>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</si>
  <si>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</si>
  <si>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</si>
  <si>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</si>
  <si>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</si>
  <si>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</si>
  <si>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</si>
  <si>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</si>
  <si>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</si>
  <si>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</si>
  <si>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</si>
  <si>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</si>
  <si>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</si>
  <si>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</si>
  <si>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</si>
  <si>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</si>
  <si>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</si>
  <si>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</si>
  <si>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</si>
  <si>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</si>
  <si>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</si>
  <si>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</si>
  <si>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</si>
  <si>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</si>
  <si>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</si>
  <si>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</si>
  <si>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</si>
  <si>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</si>
  <si>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</si>
  <si>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</si>
  <si>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</si>
  <si>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</si>
  <si>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</si>
  <si>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</si>
  <si>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</si>
  <si>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</si>
  <si>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</si>
  <si>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</si>
  <si>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</si>
  <si>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</si>
  <si>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</si>
  <si>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</si>
  <si>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</si>
  <si>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</si>
  <si>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</si>
  <si>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</si>
  <si>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</si>
  <si>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</si>
  <si>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</si>
  <si>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</si>
  <si>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</si>
  <si>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</si>
  <si>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</si>
  <si>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</si>
  <si>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</si>
  <si>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</si>
  <si>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</si>
  <si>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</si>
  <si>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</si>
  <si>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</si>
  <si>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</si>
  <si>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</si>
  <si>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</si>
  <si>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</si>
  <si>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</si>
  <si>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</si>
  <si>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</si>
  <si>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</si>
  <si>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</si>
  <si>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</si>
  <si>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</si>
  <si>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</si>
  <si>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</si>
  <si>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</si>
  <si>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</si>
  <si>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</si>
  <si>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</si>
  <si>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</si>
  <si>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</si>
  <si>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</si>
  <si>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</si>
  <si>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</si>
  <si>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</si>
  <si>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</si>
  <si>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</si>
  <si>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</si>
  <si>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</si>
  <si>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</si>
  <si>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</si>
  <si>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</si>
  <si>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</si>
  <si>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</si>
  <si>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</si>
  <si>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</si>
  <si>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</si>
  <si>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</si>
  <si>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</si>
  <si>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</si>
  <si>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</si>
  <si>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</si>
  <si>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</si>
  <si>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</si>
  <si>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</si>
  <si>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</si>
  <si>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</si>
  <si>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</si>
  <si>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</si>
  <si>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</si>
  <si>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</si>
  <si>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</si>
  <si>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</si>
  <si>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</si>
  <si>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</si>
  <si>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</si>
  <si>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</si>
  <si>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</si>
  <si>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</si>
  <si>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</si>
  <si>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</si>
  <si>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</si>
  <si>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</si>
  <si>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</si>
  <si>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</si>
  <si>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</si>
  <si>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</si>
  <si>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</si>
  <si>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</si>
  <si>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</si>
  <si>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ATPs</t>
  </si>
  <si>
    <t>[c] : atp + pyr &lt;==&gt; adp + pep + h</t>
  </si>
  <si>
    <t>0.33,5,0.07,0.03,1</t>
  </si>
  <si>
    <t>[c] : 2pg &lt;==&gt; pep + h2o</t>
  </si>
  <si>
    <t>6e-2,1,2e-1,1,0.02</t>
  </si>
  <si>
    <t>NADHt</t>
  </si>
  <si>
    <t>[c] : nad &lt;==&gt; nadh</t>
  </si>
  <si>
    <t>4e-3,4e-3</t>
  </si>
  <si>
    <t>0.05,1,1,0.05,1,0.45</t>
  </si>
  <si>
    <t>atp[c] + 3 h[c] &lt;==&gt; adp[c] + 4 h[e] + pi[c]</t>
  </si>
  <si>
    <t>0.05,1e-6,0.05,1e-6,0.45</t>
  </si>
  <si>
    <t>h[c], h[e]</t>
  </si>
  <si>
    <t>1,3.4e-6,42e-3,1,1,42e-3</t>
  </si>
  <si>
    <t>adp[c] + 4 h[e] + pi[c] &lt;==&gt; atp[c] + 3 h[c]</t>
  </si>
  <si>
    <t>5 h[c] + nadh[c] + q8[c] &lt;==&gt; 4 h[e] + nad[c] + q8h2[c]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</si>
</sst>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  <xf numFmtId="0" fontId="0" fillId="4" borderId="0" xfId="0" applyFill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I7" sqref="I7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  <col min="15" max="15" width="27.8554687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ht="14.25" customHeight="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s="10" customFormat="1" x14ac:dyDescent="0.25">
      <c r="A12" s="14" t="s">
        <v>33</v>
      </c>
      <c r="C12" s="14" t="s">
        <v>909</v>
      </c>
      <c r="D12" s="10" t="s">
        <v>47</v>
      </c>
      <c r="E12" s="10">
        <v>-31.12</v>
      </c>
      <c r="F12" s="10">
        <v>-10.8</v>
      </c>
      <c r="G12" s="10">
        <v>65.3</v>
      </c>
      <c r="H12" s="9"/>
      <c r="I12" s="10">
        <v>2540</v>
      </c>
      <c r="M12" s="21">
        <v>-8.5077261088811902</v>
      </c>
      <c r="N12" s="14" t="str">
        <f>VLOOKUP(A12,[1]reactions!$A$1:$E$96,5,FALSE)</f>
        <v>2.7.1.40</v>
      </c>
      <c r="O12" s="10" t="s">
        <v>910</v>
      </c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s="10" customFormat="1" x14ac:dyDescent="0.25">
      <c r="A40" s="29" t="s">
        <v>142</v>
      </c>
      <c r="B40" s="30"/>
      <c r="C40" s="29" t="s">
        <v>871</v>
      </c>
      <c r="D40" s="10" t="s">
        <v>884</v>
      </c>
      <c r="F40" s="10">
        <v>24.2</v>
      </c>
      <c r="G40" s="10">
        <v>122.4</v>
      </c>
      <c r="H40" s="9">
        <v>1.4000000000000001E-15</v>
      </c>
      <c r="J40" s="10">
        <v>26</v>
      </c>
      <c r="M40" s="21">
        <v>-43.153531211344998</v>
      </c>
      <c r="N40" s="14" t="str">
        <f>VLOOKUP(A40,[1]reactions!$A$1:$E$96,5,FALSE)</f>
        <v>1.6.5.3</v>
      </c>
      <c r="O40" s="10" t="s">
        <v>900</v>
      </c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s="10" customFormat="1" x14ac:dyDescent="0.25">
      <c r="A45" s="31" t="s">
        <v>145</v>
      </c>
      <c r="B45" s="30"/>
      <c r="C45" s="31" t="s">
        <v>917</v>
      </c>
      <c r="D45" s="10" t="s">
        <v>886</v>
      </c>
      <c r="F45" s="10">
        <v>-62.3</v>
      </c>
      <c r="G45" s="10">
        <v>1.5</v>
      </c>
      <c r="H45" s="9">
        <v>42000</v>
      </c>
      <c r="J45" s="10">
        <v>2200</v>
      </c>
      <c r="M45" s="21">
        <v>-100</v>
      </c>
      <c r="N45" s="14" t="str">
        <f>VLOOKUP(A45,[1]reactions!$A$1:$E$96,5,FALSE)</f>
        <v>3.6.3.14</v>
      </c>
      <c r="O45" s="10" t="s">
        <v>916</v>
      </c>
    </row>
    <row r="46" spans="1:21" s="10" customFormat="1" x14ac:dyDescent="0.25">
      <c r="A46" s="31" t="s">
        <v>140</v>
      </c>
      <c r="B46" s="30"/>
      <c r="C46" s="31" t="s">
        <v>870</v>
      </c>
      <c r="D46" s="10" t="s">
        <v>919</v>
      </c>
      <c r="E46" s="10">
        <f>VLOOKUP(A46,ecoli_core!$A$2:$I$84,6,FALSE)</f>
        <v>-37.200000000000003</v>
      </c>
      <c r="I46" s="10">
        <v>469</v>
      </c>
      <c r="J46" s="10">
        <v>0</v>
      </c>
      <c r="M46" s="21">
        <v>46.7215117629625</v>
      </c>
      <c r="N46" s="14" t="s">
        <v>703</v>
      </c>
      <c r="O46" s="10" t="s">
        <v>920</v>
      </c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s="10" customFormat="1" x14ac:dyDescent="0.25">
      <c r="A53" s="26" t="s">
        <v>352</v>
      </c>
      <c r="B53" s="33"/>
      <c r="C53" s="26" t="s">
        <v>354</v>
      </c>
      <c r="E53" s="10">
        <f>VLOOKUP(A53,ecoli_core!$A$2:$I$84,6,FALSE)</f>
        <v>0</v>
      </c>
      <c r="I53" s="9">
        <v>100</v>
      </c>
      <c r="J53" s="9">
        <v>100</v>
      </c>
      <c r="M53" s="21">
        <v>8.5514960440672301</v>
      </c>
      <c r="N53" s="14"/>
      <c r="O53" s="9" t="s">
        <v>888</v>
      </c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s="10" customFormat="1" x14ac:dyDescent="0.25">
      <c r="A55" s="26" t="s">
        <v>241</v>
      </c>
      <c r="B55" s="33"/>
      <c r="C55" s="26" t="s">
        <v>243</v>
      </c>
      <c r="D55" s="10" t="s">
        <v>884</v>
      </c>
      <c r="E55" s="10">
        <v>0</v>
      </c>
      <c r="I55" s="23">
        <v>2540</v>
      </c>
      <c r="J55" s="10">
        <v>2540</v>
      </c>
      <c r="M55" s="21">
        <v>-8.5077261088811902</v>
      </c>
      <c r="N55" s="14"/>
      <c r="O55" s="10" t="s">
        <v>899</v>
      </c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6" sqref="A6:XFD6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15" sqref="J15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J22" sqref="J22"/>
    </sheetView>
  </sheetViews>
  <sheetFormatPr defaultRowHeight="15" x14ac:dyDescent="0.25"/>
  <cols>
    <col min="3" max="3" width="47.1406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D4" s="10" t="s">
        <v>47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911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909</v>
      </c>
      <c r="D11" s="10" t="s">
        <v>47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910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26" t="s">
        <v>241</v>
      </c>
      <c r="B12" s="33"/>
      <c r="C12" s="26" t="s">
        <v>243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28" t="s">
        <v>299</v>
      </c>
      <c r="B13" s="34"/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28" t="s">
        <v>309</v>
      </c>
      <c r="B14" s="34"/>
      <c r="C14" s="28" t="s">
        <v>690</v>
      </c>
      <c r="E14" s="10">
        <v>0</v>
      </c>
      <c r="M14" s="21">
        <v>-20</v>
      </c>
      <c r="N14" s="14"/>
    </row>
    <row r="15" spans="1:21" x14ac:dyDescent="0.25">
      <c r="A15" s="14" t="s">
        <v>908</v>
      </c>
      <c r="B15" s="10"/>
      <c r="C15" s="14" t="s">
        <v>144</v>
      </c>
      <c r="D15" s="10"/>
      <c r="E15" s="10">
        <v>-30</v>
      </c>
      <c r="F15" s="10"/>
      <c r="G15" s="10"/>
      <c r="H15" s="10"/>
      <c r="I15" s="10">
        <v>1000</v>
      </c>
      <c r="J15" s="10">
        <v>0</v>
      </c>
      <c r="K15" s="10"/>
      <c r="L15" s="10"/>
      <c r="M15" s="21">
        <v>8.39</v>
      </c>
      <c r="N15" s="10"/>
      <c r="O15" s="10" t="s">
        <v>912</v>
      </c>
      <c r="P15" s="10"/>
      <c r="Q15" s="10"/>
      <c r="R15" s="10"/>
      <c r="S15" s="10"/>
      <c r="T15" s="10"/>
      <c r="U15" s="10"/>
    </row>
    <row r="16" spans="1:21" x14ac:dyDescent="0.25">
      <c r="A16" s="28" t="s">
        <v>311</v>
      </c>
      <c r="B16" s="34"/>
      <c r="C16" s="34" t="s">
        <v>152</v>
      </c>
      <c r="D16" s="10"/>
      <c r="E16" s="10"/>
      <c r="F16" s="10"/>
      <c r="G16" s="10"/>
      <c r="H16" s="10"/>
      <c r="I16" s="10"/>
      <c r="J16" s="10"/>
      <c r="K16" s="10"/>
      <c r="L16" s="10"/>
      <c r="M16" s="21">
        <v>30.903920993548109</v>
      </c>
      <c r="N16" s="10"/>
      <c r="O16" s="10"/>
      <c r="P16" s="10"/>
      <c r="Q16" s="10"/>
      <c r="R16" s="10"/>
      <c r="S16" s="10"/>
      <c r="T16" s="10"/>
      <c r="U16" s="10"/>
    </row>
    <row r="17" spans="1:15" s="10" customFormat="1" x14ac:dyDescent="0.25">
      <c r="A17" s="29" t="s">
        <v>913</v>
      </c>
      <c r="B17" s="30"/>
      <c r="C17" s="29" t="s">
        <v>914</v>
      </c>
      <c r="F17" s="10">
        <v>24.2</v>
      </c>
      <c r="G17" s="10">
        <v>122.4</v>
      </c>
      <c r="H17" s="9">
        <v>1.4000000000000001E-15</v>
      </c>
      <c r="J17" s="10">
        <v>200</v>
      </c>
      <c r="M17" s="21">
        <v>-43.153531211344998</v>
      </c>
      <c r="N17" s="14"/>
      <c r="O17" s="10" t="s">
        <v>915</v>
      </c>
    </row>
    <row r="18" spans="1:15" s="10" customFormat="1" x14ac:dyDescent="0.25">
      <c r="A18" s="26" t="s">
        <v>352</v>
      </c>
      <c r="B18" s="33"/>
      <c r="C18" s="26" t="s">
        <v>354</v>
      </c>
      <c r="E18" s="10">
        <f>VLOOKUP(A18,ecoli_core!$A$2:$I$84,6,FALSE)</f>
        <v>0</v>
      </c>
      <c r="I18" s="9">
        <v>100</v>
      </c>
      <c r="J18" s="9">
        <v>100</v>
      </c>
      <c r="M18" s="21">
        <v>8.5514960440672301</v>
      </c>
      <c r="N18" s="14"/>
      <c r="O18" s="9" t="s">
        <v>888</v>
      </c>
    </row>
    <row r="19" spans="1:15" s="10" customFormat="1" x14ac:dyDescent="0.25">
      <c r="A19" s="28" t="s">
        <v>356</v>
      </c>
      <c r="B19" s="34"/>
      <c r="C19" s="28" t="s">
        <v>155</v>
      </c>
      <c r="E19" s="10">
        <v>0</v>
      </c>
      <c r="M19" s="21">
        <v>-8.5514960440672301</v>
      </c>
      <c r="N19" s="14"/>
    </row>
    <row r="20" spans="1:15" s="10" customFormat="1" x14ac:dyDescent="0.25">
      <c r="A20" s="26" t="s">
        <v>559</v>
      </c>
      <c r="B20" s="33"/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28" t="s">
        <v>312</v>
      </c>
      <c r="B21" s="34"/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29" t="s">
        <v>142</v>
      </c>
      <c r="B22" s="30"/>
      <c r="C22" s="29" t="s">
        <v>871</v>
      </c>
      <c r="D22" s="10" t="s">
        <v>884</v>
      </c>
      <c r="F22" s="10">
        <v>24.2</v>
      </c>
      <c r="G22" s="10">
        <v>122.4</v>
      </c>
      <c r="H22" s="9">
        <v>1.4000000000000001E-15</v>
      </c>
      <c r="J22" s="10">
        <v>26</v>
      </c>
      <c r="M22" s="21">
        <v>-43.153531211344998</v>
      </c>
      <c r="N22" s="14" t="str">
        <f>VLOOKUP(A22,[1]reactions!$A$1:$E$96,5,FALSE)</f>
        <v>1.6.5.3</v>
      </c>
      <c r="O22" s="10" t="s">
        <v>900</v>
      </c>
    </row>
    <row r="23" spans="1:15" s="10" customFormat="1" x14ac:dyDescent="0.25">
      <c r="A23" s="31" t="s">
        <v>145</v>
      </c>
      <c r="B23" s="30"/>
      <c r="C23" s="31" t="s">
        <v>154</v>
      </c>
      <c r="D23" s="10" t="s">
        <v>886</v>
      </c>
      <c r="F23" s="10">
        <v>-62.3</v>
      </c>
      <c r="G23" s="10">
        <v>1.5</v>
      </c>
      <c r="H23" s="9">
        <v>42000</v>
      </c>
      <c r="J23" s="10">
        <v>2200</v>
      </c>
      <c r="M23" s="21">
        <v>-100</v>
      </c>
      <c r="N23" s="14" t="str">
        <f>VLOOKUP(A23,[1]reactions!$A$1:$E$96,5,FALSE)</f>
        <v>3.6.3.14</v>
      </c>
      <c r="O23" s="10" t="s">
        <v>887</v>
      </c>
    </row>
    <row r="24" spans="1:15" s="10" customFormat="1" x14ac:dyDescent="0.25">
      <c r="A24" s="31" t="s">
        <v>140</v>
      </c>
      <c r="B24" s="30"/>
      <c r="C24" s="31" t="s">
        <v>870</v>
      </c>
      <c r="D24" s="10" t="s">
        <v>884</v>
      </c>
      <c r="E24" s="10">
        <f>VLOOKUP(A24,ecoli_core!$A$2:$I$84,6,FALSE)</f>
        <v>-37.200000000000003</v>
      </c>
      <c r="I24" s="10">
        <v>341</v>
      </c>
      <c r="J24" s="10">
        <v>100</v>
      </c>
      <c r="M24" s="21">
        <v>46.7215117629625</v>
      </c>
      <c r="N24" s="14" t="s">
        <v>703</v>
      </c>
    </row>
    <row r="25" spans="1:15" s="10" customFormat="1" x14ac:dyDescent="0.25">
      <c r="A25" s="26" t="s">
        <v>359</v>
      </c>
      <c r="B25" s="33"/>
      <c r="C25" s="26" t="s">
        <v>139</v>
      </c>
      <c r="E25" s="10">
        <f>VLOOKUP(A25,ecoli_core!$A$2:$I$84,6,FALSE)</f>
        <v>0</v>
      </c>
      <c r="I25" s="23">
        <v>1</v>
      </c>
      <c r="J25" s="10">
        <v>0</v>
      </c>
      <c r="M25" s="21">
        <v>23.3607558814812</v>
      </c>
      <c r="N25" s="14"/>
      <c r="O25" s="10" t="s">
        <v>889</v>
      </c>
    </row>
    <row r="26" spans="1:15" s="10" customFormat="1" x14ac:dyDescent="0.25">
      <c r="A26" s="28" t="s">
        <v>357</v>
      </c>
      <c r="B26" s="34"/>
      <c r="C26" s="28" t="s">
        <v>358</v>
      </c>
      <c r="E26" s="10">
        <v>0</v>
      </c>
      <c r="M26" s="21">
        <v>-23.3607558814812</v>
      </c>
      <c r="N2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s="10" t="s">
        <v>50</v>
      </c>
      <c r="B5" s="9">
        <v>0</v>
      </c>
    </row>
    <row r="6" spans="1:2" x14ac:dyDescent="0.25">
      <c r="A6" t="s">
        <v>48</v>
      </c>
      <c r="B6" s="9">
        <v>1E-4</v>
      </c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selection activeCell="C16" sqref="C16"/>
    </sheetView>
  </sheetViews>
  <sheetFormatPr defaultRowHeight="15" x14ac:dyDescent="0.25"/>
  <cols>
    <col min="3" max="3" width="48.5703125" customWidth="1"/>
    <col min="15" max="15" width="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871</v>
      </c>
      <c r="D12" s="10"/>
      <c r="E12" s="10"/>
      <c r="F12" s="10">
        <v>24.2</v>
      </c>
      <c r="G12" s="10">
        <v>122.4</v>
      </c>
      <c r="H12" s="9">
        <v>1.4000000000000001E-15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917</v>
      </c>
      <c r="D14" s="10" t="s">
        <v>884</v>
      </c>
      <c r="E14" s="10"/>
      <c r="F14" s="10">
        <v>-62.3</v>
      </c>
      <c r="G14" s="10">
        <v>1.5</v>
      </c>
      <c r="H14" s="9">
        <v>42000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s="10" customFormat="1" x14ac:dyDescent="0.25">
      <c r="A15" s="31" t="s">
        <v>140</v>
      </c>
      <c r="B15" s="30"/>
      <c r="C15" s="31" t="s">
        <v>870</v>
      </c>
      <c r="E15" s="10">
        <f>VLOOKUP(A15,ecoli_core!$A$2:$I$84,6,FALSE)</f>
        <v>-37.200000000000003</v>
      </c>
      <c r="I15" s="10">
        <v>469</v>
      </c>
      <c r="J15" s="10">
        <v>0</v>
      </c>
      <c r="M15" s="21">
        <v>46.7215117629625</v>
      </c>
      <c r="N15" s="14" t="s">
        <v>703</v>
      </c>
      <c r="O15" s="10" t="s">
        <v>920</v>
      </c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  <row r="83" spans="1:21" x14ac:dyDescent="0.25">
      <c r="A83" s="15"/>
      <c r="B83" s="10"/>
      <c r="C83" s="15"/>
      <c r="D83" s="10"/>
      <c r="E83" s="10"/>
      <c r="F83" s="10"/>
      <c r="G83" s="10"/>
      <c r="H83" s="10"/>
      <c r="I83" s="10"/>
      <c r="J83" s="10"/>
      <c r="K83" s="10"/>
      <c r="L83" s="10"/>
      <c r="M83" s="21"/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50</v>
      </c>
      <c r="B3" s="9">
        <v>0</v>
      </c>
    </row>
    <row r="4" spans="1:2" x14ac:dyDescent="0.25">
      <c r="A4" s="10" t="s">
        <v>48</v>
      </c>
      <c r="B4" s="9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C7" sqref="C7"/>
    </sheetView>
  </sheetViews>
  <sheetFormatPr defaultRowHeight="15" x14ac:dyDescent="0.25"/>
  <cols>
    <col min="3" max="3" width="49.28515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23">
        <v>0</v>
      </c>
      <c r="K2" s="10"/>
      <c r="L2" s="10"/>
      <c r="M2" s="21">
        <v>20</v>
      </c>
      <c r="N2" s="14">
        <f>VLOOKUP(A2,[1]reactions!$A$1:$E$96,5,FALSE)</f>
        <v>0</v>
      </c>
      <c r="O2" s="10" t="s">
        <v>902</v>
      </c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11.639423575531699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>
        <v>0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 t="s">
        <v>904</v>
      </c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27</v>
      </c>
      <c r="B5" s="10"/>
      <c r="C5" s="14" t="s">
        <v>80</v>
      </c>
      <c r="D5" s="10"/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J5" s="10"/>
      <c r="K5" s="10"/>
      <c r="L5" s="10"/>
      <c r="M5" s="21">
        <v>11.639423575531699</v>
      </c>
      <c r="N5" s="14" t="str">
        <f>VLOOKUP(A5,[1]reactions!$A$1:$E$96,5,FALSE)</f>
        <v>4.1.2.13</v>
      </c>
      <c r="O5" s="10"/>
      <c r="P5" s="10"/>
      <c r="Q5" s="10"/>
      <c r="R5" s="10"/>
      <c r="S5" s="10" t="s">
        <v>691</v>
      </c>
      <c r="T5" s="10">
        <v>0.218</v>
      </c>
      <c r="U5" s="10">
        <v>0.218</v>
      </c>
    </row>
    <row r="6" spans="1:21" x14ac:dyDescent="0.25">
      <c r="A6" s="14" t="s">
        <v>120</v>
      </c>
      <c r="B6" s="10"/>
      <c r="C6" s="14" t="s">
        <v>711</v>
      </c>
      <c r="D6" s="10"/>
      <c r="E6" s="23">
        <v>7.5979999999999999</v>
      </c>
      <c r="F6" s="10">
        <v>-24.3</v>
      </c>
      <c r="G6" s="10">
        <v>13.4</v>
      </c>
      <c r="H6" s="10"/>
      <c r="I6" s="10"/>
      <c r="J6" s="10">
        <v>9000</v>
      </c>
      <c r="K6" s="10"/>
      <c r="L6" s="10"/>
      <c r="M6" s="22">
        <v>-11.639423575531699</v>
      </c>
      <c r="N6" s="14" t="str">
        <f>VLOOKUP(A6,[1]reactions!$A$1:$E$96,5,FALSE)</f>
        <v>5.3.1.1</v>
      </c>
      <c r="O6" s="10"/>
      <c r="P6" s="10"/>
      <c r="Q6" s="10"/>
      <c r="R6" s="10"/>
      <c r="S6" s="10" t="s">
        <v>81</v>
      </c>
      <c r="T6" s="10">
        <v>0.16700000000000001</v>
      </c>
      <c r="U6" s="10">
        <v>0.16700000000000001</v>
      </c>
    </row>
    <row r="7" spans="1:21" x14ac:dyDescent="0.25">
      <c r="A7" s="14" t="s">
        <v>121</v>
      </c>
      <c r="B7" s="10"/>
      <c r="C7" s="14" t="s">
        <v>196</v>
      </c>
      <c r="D7" s="10"/>
      <c r="E7" s="10">
        <f>VLOOKUP(A7,ecoli_core!$A$2:$I$84,6,FALSE)</f>
        <v>-0.1</v>
      </c>
      <c r="F7" s="10">
        <v>-12.8</v>
      </c>
      <c r="G7" s="10">
        <v>62.6</v>
      </c>
      <c r="H7" s="10"/>
      <c r="I7" s="10">
        <v>268</v>
      </c>
      <c r="J7" s="10"/>
      <c r="K7" s="10"/>
      <c r="L7" s="10"/>
      <c r="M7" s="21">
        <v>27.772223526897601</v>
      </c>
      <c r="N7" s="14" t="str">
        <f>VLOOKUP(A7,[1]reactions!$A$1:$E$96,5,FALSE)</f>
        <v>1.2.1.12</v>
      </c>
      <c r="O7" s="10"/>
      <c r="P7" s="10"/>
      <c r="Q7" s="10"/>
      <c r="R7" s="10"/>
      <c r="S7" s="10" t="s">
        <v>149</v>
      </c>
      <c r="T7" s="10">
        <v>2.13</v>
      </c>
      <c r="U7" s="10">
        <v>2.13</v>
      </c>
    </row>
    <row r="8" spans="1:21" x14ac:dyDescent="0.25">
      <c r="A8" s="14" t="s">
        <v>123</v>
      </c>
      <c r="B8" s="10"/>
      <c r="C8" s="14" t="s">
        <v>122</v>
      </c>
      <c r="D8" s="10"/>
      <c r="E8" s="10">
        <v>-10.51</v>
      </c>
      <c r="F8" s="10">
        <v>-19.2</v>
      </c>
      <c r="G8" s="10">
        <v>56.1</v>
      </c>
      <c r="H8" s="9"/>
      <c r="I8" s="10"/>
      <c r="J8" s="10">
        <v>654</v>
      </c>
      <c r="K8" s="10"/>
      <c r="L8" s="10"/>
      <c r="M8" s="21">
        <v>-27.772223526897601</v>
      </c>
      <c r="N8" s="14" t="str">
        <f>VLOOKUP(A8,[1]reactions!$A$1:$E$96,5,FALSE)</f>
        <v>2.7.2.3</v>
      </c>
      <c r="O8" s="10"/>
      <c r="P8" s="10"/>
      <c r="Q8" s="10"/>
      <c r="R8" s="10"/>
      <c r="S8" s="10" t="s">
        <v>150</v>
      </c>
      <c r="T8" s="10">
        <v>0.39900000000000002</v>
      </c>
      <c r="U8" s="10">
        <v>0.39900000000000002</v>
      </c>
    </row>
    <row r="9" spans="1:21" x14ac:dyDescent="0.25">
      <c r="A9" s="14" t="s">
        <v>124</v>
      </c>
      <c r="B9" s="10"/>
      <c r="C9" s="14" t="s">
        <v>199</v>
      </c>
      <c r="D9" s="10"/>
      <c r="E9" s="10">
        <v>6.2290000000000001</v>
      </c>
      <c r="F9" s="10">
        <v>-23.1</v>
      </c>
      <c r="G9" s="10">
        <v>14.6</v>
      </c>
      <c r="H9" s="10"/>
      <c r="I9" s="10"/>
      <c r="J9" s="10">
        <v>530</v>
      </c>
      <c r="K9" s="10"/>
      <c r="L9" s="10"/>
      <c r="M9" s="21">
        <v>-24.294625983764298</v>
      </c>
      <c r="N9" s="14" t="str">
        <f>VLOOKUP(A9,[1]reactions!$A$1:$E$96,5,FALSE)</f>
        <v>5.4.2.1</v>
      </c>
      <c r="O9" s="10"/>
      <c r="P9" s="10"/>
      <c r="Q9" s="10"/>
      <c r="R9" s="10"/>
      <c r="S9" s="10" t="s">
        <v>23</v>
      </c>
      <c r="T9" s="10">
        <v>2.67</v>
      </c>
      <c r="U9" s="10">
        <v>2.67</v>
      </c>
    </row>
    <row r="10" spans="1:21" x14ac:dyDescent="0.25">
      <c r="A10" s="14" t="s">
        <v>125</v>
      </c>
      <c r="B10" s="10"/>
      <c r="C10" s="14" t="s">
        <v>201</v>
      </c>
      <c r="D10" s="10"/>
      <c r="E10" s="10">
        <f>VLOOKUP(A10,ecoli_core!$A$2:$I$84,6,FALSE)</f>
        <v>-0.9</v>
      </c>
      <c r="F10" s="10">
        <v>-22.9</v>
      </c>
      <c r="G10" s="10">
        <v>14.7</v>
      </c>
      <c r="H10" s="10"/>
      <c r="I10" s="10">
        <v>355.79</v>
      </c>
      <c r="J10" s="10"/>
      <c r="K10" s="10"/>
      <c r="L10" s="10"/>
      <c r="M10" s="21">
        <v>24.294625983764298</v>
      </c>
      <c r="N10" s="14" t="str">
        <f>VLOOKUP(A10,[1]reactions!$A$1:$E$96,5,FALSE)</f>
        <v>4.2.1.11</v>
      </c>
      <c r="O10" s="10"/>
      <c r="P10" s="10"/>
      <c r="Q10" s="10"/>
      <c r="R10" s="10"/>
      <c r="S10" s="10" t="s">
        <v>26</v>
      </c>
      <c r="T10" s="10">
        <v>2.67</v>
      </c>
      <c r="U10" s="10">
        <v>2.67</v>
      </c>
    </row>
    <row r="11" spans="1:21" x14ac:dyDescent="0.25">
      <c r="A11" s="14" t="s">
        <v>33</v>
      </c>
      <c r="B11" s="10"/>
      <c r="C11" s="14" t="s">
        <v>909</v>
      </c>
      <c r="D11" s="10"/>
      <c r="E11" s="10">
        <v>-31.12</v>
      </c>
      <c r="F11" s="10">
        <v>-10.8</v>
      </c>
      <c r="G11" s="10">
        <v>65.3</v>
      </c>
      <c r="H11" s="9"/>
      <c r="I11" s="10">
        <v>2540</v>
      </c>
      <c r="J11" s="10"/>
      <c r="K11" s="10"/>
      <c r="L11" s="10"/>
      <c r="M11" s="21">
        <v>-8.5077261088811902</v>
      </c>
      <c r="N11" s="14" t="str">
        <f>VLOOKUP(A11,[1]reactions!$A$1:$E$96,5,FALSE)</f>
        <v>2.7.1.40</v>
      </c>
      <c r="O11" s="10" t="s">
        <v>910</v>
      </c>
      <c r="P11" s="10"/>
      <c r="Q11" s="10"/>
      <c r="R11" s="10"/>
      <c r="S11" s="10" t="s">
        <v>692</v>
      </c>
      <c r="T11" s="10">
        <v>0.111</v>
      </c>
      <c r="U11" s="10">
        <v>0.111</v>
      </c>
    </row>
    <row r="12" spans="1:21" x14ac:dyDescent="0.25">
      <c r="A12" s="29" t="s">
        <v>142</v>
      </c>
      <c r="B12" s="30"/>
      <c r="C12" s="29" t="s">
        <v>922</v>
      </c>
      <c r="D12" s="10"/>
      <c r="E12" s="10"/>
      <c r="F12" s="10">
        <v>24.2</v>
      </c>
      <c r="G12" s="10">
        <v>122.4</v>
      </c>
      <c r="H12" s="9">
        <v>714300000000000</v>
      </c>
      <c r="I12" s="10"/>
      <c r="J12" s="10">
        <v>200</v>
      </c>
      <c r="K12" s="10"/>
      <c r="L12" s="10"/>
      <c r="M12" s="21">
        <v>-43.153531211344998</v>
      </c>
      <c r="N12" s="14" t="str">
        <f>VLOOKUP(A12,[1]reactions!$A$1:$E$96,5,FALSE)</f>
        <v>1.6.5.3</v>
      </c>
      <c r="O12" s="10" t="s">
        <v>900</v>
      </c>
      <c r="P12" s="10"/>
      <c r="Q12" s="10"/>
      <c r="R12" s="10"/>
      <c r="S12" s="10"/>
      <c r="T12" s="10"/>
      <c r="U12" s="10"/>
    </row>
    <row r="13" spans="1:21" x14ac:dyDescent="0.25">
      <c r="A13" s="14" t="s">
        <v>143</v>
      </c>
      <c r="B13" s="10"/>
      <c r="C13" s="14" t="s">
        <v>144</v>
      </c>
      <c r="D13" s="10" t="s">
        <v>885</v>
      </c>
      <c r="E13" s="10">
        <f>VLOOKUP(A13,ecoli_core!$A$2:$I$84,6,FALSE)</f>
        <v>-6.6</v>
      </c>
      <c r="F13" s="10"/>
      <c r="G13" s="10"/>
      <c r="H13" s="10"/>
      <c r="I13" s="10">
        <v>1</v>
      </c>
      <c r="J13" s="10">
        <v>0</v>
      </c>
      <c r="K13" s="10"/>
      <c r="L13" s="10"/>
      <c r="M13" s="21">
        <v>8.39</v>
      </c>
      <c r="N13" s="14"/>
      <c r="O13" s="10"/>
      <c r="P13" s="10"/>
      <c r="Q13" s="10"/>
      <c r="R13" s="10"/>
      <c r="S13" s="10"/>
      <c r="T13" s="10"/>
      <c r="U13" s="10"/>
    </row>
    <row r="14" spans="1:21" x14ac:dyDescent="0.25">
      <c r="A14" s="31" t="s">
        <v>145</v>
      </c>
      <c r="B14" s="30"/>
      <c r="C14" s="31" t="s">
        <v>921</v>
      </c>
      <c r="D14" s="10" t="s">
        <v>884</v>
      </c>
      <c r="E14" s="10"/>
      <c r="F14" s="10">
        <v>-62.3</v>
      </c>
      <c r="G14" s="10">
        <v>1.5</v>
      </c>
      <c r="H14" s="9">
        <v>2.3810000000000001E-5</v>
      </c>
      <c r="I14" s="9">
        <v>2160</v>
      </c>
      <c r="J14" s="9">
        <v>5130</v>
      </c>
      <c r="K14" s="10"/>
      <c r="L14" s="10"/>
      <c r="M14" s="21">
        <v>-100</v>
      </c>
      <c r="N14" s="14" t="str">
        <f>VLOOKUP(A14,[1]reactions!$A$1:$E$96,5,FALSE)</f>
        <v>3.6.3.14</v>
      </c>
      <c r="O14" s="10" t="s">
        <v>918</v>
      </c>
      <c r="P14" s="10"/>
      <c r="Q14" s="10"/>
      <c r="R14" s="10"/>
      <c r="S14" s="10"/>
      <c r="T14" s="10"/>
      <c r="U14" s="10"/>
    </row>
    <row r="15" spans="1:21" x14ac:dyDescent="0.25">
      <c r="A15" s="31" t="s">
        <v>140</v>
      </c>
      <c r="B15" s="30"/>
      <c r="C15" s="31" t="s">
        <v>870</v>
      </c>
      <c r="D15" s="10"/>
      <c r="E15" s="10">
        <f>VLOOKUP(A15,ecoli_core!$A$2:$I$84,6,FALSE)</f>
        <v>-37.200000000000003</v>
      </c>
      <c r="F15" s="10"/>
      <c r="G15" s="10"/>
      <c r="H15" s="10"/>
      <c r="I15" s="10">
        <v>469</v>
      </c>
      <c r="J15" s="10">
        <v>0</v>
      </c>
      <c r="K15" s="10"/>
      <c r="L15" s="10"/>
      <c r="M15" s="21">
        <v>46.7215117629625</v>
      </c>
      <c r="N15" s="14" t="s">
        <v>703</v>
      </c>
      <c r="O15" s="10" t="s">
        <v>920</v>
      </c>
      <c r="P15" s="10"/>
      <c r="Q15" s="10"/>
      <c r="R15" s="10"/>
      <c r="S15" s="10"/>
      <c r="T15" s="10"/>
      <c r="U15" s="10"/>
    </row>
    <row r="16" spans="1:21" x14ac:dyDescent="0.25">
      <c r="A16" s="14" t="s">
        <v>559</v>
      </c>
      <c r="B16" s="10"/>
      <c r="C16" s="26" t="s">
        <v>561</v>
      </c>
      <c r="D16" s="10"/>
      <c r="E16" s="10">
        <f>VLOOKUP(A16,ecoli_core!$A$2:$I$84,6,FALSE)</f>
        <v>0</v>
      </c>
      <c r="F16" s="10"/>
      <c r="G16" s="10"/>
      <c r="H16" s="10"/>
      <c r="I16" s="10">
        <v>1</v>
      </c>
      <c r="J16" s="10">
        <v>2</v>
      </c>
      <c r="K16" s="10"/>
      <c r="L16" s="10"/>
      <c r="M16" s="21">
        <v>-13.3040694607334</v>
      </c>
      <c r="N16" s="14"/>
      <c r="O16" s="10" t="s">
        <v>896</v>
      </c>
      <c r="P16" s="10"/>
      <c r="Q16" s="10"/>
      <c r="R16" s="10"/>
      <c r="S16" s="10"/>
      <c r="T16" s="10"/>
      <c r="U16" s="10"/>
    </row>
    <row r="17" spans="1:21" x14ac:dyDescent="0.25">
      <c r="A17" s="14" t="s">
        <v>359</v>
      </c>
      <c r="B17" s="10"/>
      <c r="C17" s="26" t="s">
        <v>139</v>
      </c>
      <c r="D17" s="10"/>
      <c r="E17" s="10">
        <f>VLOOKUP(A17,ecoli_core!$A$2:$I$84,6,FALSE)</f>
        <v>0</v>
      </c>
      <c r="F17" s="10"/>
      <c r="G17" s="10"/>
      <c r="H17" s="10"/>
      <c r="I17" s="23">
        <v>1</v>
      </c>
      <c r="J17" s="10">
        <v>0</v>
      </c>
      <c r="K17" s="10"/>
      <c r="L17" s="10"/>
      <c r="M17" s="21">
        <v>23.3607558814812</v>
      </c>
      <c r="N17" s="14"/>
      <c r="O17" s="10" t="s">
        <v>889</v>
      </c>
      <c r="P17" s="10"/>
      <c r="Q17" s="10"/>
      <c r="R17" s="10"/>
      <c r="S17" s="10"/>
      <c r="T17" s="10"/>
      <c r="U17" s="10"/>
    </row>
    <row r="18" spans="1:21" x14ac:dyDescent="0.25">
      <c r="A18" s="26" t="s">
        <v>352</v>
      </c>
      <c r="B18" s="33"/>
      <c r="C18" s="26" t="s">
        <v>354</v>
      </c>
      <c r="D18" s="10"/>
      <c r="E18" s="10">
        <f>VLOOKUP(A18,ecoli_core!$A$2:$I$84,6,FALSE)</f>
        <v>0</v>
      </c>
      <c r="F18" s="10"/>
      <c r="G18" s="10"/>
      <c r="H18" s="10"/>
      <c r="I18" s="9">
        <v>100</v>
      </c>
      <c r="J18" s="9">
        <v>100</v>
      </c>
      <c r="K18" s="10"/>
      <c r="L18" s="10"/>
      <c r="M18" s="21">
        <v>8.5514960440672301</v>
      </c>
      <c r="N18" s="14"/>
      <c r="O18" s="9" t="s">
        <v>888</v>
      </c>
      <c r="P18" s="10"/>
      <c r="Q18" s="10"/>
      <c r="R18" s="10"/>
      <c r="S18" s="10"/>
      <c r="T18" s="10"/>
      <c r="U18" s="10"/>
    </row>
    <row r="19" spans="1:21" x14ac:dyDescent="0.25">
      <c r="A19" s="26" t="s">
        <v>241</v>
      </c>
      <c r="B19" s="33"/>
      <c r="C19" s="26" t="s">
        <v>243</v>
      </c>
      <c r="D19" s="10" t="s">
        <v>884</v>
      </c>
      <c r="E19" s="10">
        <v>0</v>
      </c>
      <c r="F19" s="10"/>
      <c r="G19" s="10"/>
      <c r="H19" s="10"/>
      <c r="I19" s="23">
        <v>2540</v>
      </c>
      <c r="J19" s="10">
        <v>2540</v>
      </c>
      <c r="K19" s="10"/>
      <c r="L19" s="10"/>
      <c r="M19" s="21">
        <v>-8.5077261088811902</v>
      </c>
      <c r="N19" s="14"/>
      <c r="O19" s="10" t="s">
        <v>899</v>
      </c>
      <c r="P19" s="10"/>
      <c r="Q19" s="10"/>
      <c r="R19" s="10"/>
      <c r="S19" s="10"/>
      <c r="T19" s="10"/>
      <c r="U19" s="10"/>
    </row>
    <row r="20" spans="1:21" x14ac:dyDescent="0.25">
      <c r="A20" s="14" t="s">
        <v>299</v>
      </c>
      <c r="B20" s="10"/>
      <c r="C20" s="28" t="s">
        <v>135</v>
      </c>
      <c r="D20" s="10"/>
      <c r="E20" s="10">
        <v>0</v>
      </c>
      <c r="F20" s="10"/>
      <c r="G20" s="10"/>
      <c r="H20" s="10"/>
      <c r="I20" s="10"/>
      <c r="J20" s="10"/>
      <c r="K20" s="10"/>
      <c r="L20" s="10"/>
      <c r="M20" s="21">
        <v>0</v>
      </c>
      <c r="N20" s="14"/>
      <c r="O20" s="10"/>
      <c r="P20" s="10"/>
      <c r="Q20" s="10"/>
      <c r="R20" s="10"/>
      <c r="S20" s="10"/>
      <c r="T20" s="10"/>
      <c r="U20" s="10"/>
    </row>
    <row r="21" spans="1:21" x14ac:dyDescent="0.25">
      <c r="A21" s="14" t="s">
        <v>309</v>
      </c>
      <c r="B21" s="10"/>
      <c r="C21" s="28" t="s">
        <v>690</v>
      </c>
      <c r="D21" s="10"/>
      <c r="E21" s="10">
        <v>0</v>
      </c>
      <c r="F21" s="10"/>
      <c r="G21" s="10"/>
      <c r="H21" s="10"/>
      <c r="I21" s="10"/>
      <c r="J21" s="10"/>
      <c r="K21" s="10"/>
      <c r="L21" s="10"/>
      <c r="M21" s="21">
        <v>-20</v>
      </c>
      <c r="N21" s="14"/>
      <c r="O21" s="10"/>
      <c r="P21" s="10"/>
      <c r="Q21" s="10"/>
      <c r="R21" s="10"/>
      <c r="S21" s="10"/>
      <c r="T21" s="10"/>
      <c r="U21" s="10"/>
    </row>
    <row r="22" spans="1:21" x14ac:dyDescent="0.25">
      <c r="A22" s="14" t="s">
        <v>311</v>
      </c>
      <c r="B22" s="10"/>
      <c r="C22" s="28" t="s">
        <v>152</v>
      </c>
      <c r="D22" s="10"/>
      <c r="E22" s="10">
        <v>0</v>
      </c>
      <c r="F22" s="10"/>
      <c r="G22" s="10"/>
      <c r="H22" s="10"/>
      <c r="I22" s="10"/>
      <c r="J22" s="10"/>
      <c r="K22" s="10"/>
      <c r="L22" s="10"/>
      <c r="M22" s="21">
        <v>63.607356573910501</v>
      </c>
      <c r="N22" s="14"/>
      <c r="O22" s="10"/>
      <c r="P22" s="10"/>
      <c r="Q22" s="10"/>
      <c r="R22" s="10"/>
      <c r="S22" s="10"/>
      <c r="T22" s="10"/>
      <c r="U22" s="10"/>
    </row>
    <row r="23" spans="1:21" x14ac:dyDescent="0.25">
      <c r="A23" s="14" t="s">
        <v>312</v>
      </c>
      <c r="B23" s="10"/>
      <c r="C23" s="28" t="s">
        <v>153</v>
      </c>
      <c r="D23" s="10"/>
      <c r="E23" s="10">
        <v>0</v>
      </c>
      <c r="F23" s="10"/>
      <c r="G23" s="10"/>
      <c r="H23" s="10"/>
      <c r="I23" s="10"/>
      <c r="J23" s="10"/>
      <c r="K23" s="10"/>
      <c r="L23" s="10"/>
      <c r="M23" s="21">
        <v>13.304069460733899</v>
      </c>
      <c r="N23" s="14"/>
      <c r="O23" s="10"/>
      <c r="P23" s="10"/>
      <c r="Q23" s="10"/>
      <c r="R23" s="10"/>
      <c r="S23" s="10"/>
      <c r="T23" s="10"/>
      <c r="U23" s="10"/>
    </row>
    <row r="24" spans="1:21" x14ac:dyDescent="0.25">
      <c r="A24" s="14" t="s">
        <v>356</v>
      </c>
      <c r="B24" s="10"/>
      <c r="C24" s="28" t="s">
        <v>155</v>
      </c>
      <c r="D24" s="10"/>
      <c r="E24" s="10">
        <v>0</v>
      </c>
      <c r="F24" s="10"/>
      <c r="G24" s="10"/>
      <c r="H24" s="10"/>
      <c r="I24" s="10"/>
      <c r="J24" s="10"/>
      <c r="K24" s="10"/>
      <c r="L24" s="10"/>
      <c r="M24" s="21">
        <v>-8.5514960440672301</v>
      </c>
      <c r="N24" s="14"/>
      <c r="O24" s="10"/>
      <c r="P24" s="10"/>
      <c r="Q24" s="10"/>
      <c r="R24" s="10"/>
      <c r="S24" s="10"/>
      <c r="T24" s="10"/>
      <c r="U24" s="10"/>
    </row>
    <row r="25" spans="1:21" x14ac:dyDescent="0.25">
      <c r="A25" s="14" t="s">
        <v>357</v>
      </c>
      <c r="B25" s="10"/>
      <c r="C25" s="28" t="s">
        <v>358</v>
      </c>
      <c r="D25" s="10"/>
      <c r="E25" s="10">
        <v>0</v>
      </c>
      <c r="F25" s="10"/>
      <c r="G25" s="10"/>
      <c r="H25" s="10"/>
      <c r="I25" s="10"/>
      <c r="J25" s="10"/>
      <c r="K25" s="10"/>
      <c r="L25" s="10"/>
      <c r="M25" s="21">
        <v>-23.3607558814812</v>
      </c>
      <c r="N25" s="14"/>
      <c r="O25" s="10"/>
      <c r="P25" s="10"/>
      <c r="Q25" s="10"/>
      <c r="R25" s="10"/>
      <c r="S25" s="10"/>
      <c r="T25" s="10"/>
      <c r="U2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glc_test</vt:lpstr>
      <vt:lpstr>glc_testC</vt:lpstr>
      <vt:lpstr>gly_test</vt:lpstr>
      <vt:lpstr>gly_testC</vt:lpstr>
      <vt:lpstr>red_test</vt:lpstr>
      <vt:lpstr>red_testC</vt:lpstr>
      <vt:lpstr>red_test2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2016-04-08T22:32:02Z</dcterms:modified>
</cp:coreProperties>
</file>