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1260" windowWidth="18195" windowHeight="6345" firstSheet="9" activeTab="1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52511"/>
</workbook>
</file>

<file path=xl/calcChain.xml><?xml version="1.0" encoding="utf-8"?>
<calcChain xmlns="http://schemas.openxmlformats.org/spreadsheetml/2006/main">
  <c r="E23" i="26" l="1"/>
  <c r="N12" i="26"/>
  <c r="E16" i="26" l="1"/>
  <c r="E15" i="26"/>
  <c r="N14" i="26"/>
  <c r="E13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<sst xmlns="http://schemas.openxmlformats.org/spreadsheetml/2006/main" count="2582" uniqueCount="926">
  <si>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</si>
  <si>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</si>
  <si>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</si>
  <si>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</si>
  <si>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</si>
  <si>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</si>
  <si>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</si>
  <si>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</si>
  <si>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</si>
  <si>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</si>
  <si>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</si>
  <si>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</si>
  <si>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</si>
  <si>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</si>
  <si>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</si>
  <si>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</si>
  <si>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</si>
  <si>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</si>
  <si>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</si>
  <si>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</si>
  <si>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</si>
  <si>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</si>
  <si>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</si>
  <si>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</si>
  <si>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</si>
  <si>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</si>
  <si>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</si>
  <si>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</si>
  <si>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</si>
  <si>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</si>
  <si>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</si>
  <si>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</si>
  <si>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</si>
  <si>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</si>
  <si>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</si>
  <si>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</si>
  <si>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</si>
  <si>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</si>
  <si>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</si>
  <si>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</si>
  <si>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</si>
  <si>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</si>
  <si>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</si>
  <si>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</si>
  <si>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</si>
  <si>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</si>
  <si>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</si>
  <si>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</si>
  <si>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</si>
  <si>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</si>
  <si>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</si>
  <si>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</si>
  <si>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</si>
  <si>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</si>
  <si>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</si>
  <si>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</si>
  <si>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</si>
  <si>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</si>
  <si>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</si>
  <si>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</si>
  <si>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</si>
  <si>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</si>
  <si>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</si>
  <si>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</si>
  <si>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</si>
  <si>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</si>
  <si>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</si>
  <si>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</si>
  <si>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</si>
  <si>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</si>
  <si>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</si>
  <si>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</si>
  <si>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</si>
  <si>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</si>
  <si>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</si>
  <si>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</si>
  <si>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</si>
  <si>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</si>
  <si>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</si>
  <si>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</si>
  <si>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</si>
  <si>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</si>
  <si>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</si>
  <si>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</si>
  <si>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</si>
  <si>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</si>
  <si>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</si>
  <si>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</si>
  <si>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</si>
  <si>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</si>
  <si>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</si>
  <si>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</si>
  <si>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</si>
  <si>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</si>
  <si>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</si>
  <si>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</si>
  <si>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</si>
  <si>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</si>
  <si>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</si>
  <si>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</si>
  <si>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</si>
  <si>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</si>
  <si>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</si>
  <si>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</si>
  <si>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</si>
  <si>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</si>
  <si>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</si>
  <si>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</si>
  <si>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</si>
  <si>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</si>
  <si>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</si>
  <si>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</si>
  <si>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</si>
  <si>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</si>
  <si>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</si>
  <si>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</si>
  <si>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</si>
  <si>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</si>
  <si>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</si>
  <si>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</si>
  <si>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</si>
  <si>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</si>
  <si>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</si>
  <si>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</si>
  <si>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</si>
  <si>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</si>
  <si>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</si>
  <si>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</si>
  <si>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</si>
  <si>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</si>
  <si>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</si>
  <si>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</si>
  <si>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</si>
  <si>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</si>
  <si>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</si>
  <si>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</si>
  <si>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</si>
  <si>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</si>
  <si>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</si>
  <si>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</si>
  <si>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</si>
  <si>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</si>
  <si>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</si>
  <si>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</si>
  <si>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</si>
  <si>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</si>
  <si>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</si>
  <si>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</si>
  <si>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</si>
  <si>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</si>
  <si>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</si>
  <si>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</si>
  <si>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</si>
  <si>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</si>
  <si>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</si>
  <si>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</si>
  <si>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</si>
  <si>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</si>
  <si>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</si>
  <si>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</si>
  <si>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</si>
  <si>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</si>
  <si>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</si>
  <si>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</si>
  <si>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</si>
  <si>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</si>
  <si>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</si>
  <si>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</si>
  <si>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</si>
  <si>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</si>
  <si>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</si>
  <si>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</si>
  <si>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</si>
  <si>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</si>
  <si>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</si>
  <si>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</si>
  <si>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</si>
  <si>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</si>
  <si>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</si>
  <si>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</si>
  <si>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</si>
  <si>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</si>
  <si>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</si>
  <si>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</si>
  <si>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</si>
  <si>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</si>
  <si>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</si>
  <si>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</si>
  <si>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</si>
  <si>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</si>
  <si>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</si>
  <si>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</si>
  <si>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</si>
  <si>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</si>
  <si>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</si>
  <si>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</si>
  <si>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</si>
  <si>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</si>
  <si>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</si>
  <si>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</si>
  <si>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</si>
  <si>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</si>
  <si>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</si>
  <si>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</si>
  <si>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</si>
  <si>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</si>
  <si>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</si>
  <si>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</si>
  <si>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</si>
  <si>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</si>
  <si>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</si>
  <si>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</si>
  <si>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</si>
  <si>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</si>
  <si>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</si>
  <si>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</si>
  <si>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</si>
  <si>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</si>
  <si>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</si>
  <si>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</si>
  <si>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</si>
  <si>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</si>
  <si>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</si>
  <si>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</si>
  <si>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</si>
  <si>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</si>
  <si>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</si>
  <si>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</si>
  <si>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</si>
  <si>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</si>
  <si>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</si>
  <si>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</si>
  <si>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</si>
  <si>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</si>
  <si>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</si>
  <si>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</si>
  <si>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</si>
  <si>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</si>
  <si>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</si>
  <si>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</si>
  <si>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</si>
  <si>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</si>
  <si>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</si>
  <si>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</si>
  <si>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</si>
  <si>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</si>
  <si>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</si>
  <si>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</si>
  <si>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</si>
  <si>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</si>
  <si>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</si>
  <si>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</si>
  <si>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</si>
  <si>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</si>
  <si>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</si>
  <si>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</si>
  <si>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</si>
  <si>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</si>
  <si>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</si>
  <si>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</si>
  <si>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</si>
  <si>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</si>
  <si>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</si>
  <si>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</si>
  <si>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</si>
  <si>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</si>
  <si>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</si>
  <si>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</si>
  <si>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</si>
  <si>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</si>
  <si>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</si>
  <si>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</si>
  <si>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</si>
  <si>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</si>
  <si>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</si>
  <si>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</si>
  <si>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</si>
  <si>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</si>
  <si>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</si>
  <si>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</si>
  <si>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</si>
  <si>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</si>
  <si>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</si>
  <si>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</si>
  <si>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</si>
  <si>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</si>
  <si>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</si>
  <si>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</si>
  <si>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</si>
  <si>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</si>
  <si>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</si>
  <si>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</si>
  <si>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</si>
  <si>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</si>
  <si>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</si>
  <si>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</si>
  <si>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</si>
  <si>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</si>
  <si>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</si>
  <si>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</si>
  <si>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</si>
  <si>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</si>
  <si>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</si>
  <si>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</si>
  <si>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</si>
  <si>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</si>
  <si>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</si>
  <si>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</si>
  <si>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</si>
  <si>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</si>
  <si>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</si>
  <si>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</si>
  <si>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</si>
  <si>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</si>
  <si>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</si>
  <si>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</si>
  <si>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</si>
  <si>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</si>
  <si>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</si>
  <si>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</si>
  <si>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</si>
  <si>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</si>
  <si>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</si>
  <si>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</si>
  <si>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</si>
  <si>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</si>
  <si>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</si>
  <si>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</si>
  <si>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</si>
  <si>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</si>
  <si>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</si>
  <si>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</si>
  <si>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</si>
  <si>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</si>
  <si>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</si>
  <si>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</si>
  <si>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</si>
  <si>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</si>
  <si>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</si>
  <si>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</si>
  <si>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</si>
  <si>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</si>
  <si>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</si>
  <si>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</si>
  <si>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</si>
  <si>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</si>
  <si>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</si>
  <si>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</si>
  <si>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</si>
  <si>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</si>
  <si>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</si>
  <si>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</si>
  <si>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</si>
  <si>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</si>
  <si>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</si>
  <si>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</si>
  <si>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</si>
  <si>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</si>
  <si>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</si>
  <si>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</si>
  <si>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</si>
  <si>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</si>
  <si>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</si>
  <si>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</si>
  <si>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</si>
  <si>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</si>
  <si>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</si>
  <si>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</si>
  <si>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</si>
  <si>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</si>
  <si>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</si>
  <si>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</si>
  <si>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</si>
  <si>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</si>
  <si>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</si>
  <si>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</si>
  <si>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</si>
  <si>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</si>
  <si>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</si>
  <si>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</si>
  <si>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</si>
  <si>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</si>
  <si>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</si>
  <si>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</si>
  <si>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</si>
  <si>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</si>
  <si>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</si>
  <si>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</si>
  <si>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</si>
  <si>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</si>
  <si>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</si>
  <si>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</si>
  <si>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</si>
  <si>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</si>
  <si>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</si>
  <si>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</si>
  <si>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</si>
  <si>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</si>
  <si>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</si>
  <si>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</si>
  <si>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</si>
  <si>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</si>
  <si>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</si>
  <si>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</si>
  <si>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</si>
  <si>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</si>
  <si>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</si>
  <si>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</si>
  <si>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</si>
  <si>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</si>
  <si>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</si>
  <si>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</si>
  <si>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</si>
  <si>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</si>
  <si>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</si>
  <si>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</si>
  <si>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</si>
  <si>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</si>
  <si>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</si>
  <si>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</si>
  <si>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</si>
  <si>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</si>
  <si>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</si>
  <si>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</si>
  <si>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</si>
  <si>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</si>
  <si>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</si>
  <si>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</si>
  <si>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</si>
  <si>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</si>
  <si>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</si>
  <si>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</si>
  <si>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</si>
  <si>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</si>
  <si>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</si>
  <si>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</si>
  <si>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</si>
  <si>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</si>
  <si>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</si>
  <si>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</si>
  <si>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</si>
  <si>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</si>
  <si>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</si>
  <si>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</si>
  <si>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</si>
  <si>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</si>
  <si>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</si>
  <si>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</si>
  <si>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</si>
  <si>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</si>
  <si>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</si>
  <si>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</si>
  <si>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</si>
  <si>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</si>
  <si>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</si>
  <si>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</si>
  <si>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</si>
  <si>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</si>
  <si>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</si>
  <si>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</si>
  <si>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</si>
  <si>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</si>
  <si>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</si>
  <si>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</si>
  <si>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</si>
  <si>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</si>
  <si>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</si>
  <si>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</si>
  <si>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</si>
  <si>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</si>
  <si>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</si>
  <si>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</si>
  <si>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</si>
  <si>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</si>
  <si>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</si>
  <si>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</si>
  <si>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</si>
  <si>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</si>
  <si>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</si>
  <si>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</si>
  <si>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</si>
  <si>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</si>
  <si>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</si>
  <si>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</si>
  <si>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</si>
  <si>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</si>
  <si>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</si>
  <si>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</si>
  <si>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</si>
  <si>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</si>
  <si>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</si>
  <si>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</si>
  <si>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</si>
  <si>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</si>
  <si>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</si>
  <si>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</si>
  <si>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</si>
  <si>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</si>
  <si>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</si>
  <si>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</si>
  <si>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</si>
  <si>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</si>
  <si>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</si>
  <si>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</si>
  <si>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</si>
  <si>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</si>
  <si>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</si>
  <si>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</si>
  <si>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</si>
  <si>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</si>
  <si>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</si>
  <si>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</si>
  <si>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</si>
  <si>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</si>
  <si>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</si>
  <si>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</si>
  <si>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</si>
  <si>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</si>
  <si>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</si>
  <si>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</si>
  <si>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</si>
  <si>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</si>
  <si>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</si>
  <si>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</si>
  <si>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</si>
  <si>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</si>
  <si>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</si>
  <si>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</si>
  <si>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</si>
  <si>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</si>
  <si>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</si>
  <si>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</si>
  <si>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</si>
  <si>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</si>
  <si>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</si>
  <si>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</si>
  <si>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</si>
  <si>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</si>
  <si>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</si>
  <si>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</si>
  <si>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</si>
  <si>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</si>
  <si>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</si>
  <si>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</si>
  <si>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</si>
  <si>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</si>
  <si>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</si>
  <si>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</si>
  <si>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</si>
  <si>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</si>
  <si>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</si>
  <si>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</si>
  <si>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</si>
  <si>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</si>
  <si>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</si>
  <si>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</si>
  <si>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</si>
  <si>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</si>
  <si>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</si>
  <si>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</si>
  <si>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</si>
  <si>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</si>
  <si>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</si>
  <si>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</si>
  <si>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</si>
  <si>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</si>
  <si>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</si>
  <si>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</si>
  <si>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</si>
  <si>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</si>
  <si>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</si>
  <si>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</si>
  <si>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</si>
  <si>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</si>
  <si>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</si>
  <si>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</si>
  <si>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</si>
  <si>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</si>
  <si>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</si>
  <si>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</si>
  <si>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</si>
  <si>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</si>
  <si>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</si>
  <si>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</si>
  <si>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</si>
  <si>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</si>
  <si>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</si>
  <si>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</si>
  <si>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</si>
  <si>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</si>
  <si>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</si>
  <si>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</si>
  <si>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</si>
  <si>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</si>
  <si>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</si>
  <si>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</si>
  <si>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</si>
  <si>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</si>
  <si>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</si>
  <si>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</si>
  <si>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</si>
  <si>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</si>
  <si>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</si>
  <si>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</si>
  <si>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</si>
  <si>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</si>
  <si>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</si>
  <si>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</si>
  <si>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</si>
  <si>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</si>
  <si>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</si>
  <si>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</si>
  <si>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</si>
  <si>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</si>
  <si>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</si>
  <si>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</si>
  <si>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</si>
  <si>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</si>
  <si>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</si>
  <si>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</si>
  <si>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</si>
  <si>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</si>
  <si>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</si>
  <si>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</si>
  <si>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</si>
  <si>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</si>
  <si>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</si>
  <si>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</si>
  <si>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</si>
  <si>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</si>
  <si>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</si>
  <si>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</si>
  <si>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</si>
  <si>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</si>
  <si>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</si>
  <si>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</si>
  <si>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</si>
  <si>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</si>
  <si>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</si>
  <si>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</si>
  <si>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</si>
  <si>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</si>
  <si>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</si>
  <si>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</si>
  <si>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</si>
  <si>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</si>
  <si>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</si>
  <si>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</si>
  <si>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</si>
  <si>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</si>
  <si>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</si>
  <si>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</si>
  <si>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</si>
  <si>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</si>
  <si>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</si>
  <si>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</si>
  <si>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</si>
  <si>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</si>
  <si>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</si>
  <si>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</si>
  <si>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</si>
  <si>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</si>
  <si>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</si>
  <si>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</si>
  <si>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</si>
  <si>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</si>
  <si>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</si>
  <si>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</si>
  <si>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</si>
  <si>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</si>
  <si>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</si>
  <si>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</si>
  <si>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</si>
  <si>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</si>
  <si>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</si>
  <si>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</si>
  <si>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</si>
  <si>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</si>
  <si>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</si>
  <si>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</si>
  <si>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</si>
  <si>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</si>
  <si>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</si>
  <si>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</si>
  <si>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</si>
  <si>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</si>
  <si>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</si>
  <si>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</si>
  <si>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</si>
  <si>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</si>
  <si>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</si>
  <si>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</si>
  <si>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</si>
  <si>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</si>
  <si>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</si>
  <si>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</si>
  <si>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</si>
  <si>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</si>
  <si>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</si>
  <si>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</si>
  <si>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</si>
  <si>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</si>
  <si>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</si>
  <si>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</si>
  <si>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</si>
  <si>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</si>
  <si>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</si>
  <si>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</si>
  <si>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</si>
  <si>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</si>
  <si>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</si>
  <si>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</si>
  <si>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</si>
  <si>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</si>
  <si>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</si>
  <si>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</si>
  <si>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</si>
  <si>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</si>
  <si>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</si>
  <si>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</si>
  <si>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</si>
  <si>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</si>
  <si>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</si>
  <si>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</si>
  <si>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</si>
  <si>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</si>
  <si>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</si>
  <si>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</si>
  <si>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</si>
  <si>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</si>
  <si>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</si>
  <si>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</si>
  <si>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</si>
  <si>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</si>
  <si>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</si>
  <si>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</si>
  <si>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</si>
  <si>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</si>
  <si>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</si>
  <si>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</si>
  <si>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</si>
  <si>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</si>
  <si>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</si>
  <si>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</si>
  <si>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</si>
  <si>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</si>
  <si>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</si>
  <si>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</si>
  <si>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</si>
  <si>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</si>
  <si>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</si>
  <si>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</si>
  <si>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</si>
  <si>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</si>
  <si>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</si>
  <si>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</si>
  <si>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</si>
  <si>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</si>
  <si>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</si>
  <si>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</si>
  <si>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</si>
  <si>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</si>
  <si>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</si>
  <si>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</si>
  <si>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</si>
  <si>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</si>
  <si>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</si>
  <si>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</si>
  <si>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</si>
  <si>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</si>
  <si>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</si>
  <si>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</si>
  <si>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</si>
  <si>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</si>
  <si>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</si>
  <si>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</si>
  <si>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</si>
  <si>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</si>
  <si>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</si>
  <si>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</si>
  <si>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</si>
  <si>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</si>
  <si>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</si>
  <si>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</si>
  <si>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</si>
  <si>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</si>
  <si>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</si>
  <si>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</si>
  <si>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</si>
  <si>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</si>
  <si>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</si>
  <si>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</si>
  <si>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</si>
  <si>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</si>
  <si>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</si>
  <si>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</si>
  <si>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</si>
  <si>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</si>
  <si>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</si>
  <si>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</si>
  <si>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</si>
  <si>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</si>
  <si>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</si>
  <si>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</si>
  <si>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</si>
  <si>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</si>
  <si>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</si>
  <si>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</si>
  <si>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</si>
  <si>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</si>
  <si>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</si>
  <si>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</si>
  <si>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</si>
  <si>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</si>
  <si>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</si>
  <si>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</si>
  <si>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</si>
  <si>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</si>
  <si>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</si>
  <si>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</si>
  <si>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</si>
  <si>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</si>
  <si>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</si>
  <si>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</si>
  <si>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</si>
  <si>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</si>
  <si>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</si>
  <si>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</si>
  <si>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</si>
  <si>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</si>
  <si>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</si>
  <si>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</si>
  <si>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</si>
  <si>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</si>
  <si>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</si>
  <si>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</si>
  <si>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</si>
  <si>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</si>
  <si>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</si>
  <si>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</si>
  <si>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</si>
  <si>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</si>
  <si>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</si>
  <si>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</si>
  <si>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</si>
  <si>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</si>
  <si>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</si>
  <si>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</si>
  <si>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</si>
  <si>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</si>
  <si>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</si>
  <si>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</si>
  <si>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</si>
  <si>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</si>
  <si>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</si>
  <si>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</si>
  <si>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</si>
  <si>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</si>
  <si>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</si>
  <si>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</si>
  <si>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</si>
  <si>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</si>
  <si>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</si>
  <si>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</si>
  <si>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</si>
  <si>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</si>
  <si>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</si>
  <si>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</si>
  <si>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</si>
  <si>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</si>
  <si>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</si>
  <si>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</si>
  <si>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</si>
  <si>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</si>
  <si>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</si>
  <si>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</si>
  <si>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</si>
  <si>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</si>
  <si>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</si>
  <si>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</si>
  <si>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</si>
  <si>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</si>
  <si>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</si>
  <si>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</si>
  <si>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</si>
  <si>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</si>
  <si>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</si>
  <si>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</si>
  <si>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</si>
  <si>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</si>
  <si>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</si>
  <si>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</si>
  <si>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</si>
  <si>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</si>
  <si>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</si>
  <si>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</si>
  <si>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</si>
  <si>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</si>
  <si>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</si>
  <si>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</si>
  <si>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</si>
  <si>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</si>
  <si>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</si>
  <si>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</si>
  <si>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</si>
  <si>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</si>
  <si>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</si>
  <si>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</si>
  <si>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</si>
  <si>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</si>
  <si>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</si>
  <si>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</si>
  <si>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</si>
  <si>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</si>
  <si>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</si>
  <si>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</si>
  <si>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</si>
  <si>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</si>
  <si>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</si>
  <si>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</si>
  <si>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</si>
  <si>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0.05,1,0.05,1,0.45</t>
  </si>
  <si>
    <t>Mc (M)</t>
  </si>
  <si>
    <t>o2[e]</t>
  </si>
  <si>
    <t>6 h[c] + q8h2[c] --&gt; 6 h[e] + q8[c]</t>
  </si>
  <si>
    <t>1,42e-3,1,42e-3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</si>
</sst>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7" workbookViewId="0">
      <selection activeCell="C45" sqref="C45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A15" sqref="A15:XFD1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14.285714285714301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14.285714285714301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14.285714285714301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14.285714285714301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-14.285714285714301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28.571428571428601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-28.571428571428601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-28.571428571428601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28.571428571428601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-14.285714285714301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-28.571428571428601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9">
        <v>2160</v>
      </c>
      <c r="J13" s="10">
        <v>0</v>
      </c>
      <c r="K13" s="10"/>
      <c r="L13" s="10"/>
      <c r="M13" s="21">
        <v>100</v>
      </c>
      <c r="N13" s="14"/>
      <c r="O13" s="10" t="s">
        <v>921</v>
      </c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-71.428571428571402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28.571428571428601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1</v>
      </c>
      <c r="K16" s="10"/>
      <c r="L16" s="10"/>
      <c r="M16" s="21">
        <v>42.857142857142897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14.285714285714301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0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-28.571428571428601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-14.285714285714301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28.571428571428601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-42.857142857142897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0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-14.285714285714301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32" t="s">
        <v>13</v>
      </c>
      <c r="B1" s="32" t="s">
        <v>922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  <row r="5" spans="1:2" x14ac:dyDescent="0.25">
      <c r="A5" t="s">
        <v>906</v>
      </c>
      <c r="B5">
        <v>55</v>
      </c>
    </row>
    <row r="6" spans="1:2" x14ac:dyDescent="0.25">
      <c r="A6" t="s">
        <v>907</v>
      </c>
      <c r="B6">
        <v>55</v>
      </c>
    </row>
    <row r="7" spans="1:2" x14ac:dyDescent="0.25">
      <c r="A7" t="s">
        <v>923</v>
      </c>
      <c r="B7" s="9">
        <v>0.27300000000000002</v>
      </c>
    </row>
    <row r="8" spans="1:2" x14ac:dyDescent="0.25">
      <c r="A8" t="s">
        <v>47</v>
      </c>
      <c r="B8" s="9">
        <v>9.9999999999999995E-8</v>
      </c>
    </row>
    <row r="9" spans="1:2" x14ac:dyDescent="0.25">
      <c r="A9" t="s">
        <v>49</v>
      </c>
      <c r="B9" s="9">
        <v>7.9999999999999996E-7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10" workbookViewId="0">
      <selection activeCell="C12" sqref="C12"/>
    </sheetView>
  </sheetViews>
  <sheetFormatPr defaultRowHeight="15" x14ac:dyDescent="0.25"/>
  <cols>
    <col min="3" max="3" width="70.5703125" customWidth="1"/>
    <col min="15" max="15" width="24.855468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14.285714285714301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14.285714285714301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14.285714285714301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14.285714285714301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-14.285714285714301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28.571428571428601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-28.571428571428601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-28.571428571428601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28.571428571428601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-14.285714285714301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9" t="s">
        <v>142</v>
      </c>
      <c r="B12" s="30"/>
      <c r="C12" s="29" t="s">
        <v>871</v>
      </c>
      <c r="F12" s="10">
        <v>24.2</v>
      </c>
      <c r="G12" s="10">
        <v>122.4</v>
      </c>
      <c r="H12" s="9">
        <v>1.4000000000000001E-15</v>
      </c>
      <c r="J12" s="10">
        <v>200</v>
      </c>
      <c r="M12" s="21">
        <v>-28.571428571428601</v>
      </c>
      <c r="N12" s="14" t="str">
        <f>VLOOKUP(A12,[1]reactions!$A$1:$E$96,5,FALSE)</f>
        <v>1.6.5.3</v>
      </c>
      <c r="O12" s="10" t="s">
        <v>900</v>
      </c>
    </row>
    <row r="13" spans="1:21" s="10" customFormat="1" x14ac:dyDescent="0.25">
      <c r="A13" s="14" t="s">
        <v>143</v>
      </c>
      <c r="C13" s="14" t="s">
        <v>144</v>
      </c>
      <c r="D13" s="10" t="s">
        <v>885</v>
      </c>
      <c r="E13" s="10">
        <f>VLOOKUP(A13,ecoli_core!$A$2:$I$84,6,FALSE)</f>
        <v>-6.6</v>
      </c>
      <c r="I13" s="9">
        <v>2160</v>
      </c>
      <c r="J13" s="10">
        <v>0</v>
      </c>
      <c r="M13" s="21">
        <v>100</v>
      </c>
      <c r="N13" s="14"/>
      <c r="O13" s="10" t="s">
        <v>921</v>
      </c>
    </row>
    <row r="14" spans="1:21" s="10" customFormat="1" x14ac:dyDescent="0.25">
      <c r="A14" s="31" t="s">
        <v>145</v>
      </c>
      <c r="B14" s="30"/>
      <c r="C14" s="31" t="s">
        <v>917</v>
      </c>
      <c r="D14" s="10" t="s">
        <v>884</v>
      </c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M14" s="21">
        <v>-71.428571428571402</v>
      </c>
      <c r="N14" s="14" t="str">
        <f>VLOOKUP(A14,[1]reactions!$A$1:$E$96,5,FALSE)</f>
        <v>3.6.3.14</v>
      </c>
      <c r="O14" s="10" t="s">
        <v>918</v>
      </c>
    </row>
    <row r="15" spans="1:21" s="10" customFormat="1" x14ac:dyDescent="0.25">
      <c r="A15" s="14" t="s">
        <v>559</v>
      </c>
      <c r="C15" s="26" t="s">
        <v>561</v>
      </c>
      <c r="E15" s="10">
        <f>VLOOKUP(A15,ecoli_core!$A$2:$I$84,6,FALSE)</f>
        <v>0</v>
      </c>
      <c r="I15" s="10">
        <v>1</v>
      </c>
      <c r="J15" s="10">
        <v>1</v>
      </c>
      <c r="M15" s="21">
        <v>42.857142857142897</v>
      </c>
      <c r="N15" s="14"/>
      <c r="O15" s="10" t="s">
        <v>896</v>
      </c>
    </row>
    <row r="16" spans="1:21" s="10" customFormat="1" x14ac:dyDescent="0.25">
      <c r="A16" s="26" t="s">
        <v>352</v>
      </c>
      <c r="B16" s="33"/>
      <c r="C16" s="26" t="s">
        <v>354</v>
      </c>
      <c r="E16" s="10">
        <f>VLOOKUP(A16,ecoli_core!$A$2:$I$84,6,FALSE)</f>
        <v>0</v>
      </c>
      <c r="I16" s="9">
        <v>100</v>
      </c>
      <c r="J16" s="9">
        <v>100</v>
      </c>
      <c r="M16" s="21">
        <v>0</v>
      </c>
      <c r="N16" s="14"/>
      <c r="O16" s="9" t="s">
        <v>888</v>
      </c>
    </row>
    <row r="17" spans="1:21" s="10" customFormat="1" x14ac:dyDescent="0.25">
      <c r="A17" s="26" t="s">
        <v>241</v>
      </c>
      <c r="B17" s="33"/>
      <c r="C17" s="26" t="s">
        <v>243</v>
      </c>
      <c r="D17" s="10" t="s">
        <v>884</v>
      </c>
      <c r="E17" s="10">
        <v>0</v>
      </c>
      <c r="I17" s="23">
        <v>2540</v>
      </c>
      <c r="J17" s="10">
        <v>2540</v>
      </c>
      <c r="M17" s="21">
        <v>-28.571428571428601</v>
      </c>
      <c r="N17" s="14"/>
      <c r="O17" s="10" t="s">
        <v>899</v>
      </c>
    </row>
    <row r="18" spans="1:21" s="10" customFormat="1" x14ac:dyDescent="0.25">
      <c r="A18" s="14" t="s">
        <v>299</v>
      </c>
      <c r="C18" s="28" t="s">
        <v>135</v>
      </c>
      <c r="E18" s="10">
        <v>0</v>
      </c>
      <c r="M18" s="21">
        <v>28.571428571428601</v>
      </c>
      <c r="N18" s="14"/>
    </row>
    <row r="19" spans="1:21" s="10" customFormat="1" x14ac:dyDescent="0.25">
      <c r="A19" s="14" t="s">
        <v>309</v>
      </c>
      <c r="C19" s="28" t="s">
        <v>690</v>
      </c>
      <c r="E19" s="10">
        <v>0</v>
      </c>
      <c r="M19" s="21">
        <v>-14.285714285714301</v>
      </c>
      <c r="N19" s="14"/>
    </row>
    <row r="20" spans="1:21" x14ac:dyDescent="0.25">
      <c r="A20" s="14" t="s">
        <v>311</v>
      </c>
      <c r="B20" s="10"/>
      <c r="C20" s="28" t="s">
        <v>152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312</v>
      </c>
      <c r="B21" s="10"/>
      <c r="C21" s="28" t="s">
        <v>153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-42.857142857142897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356</v>
      </c>
      <c r="B22" s="10"/>
      <c r="C22" s="28" t="s">
        <v>155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0</v>
      </c>
      <c r="N22" s="14"/>
      <c r="O22" s="10"/>
      <c r="P22" s="10"/>
      <c r="Q22" s="10"/>
      <c r="R22" s="10"/>
      <c r="S22" s="10"/>
      <c r="T22" s="10"/>
      <c r="U22" s="10"/>
    </row>
    <row r="23" spans="1:21" s="10" customFormat="1" x14ac:dyDescent="0.25">
      <c r="A23" s="31" t="s">
        <v>140</v>
      </c>
      <c r="B23" s="30"/>
      <c r="C23" s="31" t="s">
        <v>924</v>
      </c>
      <c r="E23" s="10">
        <f>VLOOKUP(A23,ecoli_core!$A$2:$I$84,6,FALSE)</f>
        <v>-37.200000000000003</v>
      </c>
      <c r="I23" s="10">
        <v>469</v>
      </c>
      <c r="J23" s="10">
        <v>0</v>
      </c>
      <c r="M23" s="21">
        <v>28.571428571428601</v>
      </c>
      <c r="N23" s="14" t="s">
        <v>703</v>
      </c>
      <c r="O23" s="10" t="s">
        <v>925</v>
      </c>
    </row>
    <row r="25" spans="1:21" x14ac:dyDescent="0.25">
      <c r="A25" s="14"/>
      <c r="B25" s="10"/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21"/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2016-04-02T15:43:21Z</dcterms:modified>
</cp:coreProperties>
</file>