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2995" windowHeight="8250" activeTab="1"/>
  </bookViews>
  <sheets>
    <sheet name="o2_test" sheetId="1" r:id="rId1"/>
    <sheet name="o2_testC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2" i="1" l="1"/>
  <c r="E3" i="1"/>
  <c r="N6" i="1"/>
  <c r="N7" i="1"/>
  <c r="E8" i="1"/>
  <c r="N8" i="1"/>
  <c r="N13" i="1"/>
  <c r="E14" i="1"/>
</calcChain>
</file>

<file path=xl/sharedStrings.xml><?xml version="1.0" encoding="utf-8"?>
<sst xmlns="http://schemas.openxmlformats.org/spreadsheetml/2006/main" count="85" uniqueCount="82">
  <si>
    <t>co2[e]&lt;==&gt;</t>
  </si>
  <si>
    <t>exCO2</t>
  </si>
  <si>
    <t>3.4e-6,3.4e-6</t>
  </si>
  <si>
    <t>co2[e] &lt;==&gt; co2[c]</t>
  </si>
  <si>
    <t>CO2t</t>
  </si>
  <si>
    <t>107e-3,110e-3</t>
  </si>
  <si>
    <t>[c] : nadph &lt;==&gt; nadp</t>
  </si>
  <si>
    <t>NADTRHD</t>
  </si>
  <si>
    <t>succ[e] &lt;==&gt;</t>
  </si>
  <si>
    <t>exSUCC</t>
  </si>
  <si>
    <t>1,410e-3,1,410e-3</t>
  </si>
  <si>
    <t>h[c],h[e]</t>
  </si>
  <si>
    <t>2 h[e] + succ[e] --&gt; 2 h[c] + succ[c]</t>
  </si>
  <si>
    <t>SUCCt2_2</t>
  </si>
  <si>
    <t>pyr[e] &lt;==&gt;</t>
  </si>
  <si>
    <t>exPYR</t>
  </si>
  <si>
    <t>1,5,1,5</t>
  </si>
  <si>
    <t>h[e] + pyr[e] &lt;==&gt; h[c] + pyr[c]</t>
  </si>
  <si>
    <t>PYRt2r</t>
  </si>
  <si>
    <t>7.3,52e-3,1,1,1</t>
  </si>
  <si>
    <t>co2</t>
  </si>
  <si>
    <t>[c] : mal + nadp --&gt; co2 + nadph + pyr</t>
  </si>
  <si>
    <t>ME2</t>
  </si>
  <si>
    <t>6pgl[c]</t>
  </si>
  <si>
    <t>64e-3,64e-3,1</t>
  </si>
  <si>
    <t>[c] : mal &lt;==&gt; fum + h2o</t>
  </si>
  <si>
    <t>FUM</t>
  </si>
  <si>
    <t>2e-3,410e-3,2e-3,410e-3</t>
  </si>
  <si>
    <t>[c] : q8 + succ --&gt; q8h2 + fum</t>
  </si>
  <si>
    <t>SUCDi</t>
  </si>
  <si>
    <t>h[e] &lt;==&gt;</t>
  </si>
  <si>
    <t>exH</t>
  </si>
  <si>
    <t>o2[e] &lt;==&gt;</t>
  </si>
  <si>
    <t>exO2</t>
  </si>
  <si>
    <t>o2[e] &lt;==&gt; o2[c]</t>
  </si>
  <si>
    <t>O2t</t>
  </si>
  <si>
    <t>1,3.4e-6,42e-3,1,1,42e-3</t>
  </si>
  <si>
    <t>1.10.3.12</t>
  </si>
  <si>
    <t>h[c], h[e]</t>
  </si>
  <si>
    <t>6 h[c] + 0.5 o2[c] + q8h2[c] --&gt; 6 h[e] + h2o[c] + q8[c]</t>
  </si>
  <si>
    <t>CYTBD</t>
  </si>
  <si>
    <t>Mchigh (mM)</t>
  </si>
  <si>
    <t>Mclow (mM)</t>
  </si>
  <si>
    <t>Metab</t>
  </si>
  <si>
    <t>Regulator Km (mM)</t>
  </si>
  <si>
    <t>Inhibitors</t>
  </si>
  <si>
    <t>Activators</t>
  </si>
  <si>
    <t>Substrate Km (mM)</t>
  </si>
  <si>
    <t>EC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</si>
  <si>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</si>
  <si>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Vmax</t>
  </si>
  <si>
    <t>Etot Conc</t>
  </si>
  <si>
    <t>kcat-(1/s)</t>
  </si>
  <si>
    <t>kcat+(1/s)</t>
  </si>
  <si>
    <t>Keq</t>
  </si>
  <si>
    <t>delGub</t>
  </si>
  <si>
    <t>delGlb</t>
  </si>
  <si>
    <t>delta G (pH 7.2)</t>
  </si>
  <si>
    <t>Compensated Species</t>
  </si>
  <si>
    <t xml:space="preserve"> equation</t>
  </si>
  <si>
    <t>Enzyme Name</t>
  </si>
  <si>
    <t>Enzymes</t>
  </si>
  <si>
    <t>co2[e]</t>
  </si>
  <si>
    <t>co2[c]</t>
  </si>
  <si>
    <t>nadph[c]</t>
  </si>
  <si>
    <t>nadp[c]</t>
  </si>
  <si>
    <t>pyr[e]</t>
  </si>
  <si>
    <t>pyr[c]</t>
  </si>
  <si>
    <t>mal[c]</t>
  </si>
  <si>
    <t>fum[c]</t>
  </si>
  <si>
    <t>succ[e]</t>
  </si>
  <si>
    <t>succ[c]</t>
  </si>
  <si>
    <t>q8[e]</t>
  </si>
  <si>
    <t>q8h2[e]</t>
  </si>
  <si>
    <t>h2o[c]</t>
  </si>
  <si>
    <t>q8[c]</t>
  </si>
  <si>
    <t>q8h2[c]</t>
  </si>
  <si>
    <t>h[e]</t>
  </si>
  <si>
    <t>h[c]</t>
  </si>
  <si>
    <t>o2[e]</t>
  </si>
  <si>
    <t>o2[c]</t>
  </si>
  <si>
    <t>Mc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</si>
</sst>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Fill="1"/>
    <xf numFmtId="2" fontId="0" fillId="0" borderId="0" xfId="0" applyNumberFormat="1"/>
    <xf numFmtId="0" fontId="3" fillId="3" borderId="0" xfId="0" applyFont="1" applyFill="1"/>
    <xf numFmtId="0" fontId="0" fillId="0" borderId="0" xfId="0" applyNumberFormat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0" fontId="3" fillId="0" borderId="0" xfId="1" applyFont="1" applyFill="1"/>
    <xf numFmtId="0" fontId="4" fillId="0" borderId="0" xfId="0" applyFont="1" applyFill="1"/>
    <xf numFmtId="164" fontId="7" fillId="0" borderId="0" xfId="0" applyNumberFormat="1" applyFont="1" applyFill="1"/>
    <xf numFmtId="11" fontId="0" fillId="0" borderId="0" xfId="0" applyNumberFormat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Sheet3"/>
      <sheetName val="glc_test"/>
      <sheetName val="glc_test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C8" sqref="C8"/>
    </sheetView>
  </sheetViews>
  <sheetFormatPr defaultRowHeight="15" x14ac:dyDescent="0.25"/>
  <cols>
    <col min="2" max="2" width="10.7109375" customWidth="1"/>
    <col min="3" max="3" width="48" customWidth="1"/>
  </cols>
  <sheetData>
    <row r="1" spans="1:21" ht="18" x14ac:dyDescent="0.35">
      <c r="A1" t="s">
        <v>61</v>
      </c>
      <c r="B1" t="s">
        <v>60</v>
      </c>
      <c r="C1" s="9" t="s">
        <v>59</v>
      </c>
      <c r="D1" t="s">
        <v>58</v>
      </c>
      <c r="E1" s="10" t="s">
        <v>57</v>
      </c>
      <c r="F1" t="s">
        <v>56</v>
      </c>
      <c r="G1" t="s">
        <v>55</v>
      </c>
      <c r="H1" t="s">
        <v>54</v>
      </c>
      <c r="I1" t="s">
        <v>53</v>
      </c>
      <c r="J1" t="s">
        <v>52</v>
      </c>
      <c r="K1" t="s">
        <v>51</v>
      </c>
      <c r="L1" t="s">
        <v>50</v>
      </c>
      <c r="M1" s="9" t="s">
        <v>49</v>
      </c>
      <c r="N1" t="s">
        <v>48</v>
      </c>
      <c r="O1" t="s">
        <v>47</v>
      </c>
      <c r="P1" t="s">
        <v>46</v>
      </c>
      <c r="Q1" t="s">
        <v>45</v>
      </c>
      <c r="R1" t="s">
        <v>44</v>
      </c>
      <c r="S1" t="s">
        <v>43</v>
      </c>
      <c r="T1" t="s">
        <v>42</v>
      </c>
      <c r="U1" t="s">
        <v>41</v>
      </c>
    </row>
    <row r="2" spans="1:21" x14ac:dyDescent="0.25">
      <c r="A2" s="6" t="s">
        <v>40</v>
      </c>
      <c r="B2" s="7"/>
      <c r="C2" s="6" t="s">
        <v>39</v>
      </c>
      <c r="D2" t="s">
        <v>38</v>
      </c>
      <c r="E2">
        <f>VLOOKUP(A2,[1]ecoli_core!$A$2:$I$84,6,FALSE)</f>
        <v>-37.200000000000003</v>
      </c>
      <c r="I2">
        <v>469</v>
      </c>
      <c r="J2">
        <v>0</v>
      </c>
      <c r="M2" s="2">
        <v>46.7215117629625</v>
      </c>
      <c r="N2" s="1" t="s">
        <v>37</v>
      </c>
      <c r="O2" t="s">
        <v>36</v>
      </c>
    </row>
    <row r="3" spans="1:21" x14ac:dyDescent="0.25">
      <c r="A3" s="1" t="s">
        <v>35</v>
      </c>
      <c r="C3" s="5" t="s">
        <v>34</v>
      </c>
      <c r="E3">
        <f>VLOOKUP(A3,[1]ecoli_core!$A$2:$I$84,6,FALSE)</f>
        <v>0</v>
      </c>
      <c r="I3" s="4">
        <v>469</v>
      </c>
      <c r="J3">
        <v>0</v>
      </c>
      <c r="M3" s="2">
        <v>23.3607558814812</v>
      </c>
      <c r="N3" s="1"/>
      <c r="O3" t="s">
        <v>2</v>
      </c>
    </row>
    <row r="4" spans="1:21" x14ac:dyDescent="0.25">
      <c r="A4" s="1" t="s">
        <v>33</v>
      </c>
      <c r="C4" s="3" t="s">
        <v>32</v>
      </c>
      <c r="E4">
        <v>0</v>
      </c>
      <c r="M4" s="2">
        <v>-23.3607558814812</v>
      </c>
      <c r="N4" s="1"/>
    </row>
    <row r="5" spans="1:21" x14ac:dyDescent="0.25">
      <c r="A5" s="1" t="s">
        <v>31</v>
      </c>
      <c r="C5" s="3" t="s">
        <v>30</v>
      </c>
      <c r="E5">
        <v>0</v>
      </c>
      <c r="M5" s="2">
        <v>63.607356573910501</v>
      </c>
      <c r="N5" s="1"/>
    </row>
    <row r="6" spans="1:21" x14ac:dyDescent="0.25">
      <c r="A6" s="8" t="s">
        <v>29</v>
      </c>
      <c r="C6" s="8" t="s">
        <v>28</v>
      </c>
      <c r="E6">
        <v>-2.1</v>
      </c>
      <c r="F6">
        <v>-40.4</v>
      </c>
      <c r="G6">
        <v>16.100000000000001</v>
      </c>
      <c r="I6">
        <v>100</v>
      </c>
      <c r="J6">
        <v>0</v>
      </c>
      <c r="M6" s="2">
        <v>3.5679805516174299</v>
      </c>
      <c r="N6" s="1" t="str">
        <f>VLOOKUP(A6,[2]reactions!$A$1:$E$96,5,FALSE)</f>
        <v>1.3.99.1</v>
      </c>
      <c r="O6" t="s">
        <v>27</v>
      </c>
    </row>
    <row r="7" spans="1:21" x14ac:dyDescent="0.25">
      <c r="A7" s="1" t="s">
        <v>26</v>
      </c>
      <c r="C7" s="1" t="s">
        <v>25</v>
      </c>
      <c r="E7">
        <v>0.6</v>
      </c>
      <c r="F7">
        <v>-15.4</v>
      </c>
      <c r="G7">
        <v>22.3</v>
      </c>
      <c r="J7">
        <v>975</v>
      </c>
      <c r="M7" s="2">
        <v>-3.5679805516174299</v>
      </c>
      <c r="N7" s="1" t="str">
        <f>VLOOKUP(A7,[2]reactions!$A$1:$E$96,5,FALSE)</f>
        <v>4.2.1.2</v>
      </c>
      <c r="O7" t="s">
        <v>24</v>
      </c>
      <c r="S7" t="s">
        <v>23</v>
      </c>
      <c r="T7">
        <v>0.80800000000000005</v>
      </c>
      <c r="U7">
        <v>0.80800000000000005</v>
      </c>
    </row>
    <row r="8" spans="1:21" x14ac:dyDescent="0.25">
      <c r="A8" s="1" t="s">
        <v>22</v>
      </c>
      <c r="C8" s="1" t="s">
        <v>21</v>
      </c>
      <c r="D8" t="s">
        <v>20</v>
      </c>
      <c r="E8">
        <f>VLOOKUP(A8,[1]ecoli_core!$A$2:$I$84,6,FALSE)</f>
        <v>1.6</v>
      </c>
      <c r="F8">
        <v>-40.799999999999997</v>
      </c>
      <c r="G8">
        <v>34.5</v>
      </c>
      <c r="I8">
        <v>92</v>
      </c>
      <c r="J8">
        <v>0</v>
      </c>
      <c r="M8" s="2">
        <v>3.5679805516174299</v>
      </c>
      <c r="N8" s="1" t="str">
        <f>VLOOKUP(A8,[2]reactions!$A$1:$E$96,5,FALSE)</f>
        <v>1.1.1.40</v>
      </c>
      <c r="O8" t="s">
        <v>19</v>
      </c>
    </row>
    <row r="9" spans="1:21" x14ac:dyDescent="0.25">
      <c r="A9" s="1" t="s">
        <v>18</v>
      </c>
      <c r="C9" s="5" t="s">
        <v>17</v>
      </c>
      <c r="D9" t="s">
        <v>11</v>
      </c>
      <c r="E9">
        <v>0</v>
      </c>
      <c r="I9" s="4">
        <v>92</v>
      </c>
      <c r="J9">
        <v>92</v>
      </c>
      <c r="M9" s="2">
        <v>-3.5679805516174299</v>
      </c>
      <c r="N9" s="1"/>
      <c r="O9" t="s">
        <v>16</v>
      </c>
    </row>
    <row r="10" spans="1:21" x14ac:dyDescent="0.25">
      <c r="A10" s="1" t="s">
        <v>15</v>
      </c>
      <c r="C10" s="3" t="s">
        <v>14</v>
      </c>
      <c r="E10">
        <v>0</v>
      </c>
      <c r="M10" s="2">
        <v>3.5679805516174299</v>
      </c>
      <c r="N10" s="1"/>
    </row>
    <row r="11" spans="1:21" x14ac:dyDescent="0.25">
      <c r="A11" s="1" t="s">
        <v>13</v>
      </c>
      <c r="C11" s="5" t="s">
        <v>12</v>
      </c>
      <c r="D11" t="s">
        <v>11</v>
      </c>
      <c r="E11">
        <v>0</v>
      </c>
      <c r="I11" s="4">
        <v>100</v>
      </c>
      <c r="J11">
        <v>0</v>
      </c>
      <c r="M11" s="2">
        <v>3.5679805516174299</v>
      </c>
      <c r="N11" s="1"/>
      <c r="O11" t="s">
        <v>10</v>
      </c>
    </row>
    <row r="12" spans="1:21" x14ac:dyDescent="0.25">
      <c r="A12" s="1" t="s">
        <v>9</v>
      </c>
      <c r="C12" s="3" t="s">
        <v>8</v>
      </c>
      <c r="E12">
        <v>0</v>
      </c>
      <c r="M12" s="2">
        <v>-3.5679805516174299</v>
      </c>
      <c r="N12" s="1"/>
    </row>
    <row r="13" spans="1:21" x14ac:dyDescent="0.25">
      <c r="A13" s="6" t="s">
        <v>7</v>
      </c>
      <c r="B13" s="7"/>
      <c r="C13" s="6" t="s">
        <v>6</v>
      </c>
      <c r="F13">
        <v>-38.6</v>
      </c>
      <c r="G13">
        <v>36.700000000000003</v>
      </c>
      <c r="H13">
        <v>1.48</v>
      </c>
      <c r="J13">
        <v>6.6699999999999995E-2</v>
      </c>
      <c r="M13" s="2">
        <v>3.5679805516174299</v>
      </c>
      <c r="N13" s="1" t="str">
        <f>VLOOKUP(A13,[2]reactions!$A$1:$E$96,5,FALSE)</f>
        <v>1.6.1.2</v>
      </c>
      <c r="O13" t="s">
        <v>5</v>
      </c>
    </row>
    <row r="14" spans="1:21" x14ac:dyDescent="0.25">
      <c r="A14" s="1" t="s">
        <v>4</v>
      </c>
      <c r="C14" s="5" t="s">
        <v>3</v>
      </c>
      <c r="E14">
        <f>VLOOKUP(A14,[1]ecoli_core!$A$2:$I$84,6,FALSE)</f>
        <v>0</v>
      </c>
      <c r="I14" s="4">
        <v>0</v>
      </c>
      <c r="J14">
        <v>92</v>
      </c>
      <c r="M14" s="2">
        <v>-21.1275016341393</v>
      </c>
      <c r="N14" s="1"/>
      <c r="O14" t="s">
        <v>2</v>
      </c>
    </row>
    <row r="15" spans="1:21" x14ac:dyDescent="0.25">
      <c r="A15" s="1" t="s">
        <v>1</v>
      </c>
      <c r="C15" s="3" t="s">
        <v>0</v>
      </c>
      <c r="E15">
        <v>0</v>
      </c>
      <c r="M15" s="2">
        <v>21.1275016341393</v>
      </c>
      <c r="N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s="12" t="s">
        <v>43</v>
      </c>
      <c r="B1" s="12" t="s">
        <v>81</v>
      </c>
    </row>
    <row r="2" spans="1:2" x14ac:dyDescent="0.25">
      <c r="A2" t="s">
        <v>80</v>
      </c>
      <c r="B2">
        <v>10</v>
      </c>
    </row>
    <row r="3" spans="1:2" x14ac:dyDescent="0.25">
      <c r="A3" t="s">
        <v>79</v>
      </c>
      <c r="B3" s="11">
        <v>0.27300000000000002</v>
      </c>
    </row>
    <row r="4" spans="1:2" x14ac:dyDescent="0.25">
      <c r="A4" t="s">
        <v>78</v>
      </c>
      <c r="B4" s="11">
        <v>1E-4</v>
      </c>
    </row>
    <row r="5" spans="1:2" x14ac:dyDescent="0.25">
      <c r="A5" t="s">
        <v>77</v>
      </c>
      <c r="B5" s="11">
        <v>1E-4</v>
      </c>
    </row>
    <row r="6" spans="1:2" x14ac:dyDescent="0.25">
      <c r="A6" t="s">
        <v>76</v>
      </c>
      <c r="B6">
        <v>1</v>
      </c>
    </row>
    <row r="7" spans="1:2" x14ac:dyDescent="0.25">
      <c r="A7" t="s">
        <v>75</v>
      </c>
      <c r="B7">
        <v>1</v>
      </c>
    </row>
    <row r="8" spans="1:2" x14ac:dyDescent="0.25">
      <c r="A8" t="s">
        <v>74</v>
      </c>
      <c r="B8">
        <v>55000</v>
      </c>
    </row>
    <row r="9" spans="1:2" x14ac:dyDescent="0.25">
      <c r="A9" t="s">
        <v>73</v>
      </c>
      <c r="B9">
        <v>20</v>
      </c>
    </row>
    <row r="10" spans="1:2" x14ac:dyDescent="0.25">
      <c r="A10" t="s">
        <v>72</v>
      </c>
      <c r="B10">
        <v>20</v>
      </c>
    </row>
    <row r="11" spans="1:2" x14ac:dyDescent="0.25">
      <c r="A11" t="s">
        <v>71</v>
      </c>
      <c r="B11">
        <v>5</v>
      </c>
    </row>
    <row r="12" spans="1:2" x14ac:dyDescent="0.25">
      <c r="A12" t="s">
        <v>70</v>
      </c>
      <c r="B12">
        <v>20</v>
      </c>
    </row>
    <row r="13" spans="1:2" x14ac:dyDescent="0.25">
      <c r="A13" t="s">
        <v>69</v>
      </c>
      <c r="B13">
        <v>7</v>
      </c>
    </row>
    <row r="14" spans="1:2" x14ac:dyDescent="0.25">
      <c r="A14" t="s">
        <v>68</v>
      </c>
      <c r="B14">
        <v>5</v>
      </c>
    </row>
    <row r="15" spans="1:2" x14ac:dyDescent="0.25">
      <c r="A15" t="s">
        <v>67</v>
      </c>
      <c r="B15">
        <v>5</v>
      </c>
    </row>
    <row r="16" spans="1:2" x14ac:dyDescent="0.25">
      <c r="A16" t="s">
        <v>66</v>
      </c>
      <c r="B16">
        <v>1</v>
      </c>
    </row>
    <row r="17" spans="1:2" x14ac:dyDescent="0.25">
      <c r="A17" t="s">
        <v>65</v>
      </c>
      <c r="B17">
        <v>4</v>
      </c>
    </row>
    <row r="18" spans="1:2" x14ac:dyDescent="0.25">
      <c r="A18" t="s">
        <v>64</v>
      </c>
      <c r="B18">
        <v>4</v>
      </c>
    </row>
    <row r="19" spans="1:2" x14ac:dyDescent="0.25">
      <c r="A19" t="s">
        <v>63</v>
      </c>
      <c r="B19" s="11">
        <v>1.32E-2</v>
      </c>
    </row>
    <row r="20" spans="1:2" x14ac:dyDescent="0.25">
      <c r="A20" t="s">
        <v>62</v>
      </c>
      <c r="B20" s="11">
        <v>1.32E-2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o2_test</vt:lpstr>
      <vt:lpstr>o2_testC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2016-02-23T23:09:45Z</dcterms:created>
  <dcterms:modified xsi:type="dcterms:W3CDTF">2016-02-25T17:39:33Z</dcterms:modified>
</cp:coreProperties>
</file>