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"/>
    </mc:Choice>
  </mc:AlternateContent>
  <bookViews>
    <workbookView xWindow="0" yWindow="0" windowWidth="25590" windowHeight="7875" activeTab="3"/>
  </bookViews>
  <sheets>
    <sheet name="gtoy1" sheetId="2" r:id="rId1"/>
    <sheet name="gtoy1C" sheetId="3" r:id="rId2"/>
    <sheet name="gtoy2" sheetId="4" r:id="rId3"/>
    <sheet name="gtoy2C" sheetId="5" r:id="rId4"/>
    <sheet name="Sheet1" sheetId="1" r:id="rId5"/>
  </sheets>
  <externalReferences>
    <externalReference r:id="rId6"/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4" i="1"/>
  <c r="N13" i="1"/>
  <c r="N12" i="1"/>
  <c r="E12" i="1"/>
  <c r="N11" i="1"/>
  <c r="E11" i="1"/>
  <c r="N10" i="1"/>
  <c r="N9" i="1"/>
  <c r="E9" i="1"/>
  <c r="N8" i="1"/>
  <c r="N7" i="1"/>
  <c r="N6" i="1"/>
  <c r="E6" i="1"/>
  <c r="N5" i="1"/>
  <c r="N3" i="1"/>
  <c r="E3" i="1"/>
  <c r="N2" i="1"/>
  <c r="E2" i="1"/>
  <c r="E9" i="2"/>
  <c r="E7" i="2"/>
  <c r="N6" i="2"/>
  <c r="N5" i="2"/>
  <c r="N3" i="2"/>
  <c r="E3" i="2"/>
  <c r="N2" i="2"/>
  <c r="E2" i="2"/>
</calcChain>
</file>

<file path=xl/sharedStrings.xml><?xml version="1.0" encoding="utf-8"?>
<sst xmlns="http://schemas.openxmlformats.org/spreadsheetml/2006/main" count="206" uniqueCount="116">
  <si>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</si>
  <si>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</si>
  <si>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</si>
  <si>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</si>
  <si>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</si>
  <si>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</si>
  <si>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</si>
  <si>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</si>
  <si>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</si>
  <si>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</si>
  <si>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</si>
  <si>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</si>
  <si>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</si>
  <si>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</si>
  <si>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</si>
  <si>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</si>
  <si>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</si>
  <si>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</si>
  <si>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</si>
  <si>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</si>
  <si>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</si>
  <si>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PGI</t>
  </si>
  <si>
    <t>[c] : g6p &lt;==&gt; f6p</t>
  </si>
  <si>
    <t>0.28,0.147</t>
  </si>
  <si>
    <t>g6p[c]</t>
  </si>
  <si>
    <t>h[c]</t>
  </si>
  <si>
    <t>FBP</t>
  </si>
  <si>
    <t>[c] : fdp + h2o --&gt; f6p + pi</t>
  </si>
  <si>
    <t>h2o,pi</t>
  </si>
  <si>
    <t>fdp[c]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</si>
  <si>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</si>
  <si>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</si>
  <si>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</si>
  <si>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</si>
  <si>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</si>
  <si>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</si>
  <si>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</si>
  <si>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pi,h</t>
  </si>
  <si>
    <t>3pg[c]</t>
  </si>
  <si>
    <t>PGK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</si>
  <si>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</si>
  <si>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</si>
  <si>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</si>
  <si>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</si>
  <si>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</si>
  <si>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</si>
  <si>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</si>
  <si>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</si>
  <si>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0.33,5,0.07,0.03,1</t>
  </si>
  <si>
    <t>ru5p-D</t>
  </si>
  <si>
    <t>co2</t>
  </si>
  <si>
    <t>1.2.4.1</t>
  </si>
  <si>
    <t>s7p[c]</t>
  </si>
  <si>
    <t>PTAr</t>
  </si>
  <si>
    <t>[c] : accoa + pi &lt;==&gt; actp + coa</t>
  </si>
  <si>
    <t>pi</t>
  </si>
  <si>
    <t>ACKr</t>
  </si>
  <si>
    <t>PDHr</t>
  </si>
  <si>
    <t>[c] : ac &lt;==&gt; actp</t>
  </si>
  <si>
    <t xml:space="preserve">[c] : accoa --&gt; pyr + coa </t>
  </si>
  <si>
    <t>[c] : pyr &lt;==&gt; pep + h</t>
  </si>
  <si>
    <t>[c] : 3pg &lt;==&gt; 13dpg</t>
  </si>
  <si>
    <t>[c] : g3p + pi &lt;==&gt; 13dpg + h</t>
  </si>
  <si>
    <t>ACt2r</t>
  </si>
  <si>
    <t>ac[e] + h[e] &lt;==&gt; ac[c] + h[c]</t>
  </si>
  <si>
    <t>h[c],h[e]</t>
  </si>
  <si>
    <t>1e1,1,1e-5,1</t>
  </si>
  <si>
    <t>PYRt2r</t>
  </si>
  <si>
    <t>h[e] + pyr[e] &lt;==&gt; h[c] + pyr[c]</t>
  </si>
  <si>
    <t>1,5,1,5</t>
  </si>
  <si>
    <t>PIt2r</t>
  </si>
  <si>
    <t>h[e] + pi[e] &lt;==&gt; h[c] + pi[c]</t>
  </si>
  <si>
    <t>1,0.02,1,0.02</t>
  </si>
  <si>
    <t>H2Ot</t>
  </si>
  <si>
    <t>h2o[e] &lt;==&gt; h2o[c]</t>
  </si>
  <si>
    <t>1e-3,1e-3</t>
  </si>
  <si>
    <t>exAC</t>
  </si>
  <si>
    <t>ac[e] &lt;==&gt;</t>
  </si>
  <si>
    <t>exH</t>
  </si>
  <si>
    <t>h[e] &lt;==&gt;</t>
  </si>
  <si>
    <t>exH2O</t>
  </si>
  <si>
    <t>h2o[e] &lt;==&gt;</t>
  </si>
  <si>
    <t>exPI</t>
  </si>
  <si>
    <t>pi[e] &lt;==&gt;</t>
  </si>
  <si>
    <t>exPYR</t>
  </si>
  <si>
    <t>pyr[e] &lt;==&gt;</t>
  </si>
  <si>
    <t>exG6P</t>
  </si>
  <si>
    <t>g6p[e] &lt;==&gt;</t>
  </si>
  <si>
    <t>G6Pt</t>
  </si>
  <si>
    <t>g6p[e] &lt;==&gt; g6p[c]</t>
  </si>
  <si>
    <t>[c] : g6p &lt;==&gt; pep</t>
  </si>
  <si>
    <t>Mc (mM)</t>
  </si>
  <si>
    <t>pyr[e]</t>
  </si>
  <si>
    <t>pi[e]</t>
  </si>
  <si>
    <t>ac[e]</t>
  </si>
  <si>
    <t>g6p[e]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</si>
  <si>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</si>
  <si>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ACpts</t>
  </si>
  <si>
    <t>ac[e] ---&gt; pep[c]</t>
  </si>
  <si>
    <t>0.1,0.1</t>
  </si>
  <si>
    <t>glc[e]</t>
  </si>
  <si>
    <t>GLUX</t>
  </si>
  <si>
    <t>pep[c] ---&gt; fdp[c]</t>
  </si>
  <si>
    <t>0.3,0.3</t>
  </si>
  <si>
    <t>fdp[c] ---&gt; bm[c]</t>
  </si>
  <si>
    <t>4 pep[c]</t>
  </si>
  <si>
    <t>bmt2r</t>
  </si>
  <si>
    <t>bm[c] ---&gt; bm[e]</t>
  </si>
  <si>
    <t>PEPt2r</t>
  </si>
  <si>
    <t>pep[c] ---&gt; pep[e]</t>
  </si>
  <si>
    <t>PEPex</t>
  </si>
  <si>
    <t>pep[e] &lt;==&gt;</t>
  </si>
  <si>
    <t>bmex</t>
  </si>
  <si>
    <t>bm[e] &lt;==&gt;</t>
  </si>
  <si>
    <t>bm[e]</t>
  </si>
  <si>
    <t>pep[e]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</si>
</sst>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6" fillId="0" borderId="0" xfId="1" applyNumberFormat="1" applyFont="1" applyFill="1"/>
    <xf numFmtId="0" fontId="6" fillId="3" borderId="0" xfId="0" applyFont="1" applyFill="1"/>
    <xf numFmtId="0" fontId="0" fillId="3" borderId="0" xfId="0" applyFill="1"/>
    <xf numFmtId="0" fontId="6" fillId="4" borderId="0" xfId="0" applyFont="1" applyFill="1"/>
    <xf numFmtId="0" fontId="7" fillId="0" borderId="0" xfId="0" applyFont="1"/>
    <xf numFmtId="0" fontId="6" fillId="0" borderId="0" xfId="1" applyFont="1" applyFill="1"/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0" fontId="7" fillId="0" borderId="0" xfId="0" applyFont="1"/>
    <xf numFmtId="11" fontId="0" fillId="0" borderId="0" xfId="0" applyNumberFormat="1"/>
    <xf numFmtId="0" fontId="0" fillId="0" borderId="0" xfId="0" quotePrefix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C11" sqref="C11"/>
    </sheetView>
  </sheetViews>
  <sheetFormatPr defaultRowHeight="15" x14ac:dyDescent="0.25"/>
  <cols>
    <col min="3" max="3" width="45.5703125" customWidth="1"/>
    <col min="15" max="15" width="17.7109375" customWidth="1"/>
    <col min="16" max="16" width="10.28515625" customWidth="1"/>
    <col min="17" max="17" width="10.7109375" customWidth="1"/>
    <col min="18" max="18" width="18.285156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</row>
    <row r="6" spans="1:21" x14ac:dyDescent="0.25">
      <c r="A6" s="3" t="s">
        <v>21</v>
      </c>
      <c r="C6" s="3" t="s">
        <v>90</v>
      </c>
      <c r="E6">
        <v>3.1320000000000001</v>
      </c>
      <c r="F6">
        <v>-17.100000000000001</v>
      </c>
      <c r="G6">
        <v>20.6</v>
      </c>
      <c r="I6">
        <v>120</v>
      </c>
      <c r="M6" s="5">
        <v>11.639423575531699</v>
      </c>
      <c r="N6" s="3" t="str">
        <f>VLOOKUP(A6,[2]reactions!$A$1:$E$96,5,FALSE)</f>
        <v>5.3.1.9</v>
      </c>
      <c r="O6" t="s">
        <v>23</v>
      </c>
    </row>
    <row r="7" spans="1:21" x14ac:dyDescent="0.25">
      <c r="A7" s="3" t="s">
        <v>63</v>
      </c>
      <c r="C7" s="8" t="s">
        <v>64</v>
      </c>
      <c r="D7" t="s">
        <v>65</v>
      </c>
      <c r="E7">
        <f>VLOOKUP(A7,[1]ecoli_core!$A$2:$I$84,6,FALSE)</f>
        <v>0</v>
      </c>
      <c r="I7" s="4">
        <v>1</v>
      </c>
      <c r="J7">
        <v>1</v>
      </c>
      <c r="M7" s="5">
        <v>-19.215657194822899</v>
      </c>
      <c r="N7" s="3"/>
      <c r="O7" t="s">
        <v>66</v>
      </c>
    </row>
    <row r="8" spans="1:21" x14ac:dyDescent="0.25">
      <c r="A8" s="8" t="s">
        <v>67</v>
      </c>
      <c r="B8" s="9"/>
      <c r="C8" s="8" t="s">
        <v>68</v>
      </c>
      <c r="D8" t="s">
        <v>65</v>
      </c>
      <c r="E8">
        <v>0</v>
      </c>
      <c r="I8" s="4">
        <v>2540</v>
      </c>
      <c r="J8">
        <v>2540</v>
      </c>
      <c r="M8" s="5">
        <v>-8.5077261088811902</v>
      </c>
      <c r="N8" s="3"/>
      <c r="O8" t="s">
        <v>69</v>
      </c>
    </row>
    <row r="9" spans="1:21" x14ac:dyDescent="0.25">
      <c r="A9" s="8" t="s">
        <v>70</v>
      </c>
      <c r="B9" s="9"/>
      <c r="C9" s="8" t="s">
        <v>71</v>
      </c>
      <c r="E9">
        <f>VLOOKUP(A9,[1]ecoli_core!$A$2:$I$84,6,FALSE)</f>
        <v>0</v>
      </c>
      <c r="I9" s="6">
        <v>100</v>
      </c>
      <c r="J9" s="6">
        <v>100</v>
      </c>
      <c r="M9" s="5">
        <v>8.5514960440672301</v>
      </c>
      <c r="N9" s="3"/>
      <c r="O9" s="6" t="s">
        <v>72</v>
      </c>
    </row>
    <row r="10" spans="1:21" x14ac:dyDescent="0.25">
      <c r="A10" s="3" t="s">
        <v>88</v>
      </c>
      <c r="C10" s="8" t="s">
        <v>89</v>
      </c>
    </row>
    <row r="11" spans="1:21" x14ac:dyDescent="0.25">
      <c r="A11" s="3" t="s">
        <v>76</v>
      </c>
      <c r="C11" s="10" t="s">
        <v>77</v>
      </c>
      <c r="E11">
        <v>0</v>
      </c>
      <c r="M11" s="5">
        <v>19.215657194822899</v>
      </c>
      <c r="N11" s="3"/>
    </row>
    <row r="12" spans="1:21" x14ac:dyDescent="0.25">
      <c r="A12" s="3" t="s">
        <v>78</v>
      </c>
      <c r="C12" s="10" t="s">
        <v>79</v>
      </c>
      <c r="E12">
        <v>0</v>
      </c>
      <c r="M12" s="5">
        <v>63.607356573910501</v>
      </c>
      <c r="N12" s="3"/>
    </row>
    <row r="13" spans="1:21" x14ac:dyDescent="0.25">
      <c r="A13" s="3" t="s">
        <v>82</v>
      </c>
      <c r="C13" s="10" t="s">
        <v>83</v>
      </c>
      <c r="E13">
        <v>0</v>
      </c>
      <c r="M13" s="5">
        <v>-8.5514960440672301</v>
      </c>
      <c r="N13" s="3"/>
    </row>
    <row r="14" spans="1:21" x14ac:dyDescent="0.25">
      <c r="A14" s="3" t="s">
        <v>84</v>
      </c>
      <c r="C14" s="10" t="s">
        <v>85</v>
      </c>
      <c r="E14">
        <v>0</v>
      </c>
      <c r="M14" s="5">
        <v>0</v>
      </c>
      <c r="N14" s="3"/>
    </row>
    <row r="15" spans="1:21" x14ac:dyDescent="0.25">
      <c r="A15" s="3" t="s">
        <v>86</v>
      </c>
      <c r="C15" s="10" t="s">
        <v>87</v>
      </c>
      <c r="E15">
        <v>0</v>
      </c>
      <c r="M15" s="5">
        <v>-20</v>
      </c>
      <c r="N15" s="3"/>
    </row>
    <row r="16" spans="1:21" x14ac:dyDescent="0.25">
      <c r="A16" s="12"/>
      <c r="C16" s="12"/>
    </row>
    <row r="17" spans="1:14" x14ac:dyDescent="0.25">
      <c r="A17" s="3"/>
      <c r="C17" s="8"/>
      <c r="M17" s="5"/>
      <c r="N17" s="3"/>
    </row>
    <row r="21" spans="1:14" x14ac:dyDescent="0.25">
      <c r="A21" s="3"/>
      <c r="C21" s="10"/>
      <c r="M21" s="5"/>
      <c r="N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5"/>
    </sheetView>
  </sheetViews>
  <sheetFormatPr defaultRowHeight="15" x14ac:dyDescent="0.25"/>
  <sheetData>
    <row r="1" spans="1:2" x14ac:dyDescent="0.25">
      <c r="A1" s="11" t="s">
        <v>18</v>
      </c>
      <c r="B1" s="11" t="s">
        <v>91</v>
      </c>
    </row>
    <row r="2" spans="1:2" x14ac:dyDescent="0.25">
      <c r="A2" t="s">
        <v>94</v>
      </c>
      <c r="B2">
        <v>2</v>
      </c>
    </row>
    <row r="3" spans="1:2" x14ac:dyDescent="0.25">
      <c r="A3" t="s">
        <v>92</v>
      </c>
      <c r="B3" s="6">
        <v>0</v>
      </c>
    </row>
    <row r="4" spans="1:2" x14ac:dyDescent="0.25">
      <c r="A4" t="s">
        <v>93</v>
      </c>
      <c r="B4" s="6">
        <v>1E-4</v>
      </c>
    </row>
    <row r="5" spans="1:2" x14ac:dyDescent="0.25">
      <c r="A5" t="s">
        <v>95</v>
      </c>
      <c r="B5">
        <v>0</v>
      </c>
    </row>
    <row r="7" spans="1:2" x14ac:dyDescent="0.25">
      <c r="B7" s="6"/>
    </row>
    <row r="8" spans="1:2" x14ac:dyDescent="0.25">
      <c r="B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opLeftCell="D1" workbookViewId="0">
      <selection sqref="A1:U9"/>
    </sheetView>
  </sheetViews>
  <sheetFormatPr defaultRowHeight="15" x14ac:dyDescent="0.25"/>
  <cols>
    <col min="1" max="1" width="13" customWidth="1"/>
    <col min="3" max="3" width="18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16" t="s">
        <v>97</v>
      </c>
      <c r="B2" s="13"/>
      <c r="C2" s="16" t="s">
        <v>98</v>
      </c>
      <c r="D2" s="13"/>
      <c r="E2" s="13">
        <v>-30.5</v>
      </c>
      <c r="F2" s="13">
        <v>-50.4</v>
      </c>
      <c r="G2" s="13">
        <v>0.9</v>
      </c>
      <c r="H2" s="13"/>
      <c r="I2" s="17">
        <v>1</v>
      </c>
      <c r="J2" s="17">
        <v>0</v>
      </c>
      <c r="K2" s="13"/>
      <c r="L2" s="13">
        <v>1</v>
      </c>
      <c r="M2" s="18">
        <v>14.285714285714301</v>
      </c>
      <c r="N2" s="16"/>
      <c r="O2" s="13" t="s">
        <v>99</v>
      </c>
      <c r="P2" s="13"/>
      <c r="Q2" s="13"/>
      <c r="R2" s="13"/>
      <c r="S2" s="13" t="s">
        <v>100</v>
      </c>
      <c r="T2" s="13">
        <v>5.5599999999999997E-2</v>
      </c>
      <c r="U2" s="13">
        <v>5.5599999999999997E-2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63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1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1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3" spans="1:2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opLeftCell="A16" workbookViewId="0">
      <selection activeCell="A25" sqref="A25:XFD25"/>
    </sheetView>
  </sheetViews>
  <sheetFormatPr defaultRowHeight="15" x14ac:dyDescent="0.25"/>
  <cols>
    <col min="2" max="2" width="14.42578125" customWidth="1"/>
    <col min="3" max="3" width="39.7109375" customWidth="1"/>
    <col min="4" max="4" width="21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  <c r="S4" t="s">
        <v>52</v>
      </c>
      <c r="T4">
        <v>0.27600000000000002</v>
      </c>
      <c r="U4">
        <v>0.27600000000000002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  <c r="S5" t="s">
        <v>49</v>
      </c>
      <c r="T5">
        <v>0.111</v>
      </c>
      <c r="U5">
        <v>0.111</v>
      </c>
    </row>
    <row r="6" spans="1:21" x14ac:dyDescent="0.25">
      <c r="A6" s="3" t="s">
        <v>44</v>
      </c>
      <c r="C6" s="3" t="s">
        <v>45</v>
      </c>
      <c r="E6">
        <f>VLOOKUP(A6,[1]ecoli_core!$A$2:$I$84,6,FALSE)</f>
        <v>-0.9</v>
      </c>
      <c r="F6">
        <v>-22.9</v>
      </c>
      <c r="G6">
        <v>14.7</v>
      </c>
      <c r="I6">
        <v>355.79</v>
      </c>
      <c r="M6" s="5">
        <v>24.294625983764298</v>
      </c>
      <c r="N6" s="3" t="str">
        <f>VLOOKUP(A6,[2]reactions!$A$1:$E$96,5,FALSE)</f>
        <v>4.2.1.11</v>
      </c>
      <c r="S6" t="s">
        <v>46</v>
      </c>
      <c r="T6">
        <v>2.67</v>
      </c>
      <c r="U6">
        <v>2.67</v>
      </c>
    </row>
    <row r="7" spans="1:21" x14ac:dyDescent="0.25">
      <c r="A7" s="3" t="s">
        <v>41</v>
      </c>
      <c r="C7" s="3" t="s">
        <v>42</v>
      </c>
      <c r="E7">
        <v>6.2290000000000001</v>
      </c>
      <c r="F7">
        <v>-23.1</v>
      </c>
      <c r="G7">
        <v>14.6</v>
      </c>
      <c r="J7">
        <v>530</v>
      </c>
      <c r="M7" s="5">
        <v>-24.294625983764298</v>
      </c>
      <c r="N7" s="3" t="str">
        <f>VLOOKUP(A7,[2]reactions!$A$1:$E$96,5,FALSE)</f>
        <v>5.4.2.1</v>
      </c>
      <c r="S7" t="s">
        <v>43</v>
      </c>
      <c r="T7">
        <v>2.67</v>
      </c>
      <c r="U7">
        <v>2.67</v>
      </c>
    </row>
    <row r="8" spans="1:21" x14ac:dyDescent="0.25">
      <c r="A8" s="3" t="s">
        <v>39</v>
      </c>
      <c r="C8" s="3" t="s">
        <v>61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40</v>
      </c>
      <c r="T8">
        <v>0.39900000000000002</v>
      </c>
      <c r="U8">
        <v>0.39900000000000002</v>
      </c>
    </row>
    <row r="9" spans="1:21" ht="14.25" customHeight="1" x14ac:dyDescent="0.25">
      <c r="A9" s="3" t="s">
        <v>36</v>
      </c>
      <c r="C9" s="3" t="s">
        <v>62</v>
      </c>
      <c r="D9" t="s">
        <v>37</v>
      </c>
      <c r="E9">
        <f>VLOOKUP(A9,[1]ecoli_core!$A$2:$I$84,6,FALSE)</f>
        <v>-0.1</v>
      </c>
      <c r="F9">
        <v>-12.8</v>
      </c>
      <c r="G9">
        <v>62.6</v>
      </c>
      <c r="I9">
        <v>268</v>
      </c>
      <c r="M9" s="5">
        <v>27.772223526897601</v>
      </c>
      <c r="N9" s="3" t="str">
        <f>VLOOKUP(A9,[2]reactions!$A$1:$E$96,5,FALSE)</f>
        <v>1.2.1.12</v>
      </c>
      <c r="S9" t="s">
        <v>38</v>
      </c>
      <c r="T9">
        <v>2.13</v>
      </c>
      <c r="U9">
        <v>2.13</v>
      </c>
    </row>
    <row r="10" spans="1:21" x14ac:dyDescent="0.25">
      <c r="A10" s="3" t="s">
        <v>33</v>
      </c>
      <c r="C10" s="3" t="s">
        <v>34</v>
      </c>
      <c r="E10" s="4">
        <v>7.5979999999999999</v>
      </c>
      <c r="F10">
        <v>-24.3</v>
      </c>
      <c r="G10">
        <v>13.4</v>
      </c>
      <c r="J10">
        <v>9000</v>
      </c>
      <c r="M10" s="7">
        <v>-11.639423575531699</v>
      </c>
      <c r="N10" s="3" t="str">
        <f>VLOOKUP(A10,[2]reactions!$A$1:$E$96,5,FALSE)</f>
        <v>5.3.1.1</v>
      </c>
      <c r="S10" t="s">
        <v>35</v>
      </c>
      <c r="T10">
        <v>0.16700000000000001</v>
      </c>
      <c r="U10">
        <v>0.16700000000000001</v>
      </c>
    </row>
    <row r="11" spans="1:21" x14ac:dyDescent="0.25">
      <c r="A11" s="3" t="s">
        <v>30</v>
      </c>
      <c r="C11" s="3" t="s">
        <v>31</v>
      </c>
      <c r="E11">
        <f>VLOOKUP(A11,[1]ecoli_core!$A$2:$I$84,6,FALSE)</f>
        <v>4.2</v>
      </c>
      <c r="F11">
        <v>-29.4</v>
      </c>
      <c r="G11">
        <v>27.1</v>
      </c>
      <c r="H11" s="6"/>
      <c r="I11">
        <v>8.5</v>
      </c>
      <c r="M11" s="5">
        <v>11.639423575531699</v>
      </c>
      <c r="N11" s="3" t="str">
        <f>VLOOKUP(A11,[2]reactions!$A$1:$E$96,5,FALSE)</f>
        <v>4.1.2.13</v>
      </c>
      <c r="S11" t="s">
        <v>32</v>
      </c>
      <c r="T11">
        <v>0.218</v>
      </c>
      <c r="U11">
        <v>0.218</v>
      </c>
    </row>
    <row r="12" spans="1:21" x14ac:dyDescent="0.25">
      <c r="A12" s="3" t="s">
        <v>26</v>
      </c>
      <c r="C12" s="3" t="s">
        <v>27</v>
      </c>
      <c r="D12" t="s">
        <v>28</v>
      </c>
      <c r="E12">
        <f>VLOOKUP(A12,[1]ecoli_core!$A$2:$I$84,6,FALSE)</f>
        <v>-2.8</v>
      </c>
      <c r="F12">
        <v>-48.8</v>
      </c>
      <c r="G12">
        <v>-9.6999999999999993</v>
      </c>
      <c r="I12">
        <v>22</v>
      </c>
      <c r="M12" s="5">
        <v>0</v>
      </c>
      <c r="N12" s="3" t="str">
        <f>VLOOKUP(A12,[2]reactions!$A$1:$E$96,5,FALSE)</f>
        <v>3.1.3.11</v>
      </c>
      <c r="S12" t="s">
        <v>29</v>
      </c>
      <c r="T12">
        <v>0.27200000000000002</v>
      </c>
      <c r="U12">
        <v>0.27200000000000002</v>
      </c>
    </row>
    <row r="13" spans="1:21" x14ac:dyDescent="0.25">
      <c r="A13" s="3" t="s">
        <v>21</v>
      </c>
      <c r="C13" s="3" t="s">
        <v>22</v>
      </c>
      <c r="E13">
        <v>3.1320000000000001</v>
      </c>
      <c r="F13">
        <v>-17.100000000000001</v>
      </c>
      <c r="G13">
        <v>20.6</v>
      </c>
      <c r="I13">
        <v>120</v>
      </c>
      <c r="M13" s="5">
        <v>11.639423575531699</v>
      </c>
      <c r="N13" s="3" t="str">
        <f>VLOOKUP(A13,[2]reactions!$A$1:$E$96,5,FALSE)</f>
        <v>5.3.1.9</v>
      </c>
      <c r="O13" t="s">
        <v>23</v>
      </c>
      <c r="S13" t="s">
        <v>24</v>
      </c>
      <c r="T13">
        <v>3.48</v>
      </c>
      <c r="U13">
        <v>3.48</v>
      </c>
    </row>
    <row r="14" spans="1:21" x14ac:dyDescent="0.25">
      <c r="A14" s="3" t="s">
        <v>63</v>
      </c>
      <c r="C14" s="8" t="s">
        <v>64</v>
      </c>
      <c r="D14" t="s">
        <v>65</v>
      </c>
      <c r="E14">
        <f>VLOOKUP(A14,[1]ecoli_core!$A$2:$I$84,6,FALSE)</f>
        <v>0</v>
      </c>
      <c r="I14" s="4">
        <v>1</v>
      </c>
      <c r="J14">
        <v>1</v>
      </c>
      <c r="M14" s="5">
        <v>-19.215657194822899</v>
      </c>
      <c r="N14" s="3"/>
      <c r="O14" t="s">
        <v>66</v>
      </c>
    </row>
    <row r="15" spans="1:21" x14ac:dyDescent="0.25">
      <c r="A15" s="8" t="s">
        <v>67</v>
      </c>
      <c r="B15" s="9"/>
      <c r="C15" s="8" t="s">
        <v>68</v>
      </c>
      <c r="D15" t="s">
        <v>65</v>
      </c>
      <c r="E15">
        <v>0</v>
      </c>
      <c r="I15" s="4">
        <v>2540</v>
      </c>
      <c r="J15">
        <v>2540</v>
      </c>
      <c r="M15" s="5">
        <v>-8.5077261088811902</v>
      </c>
      <c r="N15" s="3"/>
      <c r="O15" t="s">
        <v>69</v>
      </c>
    </row>
    <row r="16" spans="1:21" x14ac:dyDescent="0.25">
      <c r="A16" s="8" t="s">
        <v>70</v>
      </c>
      <c r="B16" s="9"/>
      <c r="C16" s="8" t="s">
        <v>71</v>
      </c>
      <c r="E16">
        <f>VLOOKUP(A16,[1]ecoli_core!$A$2:$I$84,6,FALSE)</f>
        <v>0</v>
      </c>
      <c r="I16" s="6">
        <v>100</v>
      </c>
      <c r="J16" s="6">
        <v>100</v>
      </c>
      <c r="M16" s="5">
        <v>8.5514960440672301</v>
      </c>
      <c r="N16" s="3"/>
      <c r="O16" s="6" t="s">
        <v>72</v>
      </c>
    </row>
    <row r="17" spans="1:15" x14ac:dyDescent="0.25">
      <c r="A17" s="3" t="s">
        <v>73</v>
      </c>
      <c r="C17" s="8" t="s">
        <v>74</v>
      </c>
      <c r="E17">
        <f>VLOOKUP(A17,[1]ecoli_core!$A$2:$I$84,6,FALSE)</f>
        <v>0</v>
      </c>
      <c r="I17">
        <v>1</v>
      </c>
      <c r="J17">
        <v>2</v>
      </c>
      <c r="M17" s="5">
        <v>-13.3040694607334</v>
      </c>
      <c r="N17" s="3"/>
      <c r="O17" t="s">
        <v>75</v>
      </c>
    </row>
    <row r="18" spans="1:15" x14ac:dyDescent="0.25">
      <c r="A18" s="3" t="s">
        <v>88</v>
      </c>
      <c r="C18" s="8" t="s">
        <v>89</v>
      </c>
    </row>
    <row r="19" spans="1:15" x14ac:dyDescent="0.25">
      <c r="A19" s="3" t="s">
        <v>76</v>
      </c>
      <c r="C19" s="10" t="s">
        <v>77</v>
      </c>
      <c r="E19">
        <v>0</v>
      </c>
      <c r="M19" s="5">
        <v>19.215657194822899</v>
      </c>
      <c r="N19" s="3"/>
    </row>
    <row r="20" spans="1:15" x14ac:dyDescent="0.25">
      <c r="A20" s="3" t="s">
        <v>78</v>
      </c>
      <c r="C20" s="10" t="s">
        <v>79</v>
      </c>
      <c r="E20">
        <v>0</v>
      </c>
      <c r="M20" s="5">
        <v>63.607356573910501</v>
      </c>
      <c r="N20" s="3"/>
    </row>
    <row r="21" spans="1:15" x14ac:dyDescent="0.25">
      <c r="A21" s="3" t="s">
        <v>80</v>
      </c>
      <c r="C21" s="10" t="s">
        <v>81</v>
      </c>
      <c r="E21">
        <v>0</v>
      </c>
      <c r="M21" s="5">
        <v>13.304069460733899</v>
      </c>
      <c r="N21" s="3"/>
    </row>
    <row r="22" spans="1:15" x14ac:dyDescent="0.25">
      <c r="A22" s="3" t="s">
        <v>82</v>
      </c>
      <c r="C22" s="10" t="s">
        <v>83</v>
      </c>
      <c r="E22">
        <v>0</v>
      </c>
      <c r="M22" s="5">
        <v>-8.5514960440672301</v>
      </c>
      <c r="N22" s="3"/>
    </row>
    <row r="23" spans="1:15" x14ac:dyDescent="0.25">
      <c r="A23" s="3" t="s">
        <v>84</v>
      </c>
      <c r="C23" s="10" t="s">
        <v>85</v>
      </c>
      <c r="E23">
        <v>0</v>
      </c>
      <c r="M23" s="5">
        <v>0</v>
      </c>
      <c r="N23" s="3"/>
    </row>
    <row r="24" spans="1:15" x14ac:dyDescent="0.25">
      <c r="A24" s="3" t="s">
        <v>86</v>
      </c>
      <c r="C24" s="10" t="s">
        <v>87</v>
      </c>
      <c r="E24">
        <v>0</v>
      </c>
      <c r="M24" s="5">
        <v>-20</v>
      </c>
      <c r="N24" s="3"/>
    </row>
    <row r="25" spans="1:15" x14ac:dyDescent="0.25">
      <c r="C25" s="12" t="s">
        <v>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gtoy1</vt:lpstr>
      <vt:lpstr>gtoy1C</vt:lpstr>
      <vt:lpstr>gtoy2</vt:lpstr>
      <vt:lpstr>gtoy2C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2016-08-13T02:20:57Z</dcterms:created>
  <dcterms:modified xsi:type="dcterms:W3CDTF">2016-09-01T15:17:16Z</dcterms:modified>
</cp:coreProperties>
</file>