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data\"/>
    </mc:Choice>
  </mc:AlternateContent>
  <bookViews>
    <workbookView xWindow="0" yWindow="0" windowWidth="25590" windowHeight="7875" activeTab="6"/>
  </bookViews>
  <sheets>
    <sheet name="gtoy2" sheetId="4" r:id="rId1"/>
    <sheet name="gtoy2C" sheetId="5" r:id="rId2"/>
    <sheet name="gtoy6" sheetId="12" r:id="rId3"/>
    <sheet name="gtoy6C" sheetId="13" r:id="rId4"/>
    <sheet name="gtoy9" sheetId="20" r:id="rId5"/>
    <sheet name="gtoy9C" sheetId="21" r:id="rId6"/>
    <sheet name="gtoy10" sheetId="22" r:id="rId7"/>
    <sheet name="gtoy10C" sheetId="23" r:id="rId8"/>
    <sheet name="gtoy8" sheetId="18" r:id="rId9"/>
    <sheet name="gtoy8C" sheetId="19" r:id="rId10"/>
    <sheet name="gtoy7" sheetId="16" r:id="rId11"/>
    <sheet name="gtoy7C" sheetId="17" r:id="rId12"/>
    <sheet name="Sheet1" sheetId="1" r:id="rId13"/>
  </sheets>
  <externalReferences>
    <externalReference r:id="rId14"/>
    <externalReference r:id="rId1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22" l="1"/>
  <c r="N33" i="22"/>
  <c r="N32" i="22"/>
  <c r="E32" i="22"/>
  <c r="N31" i="22"/>
  <c r="E31" i="22"/>
  <c r="N30" i="22"/>
  <c r="N29" i="22"/>
  <c r="E29" i="22"/>
  <c r="N28" i="22"/>
  <c r="N27" i="22"/>
  <c r="N26" i="22"/>
  <c r="E26" i="22"/>
  <c r="E21" i="22"/>
  <c r="E20" i="22"/>
  <c r="E19" i="22"/>
  <c r="N17" i="22"/>
  <c r="N16" i="22"/>
  <c r="N15" i="22"/>
  <c r="N14" i="22"/>
  <c r="E13" i="22"/>
  <c r="N12" i="22"/>
  <c r="E12" i="22"/>
  <c r="J11" i="22"/>
  <c r="I11" i="22"/>
  <c r="E11" i="22"/>
  <c r="J10" i="22"/>
  <c r="I10" i="22"/>
  <c r="E10" i="22"/>
  <c r="J9" i="22"/>
  <c r="I9" i="22"/>
  <c r="E9" i="22"/>
  <c r="N7" i="22"/>
  <c r="E7" i="22"/>
  <c r="N6" i="22"/>
  <c r="E6" i="22"/>
  <c r="N4" i="22"/>
  <c r="E4" i="22"/>
  <c r="N3" i="22"/>
  <c r="E3" i="22"/>
  <c r="E41" i="20" l="1"/>
  <c r="N34" i="20"/>
  <c r="N33" i="20"/>
  <c r="E33" i="20"/>
  <c r="N32" i="20"/>
  <c r="E32" i="20"/>
  <c r="N31" i="20"/>
  <c r="N30" i="20"/>
  <c r="E30" i="20"/>
  <c r="N29" i="20"/>
  <c r="N28" i="20"/>
  <c r="N27" i="20"/>
  <c r="E27" i="20"/>
  <c r="E22" i="20"/>
  <c r="E21" i="20"/>
  <c r="E20" i="20"/>
  <c r="N18" i="20"/>
  <c r="N17" i="20"/>
  <c r="N16" i="20"/>
  <c r="N15" i="20"/>
  <c r="E14" i="20"/>
  <c r="N13" i="20"/>
  <c r="E13" i="20"/>
  <c r="J12" i="20"/>
  <c r="I12" i="20"/>
  <c r="E12" i="20"/>
  <c r="J11" i="20"/>
  <c r="I11" i="20"/>
  <c r="E11" i="20"/>
  <c r="J10" i="20"/>
  <c r="I10" i="20"/>
  <c r="E10" i="20"/>
  <c r="N8" i="20"/>
  <c r="E8" i="20"/>
  <c r="N7" i="20"/>
  <c r="E7" i="20"/>
  <c r="N5" i="20"/>
  <c r="E5" i="20"/>
  <c r="N4" i="20"/>
  <c r="E4" i="20"/>
  <c r="E2" i="20"/>
  <c r="J42" i="18"/>
  <c r="I42" i="18"/>
  <c r="E42" i="18"/>
  <c r="E40" i="18"/>
  <c r="N34" i="18"/>
  <c r="N33" i="18"/>
  <c r="E33" i="18"/>
  <c r="N32" i="18"/>
  <c r="E32" i="18"/>
  <c r="N31" i="18"/>
  <c r="N30" i="18"/>
  <c r="E30" i="18"/>
  <c r="N29" i="18"/>
  <c r="N28" i="18"/>
  <c r="N27" i="18"/>
  <c r="E27" i="18"/>
  <c r="E22" i="18"/>
  <c r="E21" i="18"/>
  <c r="E20" i="18"/>
  <c r="N18" i="18"/>
  <c r="N17" i="18"/>
  <c r="N16" i="18"/>
  <c r="N15" i="18"/>
  <c r="E14" i="18"/>
  <c r="N13" i="18"/>
  <c r="E13" i="18"/>
  <c r="J12" i="18"/>
  <c r="I12" i="18"/>
  <c r="E12" i="18"/>
  <c r="J11" i="18"/>
  <c r="I11" i="18"/>
  <c r="E11" i="18"/>
  <c r="J10" i="18"/>
  <c r="I10" i="18"/>
  <c r="E10" i="18"/>
  <c r="N8" i="18"/>
  <c r="E8" i="18"/>
  <c r="N7" i="18"/>
  <c r="E7" i="18"/>
  <c r="N5" i="18"/>
  <c r="E5" i="18"/>
  <c r="N4" i="18"/>
  <c r="E4" i="18"/>
  <c r="E2" i="18"/>
  <c r="E42" i="16" l="1"/>
  <c r="J41" i="16"/>
  <c r="I41" i="16"/>
  <c r="E41" i="16"/>
  <c r="E39" i="16"/>
  <c r="N32" i="16"/>
  <c r="N31" i="16"/>
  <c r="E31" i="16"/>
  <c r="N30" i="16"/>
  <c r="E30" i="16"/>
  <c r="N29" i="16"/>
  <c r="N28" i="16"/>
  <c r="E28" i="16"/>
  <c r="N27" i="16"/>
  <c r="N26" i="16"/>
  <c r="N25" i="16"/>
  <c r="E25" i="16"/>
  <c r="E21" i="16"/>
  <c r="E20" i="16"/>
  <c r="N18" i="16"/>
  <c r="N17" i="16"/>
  <c r="N16" i="16"/>
  <c r="N15" i="16"/>
  <c r="E14" i="16"/>
  <c r="N13" i="16"/>
  <c r="E13" i="16"/>
  <c r="J12" i="16"/>
  <c r="I12" i="16"/>
  <c r="E12" i="16"/>
  <c r="J11" i="16"/>
  <c r="I11" i="16"/>
  <c r="E11" i="16"/>
  <c r="J10" i="16"/>
  <c r="I10" i="16"/>
  <c r="E10" i="16"/>
  <c r="N8" i="16"/>
  <c r="E8" i="16"/>
  <c r="N7" i="16"/>
  <c r="E7" i="16"/>
  <c r="N5" i="16"/>
  <c r="E5" i="16"/>
  <c r="N4" i="16"/>
  <c r="E4" i="16"/>
  <c r="E2" i="16"/>
  <c r="J43" i="12"/>
  <c r="I43" i="12"/>
  <c r="E43" i="12"/>
  <c r="E41" i="12" l="1"/>
  <c r="E2" i="12"/>
  <c r="N34" i="12"/>
  <c r="N33" i="12"/>
  <c r="E33" i="12"/>
  <c r="N32" i="12"/>
  <c r="E32" i="12"/>
  <c r="N31" i="12"/>
  <c r="N30" i="12"/>
  <c r="E30" i="12"/>
  <c r="N29" i="12"/>
  <c r="N28" i="12"/>
  <c r="N27" i="12"/>
  <c r="E27" i="12"/>
  <c r="E22" i="12"/>
  <c r="E21" i="12"/>
  <c r="E20" i="12"/>
  <c r="N18" i="12"/>
  <c r="N17" i="12"/>
  <c r="N16" i="12"/>
  <c r="N15" i="12"/>
  <c r="E14" i="12"/>
  <c r="N13" i="12"/>
  <c r="E13" i="12"/>
  <c r="J12" i="12"/>
  <c r="I12" i="12"/>
  <c r="E12" i="12"/>
  <c r="J11" i="12"/>
  <c r="I11" i="12"/>
  <c r="E11" i="12"/>
  <c r="J10" i="12"/>
  <c r="I10" i="12"/>
  <c r="E10" i="12"/>
  <c r="N8" i="12"/>
  <c r="E8" i="12"/>
  <c r="N7" i="12"/>
  <c r="E7" i="12"/>
  <c r="N5" i="12"/>
  <c r="E5" i="12"/>
  <c r="N4" i="12"/>
  <c r="E4" i="12"/>
  <c r="E30" i="1" l="1"/>
  <c r="N30" i="1"/>
  <c r="E31" i="1"/>
  <c r="N31" i="1"/>
  <c r="N32" i="1"/>
  <c r="E33" i="1"/>
  <c r="N33" i="1"/>
  <c r="N34" i="1"/>
  <c r="N35" i="1"/>
  <c r="E36" i="1"/>
  <c r="N36" i="1"/>
  <c r="N37" i="1"/>
  <c r="N38" i="1"/>
  <c r="E44" i="1"/>
  <c r="N44" i="1"/>
  <c r="E45" i="1"/>
  <c r="N45" i="1"/>
  <c r="E46" i="1"/>
  <c r="N47" i="1"/>
  <c r="N48" i="1"/>
  <c r="N49" i="1"/>
  <c r="N50" i="1"/>
  <c r="N51" i="1"/>
  <c r="E55" i="1"/>
  <c r="E56" i="1"/>
  <c r="E57" i="1"/>
  <c r="E62" i="1"/>
  <c r="N62" i="1"/>
  <c r="E64" i="1"/>
  <c r="E65" i="1"/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</calcChain>
</file>

<file path=xl/sharedStrings.xml><?xml version="1.0" encoding="utf-8"?>
<sst xmlns="http://schemas.openxmlformats.org/spreadsheetml/2006/main" count="1202" uniqueCount="255">
  <si>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</si>
  <si>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</si>
  <si>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</si>
  <si>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</si>
  <si>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</si>
  <si>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</si>
  <si>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</si>
  <si>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</si>
  <si>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</si>
  <si>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</si>
  <si>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</si>
  <si>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</si>
  <si>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</si>
  <si>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</si>
  <si>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</si>
  <si>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</si>
  <si>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</si>
  <si>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</si>
  <si>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</si>
  <si>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</si>
  <si>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</si>
  <si>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</si>
  <si>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</si>
  <si>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</si>
  <si>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</si>
  <si>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</si>
  <si>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</si>
  <si>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</si>
  <si>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</si>
  <si>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</si>
  <si>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</si>
  <si>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</si>
  <si>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</si>
  <si>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</si>
  <si>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</si>
  <si>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</si>
  <si>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</si>
  <si>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</si>
  <si>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</si>
  <si>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</si>
  <si>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</si>
  <si>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</si>
  <si>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</si>
  <si>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</si>
  <si>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</si>
  <si>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</si>
  <si>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</si>
  <si>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</si>
  <si>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</si>
  <si>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</si>
  <si>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</si>
  <si>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</si>
  <si>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</si>
  <si>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</si>
  <si>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</si>
  <si>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</si>
  <si>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</si>
  <si>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</si>
  <si>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</si>
  <si>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</si>
  <si>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</si>
  <si>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</si>
  <si>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</si>
  <si>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</si>
  <si>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</si>
  <si>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</si>
  <si>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</si>
  <si>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</si>
  <si>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</si>
  <si>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</si>
  <si>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</si>
  <si>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</si>
  <si>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</si>
  <si>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</si>
  <si>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</si>
  <si>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</si>
  <si>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</si>
  <si>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</si>
  <si>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</si>
  <si>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</si>
  <si>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</si>
  <si>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</si>
  <si>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</si>
  <si>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</si>
  <si>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</si>
  <si>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</si>
  <si>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</si>
  <si>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</si>
  <si>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</si>
  <si>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</si>
  <si>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</si>
  <si>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</si>
  <si>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</si>
  <si>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</si>
  <si>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</si>
  <si>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</si>
  <si>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</si>
  <si>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</si>
  <si>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</si>
  <si>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</si>
  <si>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</si>
  <si>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</si>
  <si>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</si>
  <si>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</si>
  <si>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</si>
  <si>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</si>
  <si>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</si>
  <si>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</si>
  <si>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</si>
  <si>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</si>
  <si>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</si>
  <si>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</si>
  <si>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</si>
  <si>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</si>
  <si>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</si>
  <si>
    <t>[c] : accoa &lt;==&gt; actp + coa</t>
  </si>
  <si>
    <t>ACex</t>
  </si>
  <si>
    <t>PYRex</t>
  </si>
  <si>
    <t>G6Pt2r</t>
  </si>
  <si>
    <t>G6Pex</t>
  </si>
  <si>
    <t>g6p[c] ---&gt; g6p[e]</t>
  </si>
  <si>
    <t>1,0.1,1,0.1</t>
  </si>
  <si>
    <t>h[e] &lt;==&gt; h[c]</t>
  </si>
  <si>
    <t>Ht2r</t>
  </si>
  <si>
    <t>1,1</t>
  </si>
  <si>
    <t>[c] : g3p &lt;==&gt; 13dpg + h</t>
  </si>
  <si>
    <t>h[e]</t>
  </si>
  <si>
    <t>1e-5,1,1e-3,1</t>
  </si>
  <si>
    <t>[c] : fdp + h2o --&gt; f6p</t>
  </si>
  <si>
    <t>[c] : 2pg &lt;==&gt; pep + h2o</t>
  </si>
  <si>
    <t>H2otr</t>
  </si>
  <si>
    <t>H2Oex</t>
  </si>
  <si>
    <t>h2o[c]</t>
  </si>
  <si>
    <t>h2o[e]</t>
  </si>
  <si>
    <t>CS</t>
  </si>
  <si>
    <t>[c] : cit + coa + h &lt;==&gt; accoa + h2o + oaa</t>
  </si>
  <si>
    <t>2.3.3.1</t>
  </si>
  <si>
    <t>r5p[c]</t>
  </si>
  <si>
    <t>ACONTa</t>
  </si>
  <si>
    <t>[c] : cit &lt;==&gt; icit</t>
  </si>
  <si>
    <t>e4p[c]</t>
  </si>
  <si>
    <t>ICDHyr</t>
  </si>
  <si>
    <t>amp[c]</t>
  </si>
  <si>
    <t>[c] : icit &lt;==&gt; akg</t>
  </si>
  <si>
    <t>AKGDH</t>
  </si>
  <si>
    <t>1.8.1.4</t>
  </si>
  <si>
    <t>nadp[c]</t>
  </si>
  <si>
    <t>[c] : akg + coa --&gt; succoa</t>
  </si>
  <si>
    <t>SUCOAS</t>
  </si>
  <si>
    <t>nadph[c]</t>
  </si>
  <si>
    <t>[c] : succ &lt;==&gt; succoa</t>
  </si>
  <si>
    <t>SUCDi</t>
  </si>
  <si>
    <t>nad[c]</t>
  </si>
  <si>
    <t>FRD7</t>
  </si>
  <si>
    <t>nadh[c]</t>
  </si>
  <si>
    <t>[c] : succ --&gt; fum</t>
  </si>
  <si>
    <t>[c] : succ &lt;==&gt; fum</t>
  </si>
  <si>
    <t>FUM</t>
  </si>
  <si>
    <t>[c] : mal &lt;==&gt; fum + h2o</t>
  </si>
  <si>
    <t>6pgl[c]</t>
  </si>
  <si>
    <t>MDH</t>
  </si>
  <si>
    <t>h</t>
  </si>
  <si>
    <t>PFL</t>
  </si>
  <si>
    <t>2.3.1.54</t>
  </si>
  <si>
    <t>SUCCt2_2</t>
  </si>
  <si>
    <t>2 h[e] + succ[e] --&gt; 2 h[c] + succ[c]</t>
  </si>
  <si>
    <t>1,1e1,1,1e-5</t>
  </si>
  <si>
    <t>SUCCt3</t>
  </si>
  <si>
    <t>h[e] + succ[c] --&gt; h[c] + succ[e]</t>
  </si>
  <si>
    <t>1,1e-5,1,1e1</t>
  </si>
  <si>
    <t>AKGt2r</t>
  </si>
  <si>
    <t>akg[e] + h[e] &lt;==&gt; akg[c] + h[c]</t>
  </si>
  <si>
    <t>FUMt2_2</t>
  </si>
  <si>
    <t>fum[e] + 2 h[e] --&gt; fum[c] + 2 h[c]</t>
  </si>
  <si>
    <t>MALt2_2</t>
  </si>
  <si>
    <t>2 h[e] + mal[e] --&gt; 2 h[c] + mal[c]</t>
  </si>
  <si>
    <t>exSUCC</t>
  </si>
  <si>
    <t>succ[e] &lt;==&gt;</t>
  </si>
  <si>
    <t>exAKG</t>
  </si>
  <si>
    <t>akg[e] &lt;==&gt;</t>
  </si>
  <si>
    <t>exFUM</t>
  </si>
  <si>
    <t>fum[e] &lt;==&gt;</t>
  </si>
  <si>
    <t>exMAL</t>
  </si>
  <si>
    <t>mal[e] &lt;==&gt;</t>
  </si>
  <si>
    <t>ICL</t>
  </si>
  <si>
    <t>[c] : icit --&gt; glx + succ</t>
  </si>
  <si>
    <t>adp[c]</t>
  </si>
  <si>
    <t>MALS</t>
  </si>
  <si>
    <t>[c] : coa + h + mal &lt;==&gt; accoa + glx + h2o</t>
  </si>
  <si>
    <t>h,h2o</t>
  </si>
  <si>
    <t>2.3.3.9</t>
  </si>
  <si>
    <t>atp[c]</t>
  </si>
  <si>
    <t>FORt2</t>
  </si>
  <si>
    <t>for[e] + h[e] --&gt; for[c] + h[c]</t>
  </si>
  <si>
    <t>FORti</t>
  </si>
  <si>
    <t>for[c] --&gt; for[e]</t>
  </si>
  <si>
    <t>1e-5,1e1</t>
  </si>
  <si>
    <t>exFOR</t>
  </si>
  <si>
    <t>for[e] &lt;==&gt;</t>
  </si>
  <si>
    <t>succ[e]</t>
  </si>
  <si>
    <t>mal[e]</t>
  </si>
  <si>
    <t>akg[e]</t>
  </si>
  <si>
    <t>for[e]</t>
  </si>
  <si>
    <t>fum[e]</t>
  </si>
  <si>
    <t>[c] : coa + pyr --&gt; accoa + for</t>
  </si>
  <si>
    <t>[c] : mal &lt;==&gt; h + oaa</t>
  </si>
  <si>
    <t>ME1</t>
  </si>
  <si>
    <t>[c] : mal --&gt; pyr</t>
  </si>
  <si>
    <t>PPCK</t>
  </si>
  <si>
    <t>[c] : oaa --&gt; pep</t>
  </si>
  <si>
    <t>PPS</t>
  </si>
  <si>
    <t>[c] : cit + coa + h &lt;==&gt; accoa + oaa + h2o</t>
  </si>
  <si>
    <t>[c] : coa + mal + h &lt;==&gt; accoa + glx + h2o</t>
  </si>
  <si>
    <t>[c] : pyr + h2o --&gt; pep + 2 h</t>
  </si>
  <si>
    <t>[c] : mal &lt;==&gt; oaa + h</t>
  </si>
  <si>
    <t>succ[e] + 2 h[e] --&gt; succ[c] + 2 h[c]</t>
  </si>
  <si>
    <t>mal[e] + 2 h[e] --&gt; mal[c] + 2 h[c]</t>
  </si>
  <si>
    <t>pyr[e] + h[e] &lt;==&gt; pyr[c] + h[c]</t>
  </si>
  <si>
    <t>pi[c]</t>
  </si>
  <si>
    <t>[c] : pyr + h2o --&gt; pep + 2 h + pi</t>
  </si>
  <si>
    <t>[c] : succ + coa &lt;==&gt; succoa + pi</t>
  </si>
  <si>
    <t>G6PDH2r</t>
  </si>
  <si>
    <t>1.1.1.49</t>
  </si>
  <si>
    <t>0.174,0.0075,1,1,1</t>
  </si>
  <si>
    <t>PGL</t>
  </si>
  <si>
    <t>[c] : 6pgl + h2o --&gt; 6pgc + h</t>
  </si>
  <si>
    <t>h2o,h</t>
  </si>
  <si>
    <t>3.1.1.31</t>
  </si>
  <si>
    <t>GND</t>
  </si>
  <si>
    <t>1.1.1.44</t>
  </si>
  <si>
    <t>RPE</t>
  </si>
  <si>
    <t>[c] : ru5p-D &lt;==&gt; xu5p-D</t>
  </si>
  <si>
    <t>5.1.3.1</t>
  </si>
  <si>
    <t>RPI</t>
  </si>
  <si>
    <t>[c] : r5p &lt;==&gt; ru5p-D</t>
  </si>
  <si>
    <t>5.3.1.6</t>
  </si>
  <si>
    <t>TKT1</t>
  </si>
  <si>
    <t>[c] : g3p + s7p &lt;==&gt; r5p + xu5p-D</t>
  </si>
  <si>
    <t>2.2.1.1</t>
  </si>
  <si>
    <t>TALA</t>
  </si>
  <si>
    <t>[c] : g3p + s7p &lt;==&gt; e4p + f6p</t>
  </si>
  <si>
    <t>2.2.1.2</t>
  </si>
  <si>
    <t>TKT2</t>
  </si>
  <si>
    <t>[c] : f6p + g3p &lt;==&gt; e4p + xu5p-D</t>
  </si>
  <si>
    <t>[c] : g6p ---&gt; 6pgl + h</t>
  </si>
  <si>
    <t>[c] : 6pgc ---&gt; ru5p-D</t>
  </si>
  <si>
    <t>biomass</t>
  </si>
  <si>
    <t>[c] : 1.496 3pg + 3.7478 accoa + 0.0709 f6p + 0.1290 g3p + 0.2050 g6p + 59.8100 h2o + 1.7867 oaa + 0.5191 pep + 2.8328 pyr --&gt; 4.1182 akg + 3.7478 coa + 59.8100 h</t>
  </si>
  <si>
    <t>420.74,763.07,368.62,420.74,456.46,1,1.31e4,253.05,1.24e4,323.912,763.07,1</t>
  </si>
  <si>
    <t>exBiomass</t>
  </si>
  <si>
    <t>biomass[e] &lt;==&gt;</t>
  </si>
  <si>
    <t xml:space="preserve"> + 3.7478 accoa[c] </t>
  </si>
  <si>
    <t>0.205 g6p[c] + 0.8977 r5p[c] + 0.361 e4p[c] + 0.5191 pep[c] + 2.8328 pyr[c] + 0.0709 f6p[c] + 0.129 g3p[c] ---&gt; biomass[e]</t>
  </si>
  <si>
    <t>biomass[e]</t>
  </si>
  <si>
    <t>ac[e] + h[e] &lt;==&gt; actp[c] + h[c]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</si>
</sst>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4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  <xf numFmtId="0" fontId="0" fillId="0" borderId="0" xfId="0"/>
    <xf numFmtId="11" fontId="0" fillId="0" borderId="0" xfId="0" applyNumberFormat="1"/>
    <xf numFmtId="0" fontId="6" fillId="3" borderId="0" xfId="0" applyFont="1" applyFill="1"/>
    <xf numFmtId="0" fontId="0" fillId="3" borderId="0" xfId="0" applyFill="1"/>
    <xf numFmtId="0" fontId="0" fillId="4" borderId="0" xfId="0" applyFill="1"/>
    <xf numFmtId="0" fontId="6" fillId="3" borderId="0" xfId="1" applyFont="1" applyFill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164" fontId="3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11" fontId="0" fillId="0" borderId="0" xfId="0" applyNumberFormat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0" applyFont="1" applyFill="1"/>
    <xf numFmtId="0" fontId="6" fillId="3" borderId="0" xfId="1" applyFont="1" applyFill="1"/>
    <xf numFmtId="0" fontId="6" fillId="4" borderId="0" xfId="0" applyFont="1" applyFill="1"/>
    <xf numFmtId="0" fontId="7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6" fillId="5" borderId="0" xfId="1" applyFont="1" applyFill="1" applyAlignment="1">
      <alignment wrapText="1"/>
    </xf>
    <xf numFmtId="0" fontId="0" fillId="0" borderId="0" xfId="0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E3"/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E7"/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E9"/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E10"/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E12"/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D14"/>
          <cell r="E14"/>
          <cell r="F14"/>
          <cell r="G14"/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E15"/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E16"/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E17"/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E18"/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E20"/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E21"/>
          <cell r="F21"/>
          <cell r="G21"/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E22"/>
          <cell r="F22"/>
          <cell r="G22"/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E23"/>
          <cell r="F23"/>
          <cell r="G23"/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E24"/>
          <cell r="F24"/>
          <cell r="G24"/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E25"/>
          <cell r="F25"/>
          <cell r="G25"/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E26"/>
          <cell r="F26"/>
          <cell r="G26"/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E27"/>
          <cell r="F27"/>
          <cell r="G27"/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E28"/>
          <cell r="F28"/>
          <cell r="G28"/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E29"/>
          <cell r="F29"/>
          <cell r="G29"/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E30"/>
          <cell r="F30"/>
          <cell r="G30"/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E31"/>
          <cell r="F31"/>
          <cell r="G31"/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E32"/>
          <cell r="F32"/>
          <cell r="G32"/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E33"/>
          <cell r="F33"/>
          <cell r="G33"/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E34"/>
          <cell r="F34"/>
          <cell r="G34"/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E35"/>
          <cell r="F35"/>
          <cell r="G35"/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E36"/>
          <cell r="F36"/>
          <cell r="G36"/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E37"/>
          <cell r="F37"/>
          <cell r="G37"/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E38"/>
          <cell r="F38"/>
          <cell r="G38"/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E39"/>
          <cell r="F39"/>
          <cell r="G39"/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E40"/>
          <cell r="F40"/>
          <cell r="G40"/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E43"/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E44"/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E46"/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E48"/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E51"/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E53"/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E57"/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E59"/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E64"/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E70"/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E71"/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E72"/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E74"/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E79"/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>
        <row r="2">
          <cell r="A2" t="str">
            <v>GLCpts</v>
          </cell>
          <cell r="C2" t="str">
            <v>glc[e] + pep[c] --&gt; g6p[c] + pyr[c]</v>
          </cell>
          <cell r="E2">
            <v>-9.1</v>
          </cell>
          <cell r="F2">
            <v>-50.4</v>
          </cell>
          <cell r="G2">
            <v>0.9</v>
          </cell>
          <cell r="I2">
            <v>250</v>
          </cell>
          <cell r="J2">
            <v>0</v>
          </cell>
        </row>
        <row r="3">
          <cell r="A3" t="str">
            <v>PGI</v>
          </cell>
          <cell r="C3" t="str">
            <v>[c] : g6p &lt;==&gt; f6p</v>
          </cell>
          <cell r="E3">
            <v>3.1320000000000001</v>
          </cell>
          <cell r="F3">
            <v>-17.100000000000001</v>
          </cell>
          <cell r="G3">
            <v>20.6</v>
          </cell>
          <cell r="I3">
            <v>120</v>
          </cell>
        </row>
        <row r="4">
          <cell r="A4" t="str">
            <v>PFK</v>
          </cell>
          <cell r="C4" t="str">
            <v>[c] : atp + f6p --&gt; adp + fdp + h</v>
          </cell>
          <cell r="D4" t="str">
            <v>h[c]</v>
          </cell>
          <cell r="E4">
            <v>-3.8</v>
          </cell>
          <cell r="F4">
            <v>-53.9</v>
          </cell>
          <cell r="G4">
            <v>21.4</v>
          </cell>
          <cell r="I4">
            <v>49</v>
          </cell>
          <cell r="J4">
            <v>0</v>
          </cell>
        </row>
        <row r="5">
          <cell r="A5" t="str">
            <v>FBP</v>
          </cell>
          <cell r="B5"/>
          <cell r="C5" t="str">
            <v>[c] : fdp + h2o --&gt; f6p + pi</v>
          </cell>
          <cell r="D5" t="str">
            <v>h2o,pi</v>
          </cell>
          <cell r="E5">
            <v>-2.8</v>
          </cell>
          <cell r="F5">
            <v>-48.8</v>
          </cell>
          <cell r="G5">
            <v>-9.6999999999999993</v>
          </cell>
          <cell r="H5"/>
          <cell r="I5">
            <v>22</v>
          </cell>
          <cell r="J5"/>
        </row>
        <row r="6">
          <cell r="A6" t="str">
            <v>FBA</v>
          </cell>
          <cell r="B6"/>
          <cell r="C6" t="str">
            <v>[c] : fdp &lt;==&gt; dhap + g3p</v>
          </cell>
          <cell r="D6"/>
          <cell r="E6">
            <v>4.2</v>
          </cell>
          <cell r="F6">
            <v>-29.4</v>
          </cell>
          <cell r="G6">
            <v>27.1</v>
          </cell>
          <cell r="H6"/>
          <cell r="I6">
            <v>8.5</v>
          </cell>
          <cell r="J6"/>
        </row>
        <row r="7">
          <cell r="A7" t="str">
            <v>TPI</v>
          </cell>
          <cell r="B7"/>
          <cell r="C7" t="str">
            <v>[c] : g3p &lt;==&gt; dhap</v>
          </cell>
          <cell r="D7"/>
          <cell r="E7">
            <v>7.5979999999999999</v>
          </cell>
          <cell r="F7">
            <v>-24.3</v>
          </cell>
          <cell r="G7">
            <v>13.4</v>
          </cell>
          <cell r="H7"/>
          <cell r="I7"/>
          <cell r="J7">
            <v>9000</v>
          </cell>
        </row>
        <row r="8">
          <cell r="A8" t="str">
            <v>GAPD</v>
          </cell>
          <cell r="B8"/>
          <cell r="C8" t="str">
            <v>[c] : g3p + nad + pi &lt;==&gt; 13dpg + h + nadh</v>
          </cell>
          <cell r="D8" t="str">
            <v>pi,h</v>
          </cell>
          <cell r="E8">
            <v>-0.1</v>
          </cell>
          <cell r="F8">
            <v>-12.8</v>
          </cell>
          <cell r="G8">
            <v>62.6</v>
          </cell>
          <cell r="H8"/>
          <cell r="I8">
            <v>268</v>
          </cell>
          <cell r="J8"/>
        </row>
        <row r="9">
          <cell r="A9" t="str">
            <v>PGK</v>
          </cell>
          <cell r="B9"/>
          <cell r="C9" t="str">
            <v>[c] : 3pg + atp &lt;==&gt; 13dpg + adp</v>
          </cell>
          <cell r="D9"/>
          <cell r="E9">
            <v>-10.51</v>
          </cell>
          <cell r="F9">
            <v>-19.2</v>
          </cell>
          <cell r="G9">
            <v>56.1</v>
          </cell>
          <cell r="H9"/>
          <cell r="I9"/>
          <cell r="J9">
            <v>654</v>
          </cell>
        </row>
        <row r="10">
          <cell r="A10" t="str">
            <v>PGM</v>
          </cell>
          <cell r="B10"/>
          <cell r="C10" t="str">
            <v>[c] : 2pg &lt;==&gt; 3pg</v>
          </cell>
          <cell r="D10"/>
          <cell r="E10">
            <v>6.2290000000000001</v>
          </cell>
          <cell r="F10">
            <v>-23.1</v>
          </cell>
          <cell r="G10">
            <v>14.6</v>
          </cell>
          <cell r="H10"/>
          <cell r="I10"/>
          <cell r="J10">
            <v>530</v>
          </cell>
        </row>
        <row r="11">
          <cell r="A11" t="str">
            <v>ENO</v>
          </cell>
          <cell r="B11"/>
          <cell r="C11" t="str">
            <v>[c] : 2pg &lt;==&gt; h2o + pep</v>
          </cell>
          <cell r="D11"/>
          <cell r="E11">
            <v>-0.9</v>
          </cell>
          <cell r="F11">
            <v>-22.9</v>
          </cell>
          <cell r="G11">
            <v>14.7</v>
          </cell>
          <cell r="H11"/>
          <cell r="I11">
            <v>355.79</v>
          </cell>
          <cell r="J11"/>
        </row>
        <row r="12">
          <cell r="A12" t="str">
            <v>PYK</v>
          </cell>
          <cell r="C12" t="str">
            <v>[c] : atp + pyr &lt;==&gt; adp + pep + h</v>
          </cell>
          <cell r="D12" t="str">
            <v>h[c]</v>
          </cell>
          <cell r="E12">
            <v>-31.12</v>
          </cell>
          <cell r="F12">
            <v>-10.8</v>
          </cell>
          <cell r="G12">
            <v>65.3</v>
          </cell>
          <cell r="H12"/>
          <cell r="I12">
            <v>2540</v>
          </cell>
        </row>
        <row r="13">
          <cell r="A13" t="str">
            <v>PPS</v>
          </cell>
          <cell r="B13"/>
          <cell r="C13" t="str">
            <v>[c] : atp + h2o + pyr --&gt; amp + 2 h + pep + pi</v>
          </cell>
          <cell r="D13" t="str">
            <v>h2o,h,pi</v>
          </cell>
          <cell r="E13">
            <v>-1.2</v>
          </cell>
          <cell r="F13">
            <v>-50.9</v>
          </cell>
          <cell r="G13">
            <v>24.4</v>
          </cell>
          <cell r="H13"/>
          <cell r="I13">
            <v>1</v>
          </cell>
          <cell r="J13"/>
        </row>
        <row r="14">
          <cell r="A14" t="str">
            <v>PDH</v>
          </cell>
          <cell r="B14"/>
          <cell r="C14" t="str">
            <v>[c] : coa + nad + pyr --&gt; accoa + co2 + nadh</v>
          </cell>
          <cell r="D14" t="str">
            <v>co2</v>
          </cell>
          <cell r="E14">
            <v>-8.3000000000000007</v>
          </cell>
          <cell r="F14">
            <v>-73</v>
          </cell>
          <cell r="G14">
            <v>2.2999999999999998</v>
          </cell>
          <cell r="H14"/>
          <cell r="I14">
            <v>6.32</v>
          </cell>
          <cell r="J14"/>
        </row>
        <row r="15">
          <cell r="A15" t="str">
            <v>CS</v>
          </cell>
          <cell r="B15"/>
          <cell r="C15" t="str">
            <v>[c] : cit + coa + h &lt;==&gt; accoa + h2o + oaa</v>
          </cell>
          <cell r="D15"/>
          <cell r="E15">
            <v>8.6</v>
          </cell>
          <cell r="F15">
            <v>-4</v>
          </cell>
          <cell r="G15">
            <v>60.9</v>
          </cell>
          <cell r="H15"/>
          <cell r="I15"/>
          <cell r="J15">
            <v>81</v>
          </cell>
        </row>
        <row r="16">
          <cell r="A16" t="str">
            <v>ACONTa</v>
          </cell>
          <cell r="B16"/>
          <cell r="C16" t="str">
            <v>[c] : cit &lt;==&gt; icit</v>
          </cell>
          <cell r="D16"/>
          <cell r="E16">
            <v>1.5</v>
          </cell>
          <cell r="F16">
            <v>-11.2</v>
          </cell>
          <cell r="G16">
            <v>26.5</v>
          </cell>
          <cell r="H16"/>
          <cell r="I16">
            <v>5.3</v>
          </cell>
          <cell r="J16"/>
        </row>
        <row r="17">
          <cell r="A17" t="str">
            <v>ICDHyr</v>
          </cell>
          <cell r="B17"/>
          <cell r="C17" t="str">
            <v>[c] : icit + nadp &lt;==&gt; akg + co2 + nadph</v>
          </cell>
          <cell r="D17" t="str">
            <v>co2</v>
          </cell>
          <cell r="E17">
            <v>3.4</v>
          </cell>
          <cell r="F17">
            <v>-48.4</v>
          </cell>
          <cell r="G17">
            <v>26.9</v>
          </cell>
          <cell r="H17"/>
          <cell r="I17">
            <v>106.4</v>
          </cell>
          <cell r="J17"/>
        </row>
        <row r="18">
          <cell r="A18" t="str">
            <v>ICL</v>
          </cell>
          <cell r="B18"/>
          <cell r="C18" t="str">
            <v>[c] : icit --&gt; glx + succ</v>
          </cell>
          <cell r="D18"/>
          <cell r="E18">
            <v>4.9000000000000004</v>
          </cell>
          <cell r="F18">
            <v>-38.700000000000003</v>
          </cell>
          <cell r="G18">
            <v>17.8</v>
          </cell>
          <cell r="H18"/>
          <cell r="I18">
            <v>5.2</v>
          </cell>
          <cell r="J18"/>
        </row>
        <row r="19">
          <cell r="A19" t="str">
            <v>MALS</v>
          </cell>
          <cell r="B19"/>
          <cell r="C19" t="str">
            <v>[c] : coa + h + mal &lt;==&gt; accoa + glx + h2o</v>
          </cell>
          <cell r="D19" t="str">
            <v>h,h2o</v>
          </cell>
          <cell r="E19">
            <v>8.6999999999999993</v>
          </cell>
          <cell r="F19">
            <v>-9.1</v>
          </cell>
          <cell r="G19">
            <v>63.1</v>
          </cell>
          <cell r="H19"/>
          <cell r="I19"/>
          <cell r="J19">
            <v>48.1</v>
          </cell>
        </row>
        <row r="20">
          <cell r="A20" t="str">
            <v>AKGDH</v>
          </cell>
          <cell r="B20"/>
          <cell r="C20" t="str">
            <v>[c] : akg + coa + nad --&gt; co2 + nadh + succoa</v>
          </cell>
          <cell r="D20" t="str">
            <v>co2</v>
          </cell>
          <cell r="E20">
            <v>-8.3000000000000007</v>
          </cell>
          <cell r="F20">
            <v>-72.3</v>
          </cell>
          <cell r="G20">
            <v>20.3</v>
          </cell>
          <cell r="H20"/>
          <cell r="I20">
            <v>49</v>
          </cell>
          <cell r="J20"/>
        </row>
        <row r="21">
          <cell r="A21" t="str">
            <v>SUCOAS</v>
          </cell>
          <cell r="B21"/>
          <cell r="C21" t="str">
            <v>[c] : atp + coa + succ &lt;==&gt; adp + pi + succoa</v>
          </cell>
          <cell r="D21" t="str">
            <v>pi</v>
          </cell>
          <cell r="E21"/>
          <cell r="F21">
            <v>-39.5</v>
          </cell>
          <cell r="G21">
            <v>35.799999999999997</v>
          </cell>
          <cell r="H21">
            <v>2.12</v>
          </cell>
          <cell r="I21">
            <v>44.73</v>
          </cell>
          <cell r="J21"/>
        </row>
        <row r="22">
          <cell r="A22" t="str">
            <v>SUCDi</v>
          </cell>
          <cell r="B22"/>
          <cell r="C22" t="str">
            <v>[c] : q8 + succ --&gt; fum + q8h2</v>
          </cell>
          <cell r="D22"/>
          <cell r="E22">
            <v>-2.1</v>
          </cell>
          <cell r="F22">
            <v>-40.4</v>
          </cell>
          <cell r="G22">
            <v>16.100000000000001</v>
          </cell>
          <cell r="H22"/>
          <cell r="I22">
            <v>24</v>
          </cell>
          <cell r="J22"/>
        </row>
        <row r="23">
          <cell r="A23" t="str">
            <v>FRD7</v>
          </cell>
          <cell r="B23"/>
          <cell r="C23" t="str">
            <v>[c] : q8 + succ &lt;==&gt; fum + q8h2</v>
          </cell>
          <cell r="D23"/>
          <cell r="E23">
            <v>-5.9</v>
          </cell>
          <cell r="F23">
            <v>-40.4</v>
          </cell>
          <cell r="G23">
            <v>16.100000000000001</v>
          </cell>
          <cell r="H23"/>
          <cell r="I23">
            <v>250</v>
          </cell>
          <cell r="J23"/>
        </row>
        <row r="24">
          <cell r="A24" t="str">
            <v>FUM</v>
          </cell>
          <cell r="B24"/>
          <cell r="C24" t="str">
            <v>[c] : mal &lt;==&gt; fum + h2o</v>
          </cell>
          <cell r="D24"/>
          <cell r="E24">
            <v>0.6</v>
          </cell>
          <cell r="F24">
            <v>-15.4</v>
          </cell>
          <cell r="G24">
            <v>22.3</v>
          </cell>
          <cell r="H24"/>
          <cell r="I24">
            <v>51.7</v>
          </cell>
          <cell r="J24"/>
        </row>
        <row r="25">
          <cell r="A25" t="str">
            <v>MDH</v>
          </cell>
          <cell r="B25"/>
          <cell r="C25" t="str">
            <v>[c] : mal + nad &lt;==&gt; h + nadh + oaa</v>
          </cell>
          <cell r="D25" t="str">
            <v>h</v>
          </cell>
          <cell r="E25">
            <v>6.4</v>
          </cell>
          <cell r="F25">
            <v>-7.3</v>
          </cell>
          <cell r="G25">
            <v>68.599999999999994</v>
          </cell>
          <cell r="H25"/>
          <cell r="I25">
            <v>931</v>
          </cell>
          <cell r="J25"/>
        </row>
        <row r="26">
          <cell r="A26" t="str">
            <v>PFL</v>
          </cell>
          <cell r="B26"/>
          <cell r="C26" t="str">
            <v>[c] : accoa + for &lt;==&gt; coa + pyr</v>
          </cell>
          <cell r="D26"/>
          <cell r="E26">
            <v>5.0999999999999996</v>
          </cell>
          <cell r="F26">
            <v>-16.399999999999999</v>
          </cell>
          <cell r="G26">
            <v>51.5</v>
          </cell>
          <cell r="H26"/>
          <cell r="I26">
            <v>12.8</v>
          </cell>
          <cell r="J26"/>
        </row>
        <row r="27">
          <cell r="A27" t="str">
            <v>LDH_D</v>
          </cell>
          <cell r="B27"/>
          <cell r="C27" t="str">
            <v>[c] : lac + nad &lt;==&gt; h + nadh + pyr</v>
          </cell>
          <cell r="D27" t="str">
            <v>h</v>
          </cell>
          <cell r="E27">
            <v>6.4</v>
          </cell>
          <cell r="F27">
            <v>-13.2</v>
          </cell>
          <cell r="G27">
            <v>62.1</v>
          </cell>
          <cell r="H27"/>
          <cell r="I27">
            <v>320</v>
          </cell>
          <cell r="J27"/>
        </row>
        <row r="28">
          <cell r="A28" t="str">
            <v>PTAr</v>
          </cell>
          <cell r="B28"/>
          <cell r="C28" t="str">
            <v>[c] : accoa + pi &lt;==&gt; actp + coa</v>
          </cell>
          <cell r="D28" t="str">
            <v>pi</v>
          </cell>
          <cell r="E28">
            <v>3.8</v>
          </cell>
          <cell r="F28">
            <v>-20.399999999999999</v>
          </cell>
          <cell r="G28">
            <v>28.7</v>
          </cell>
          <cell r="H28"/>
          <cell r="I28">
            <v>120</v>
          </cell>
          <cell r="J28">
            <v>0.02</v>
          </cell>
        </row>
        <row r="29">
          <cell r="A29" t="str">
            <v>ACKr</v>
          </cell>
          <cell r="B29"/>
          <cell r="C29" t="str">
            <v>[c] : ac + atp &lt;==&gt; actp + adp</v>
          </cell>
          <cell r="D29"/>
          <cell r="E29">
            <v>4.3</v>
          </cell>
          <cell r="F29">
            <v>-24.3</v>
          </cell>
          <cell r="G29">
            <v>52.1</v>
          </cell>
          <cell r="H29"/>
          <cell r="I29">
            <v>280</v>
          </cell>
          <cell r="J29"/>
        </row>
        <row r="30">
          <cell r="A30" t="str">
            <v>ACALD</v>
          </cell>
          <cell r="B30"/>
          <cell r="C30" t="str">
            <v>[c] : acald + coa + nad &lt;==&gt; accoa + h + nadh</v>
          </cell>
          <cell r="D30" t="str">
            <v>h</v>
          </cell>
          <cell r="E30">
            <v>-4.4000000000000004</v>
          </cell>
          <cell r="F30">
            <v>-47.4</v>
          </cell>
          <cell r="G30">
            <v>49.2</v>
          </cell>
          <cell r="H30"/>
          <cell r="I30">
            <v>15.7</v>
          </cell>
          <cell r="J30"/>
        </row>
        <row r="31">
          <cell r="A31" t="str">
            <v>ALCD2x</v>
          </cell>
          <cell r="B31"/>
          <cell r="C31" t="str">
            <v>[c] : etoh + nad &lt;==&gt; acald + h + nadh</v>
          </cell>
          <cell r="D31" t="str">
            <v>h</v>
          </cell>
          <cell r="E31"/>
          <cell r="F31">
            <v>-16.600000000000001</v>
          </cell>
          <cell r="G31">
            <v>59.3</v>
          </cell>
          <cell r="H31">
            <v>1.6000000000000001E-4</v>
          </cell>
          <cell r="I31">
            <v>150.19999999999999</v>
          </cell>
          <cell r="J31"/>
        </row>
        <row r="32">
          <cell r="A32" t="str">
            <v>G6PDH2r</v>
          </cell>
          <cell r="B32"/>
          <cell r="C32" t="str">
            <v>[c] : g6p + nadp --&gt; 6pgl + h + nadph</v>
          </cell>
          <cell r="D32" t="str">
            <v>h</v>
          </cell>
          <cell r="E32">
            <v>-1.6</v>
          </cell>
          <cell r="F32">
            <v>-42.6</v>
          </cell>
          <cell r="G32">
            <v>35.299999999999997</v>
          </cell>
          <cell r="H32"/>
          <cell r="I32">
            <v>174</v>
          </cell>
          <cell r="J32"/>
        </row>
        <row r="33">
          <cell r="A33" t="str">
            <v>PGL</v>
          </cell>
          <cell r="B33"/>
          <cell r="C33" t="str">
            <v>[c] : 6pgl + h2o --&gt; 6pgc + h</v>
          </cell>
          <cell r="D33" t="str">
            <v>h2o,h</v>
          </cell>
          <cell r="E33">
            <v>-5.0999999999999996</v>
          </cell>
          <cell r="F33">
            <v>-39.799999999999997</v>
          </cell>
          <cell r="G33">
            <v>-2.1</v>
          </cell>
          <cell r="H33"/>
          <cell r="I33">
            <v>25</v>
          </cell>
          <cell r="J33"/>
        </row>
        <row r="34">
          <cell r="A34" t="str">
            <v>GND</v>
          </cell>
          <cell r="B34"/>
          <cell r="C34" t="str">
            <v>[c] : 6pgc + nadp --&gt; co2 + nadph + ru5p-D</v>
          </cell>
          <cell r="D34" t="str">
            <v>co2</v>
          </cell>
          <cell r="E34">
            <v>0.9</v>
          </cell>
          <cell r="F34">
            <v>-43.6</v>
          </cell>
          <cell r="G34">
            <v>31.7</v>
          </cell>
          <cell r="H34"/>
          <cell r="I34">
            <v>75.650000000000006</v>
          </cell>
          <cell r="J34"/>
        </row>
        <row r="35">
          <cell r="A35" t="str">
            <v>RPE</v>
          </cell>
          <cell r="B35"/>
          <cell r="C35" t="str">
            <v>[c] : ru5p-D &lt;==&gt; xu5p-D</v>
          </cell>
          <cell r="D35"/>
          <cell r="E35"/>
          <cell r="F35">
            <v>-22.2</v>
          </cell>
          <cell r="G35">
            <v>15.5</v>
          </cell>
          <cell r="H35">
            <v>3.91</v>
          </cell>
          <cell r="I35">
            <v>21.05</v>
          </cell>
          <cell r="J35"/>
        </row>
        <row r="36">
          <cell r="A36" t="str">
            <v>RPI</v>
          </cell>
          <cell r="B36"/>
          <cell r="C36" t="str">
            <v>[c] : r5p &lt;==&gt; ru5p-D</v>
          </cell>
          <cell r="D36"/>
          <cell r="E36">
            <v>0.5</v>
          </cell>
          <cell r="F36">
            <v>-16.899999999999999</v>
          </cell>
          <cell r="G36">
            <v>20.8</v>
          </cell>
          <cell r="H36"/>
          <cell r="I36">
            <v>2100</v>
          </cell>
          <cell r="J36"/>
        </row>
        <row r="37">
          <cell r="A37" t="str">
            <v>TKT1</v>
          </cell>
          <cell r="B37"/>
          <cell r="C37" t="str">
            <v>[c] : g3p + s7p &lt;==&gt; r5p + xu5p-D</v>
          </cell>
          <cell r="D37"/>
          <cell r="E37"/>
          <cell r="F37">
            <v>-33.9</v>
          </cell>
          <cell r="G37">
            <v>41.5</v>
          </cell>
          <cell r="H37">
            <v>0.216</v>
          </cell>
          <cell r="I37"/>
          <cell r="J37">
            <v>55.57</v>
          </cell>
        </row>
        <row r="38">
          <cell r="A38" t="str">
            <v>TALA</v>
          </cell>
          <cell r="B38"/>
          <cell r="C38" t="str">
            <v>[c] : g3p + s7p &lt;==&gt; e4p + f6p</v>
          </cell>
          <cell r="D38"/>
          <cell r="E38">
            <v>-1.7</v>
          </cell>
          <cell r="F38">
            <v>-38.4</v>
          </cell>
          <cell r="G38">
            <v>36.9</v>
          </cell>
          <cell r="H38"/>
          <cell r="I38">
            <v>16.57</v>
          </cell>
          <cell r="J38"/>
        </row>
        <row r="39">
          <cell r="A39" t="str">
            <v>TKT2</v>
          </cell>
          <cell r="B39"/>
          <cell r="C39" t="str">
            <v>[c] : f6p + g3p &lt;==&gt; e4p + xu5p-D</v>
          </cell>
          <cell r="D39"/>
          <cell r="E39">
            <v>1.7</v>
          </cell>
          <cell r="F39">
            <v>-27.7</v>
          </cell>
          <cell r="G39">
            <v>47.7</v>
          </cell>
          <cell r="H39">
            <v>1.77E-2</v>
          </cell>
          <cell r="I39"/>
          <cell r="J39">
            <v>15.45</v>
          </cell>
        </row>
        <row r="40">
          <cell r="A40" t="str">
            <v>NADH16</v>
          </cell>
          <cell r="B40"/>
          <cell r="C40" t="str">
            <v>4 h[e] + nad[c] + q8h2[c] &lt;==&gt; 5 h[c] + nadh[c] + q8[c]</v>
          </cell>
          <cell r="D40" t="str">
            <v>h[c],h[e]</v>
          </cell>
          <cell r="F40">
            <v>24.2</v>
          </cell>
          <cell r="G40">
            <v>122.4</v>
          </cell>
          <cell r="H40">
            <v>1.4000000000000001E-15</v>
          </cell>
          <cell r="J40">
            <v>26</v>
          </cell>
        </row>
        <row r="41">
          <cell r="A41" t="str">
            <v>NADTRHD</v>
          </cell>
          <cell r="B41"/>
          <cell r="C41" t="str">
            <v>[c] : nad + nadph &lt;==&gt; nadh + nadp</v>
          </cell>
          <cell r="D41"/>
          <cell r="E41"/>
          <cell r="F41">
            <v>-38.6</v>
          </cell>
          <cell r="G41">
            <v>36.700000000000003</v>
          </cell>
          <cell r="H41">
            <v>1.48</v>
          </cell>
          <cell r="I41"/>
          <cell r="J41">
            <v>6.6699999999999995E-2</v>
          </cell>
        </row>
        <row r="42">
          <cell r="A42" t="str">
            <v>THD2</v>
          </cell>
          <cell r="B42"/>
          <cell r="C42" t="str">
            <v>2 h[c] + nad[c] + nadph[c] &lt;==&gt; 2 h[e] + nadh[c] + nadp[c]</v>
          </cell>
          <cell r="D42" t="str">
            <v>h[c],h[e]</v>
          </cell>
          <cell r="E42"/>
          <cell r="F42">
            <v>-38.6</v>
          </cell>
          <cell r="G42">
            <v>36.700000000000003</v>
          </cell>
          <cell r="H42">
            <v>1.48</v>
          </cell>
          <cell r="I42">
            <v>167.9</v>
          </cell>
          <cell r="J42">
            <v>100</v>
          </cell>
        </row>
        <row r="43">
          <cell r="A43" t="str">
            <v>ADK1</v>
          </cell>
          <cell r="B43"/>
          <cell r="C43" t="str">
            <v>[c] : amp + atp &lt;==&gt; 2 adp</v>
          </cell>
          <cell r="D43"/>
          <cell r="E43"/>
          <cell r="F43">
            <v>-40.200000000000003</v>
          </cell>
          <cell r="G43">
            <v>35.1</v>
          </cell>
          <cell r="H43">
            <v>2.82</v>
          </cell>
          <cell r="I43">
            <v>5.2999999999999999E-2</v>
          </cell>
          <cell r="J43"/>
        </row>
        <row r="44">
          <cell r="A44" t="str">
            <v>ATPM</v>
          </cell>
          <cell r="B44"/>
          <cell r="C44" t="str">
            <v>[c] : atp + h2o --&gt; adp + h + pi</v>
          </cell>
          <cell r="D44" t="str">
            <v>h,pi</v>
          </cell>
          <cell r="E44">
            <v>-6.6</v>
          </cell>
          <cell r="F44"/>
          <cell r="G44"/>
          <cell r="H44"/>
          <cell r="I44">
            <v>1</v>
          </cell>
          <cell r="J44">
            <v>0</v>
          </cell>
        </row>
        <row r="45">
          <cell r="A45" t="str">
            <v>ATPS4r</v>
          </cell>
          <cell r="B45"/>
          <cell r="C45" t="str">
            <v>atp[c] + 3 h[c] &lt;==&gt; adp[c] + 4 h[e] + pi[c]</v>
          </cell>
          <cell r="D45" t="str">
            <v>h[c],pi[c]</v>
          </cell>
          <cell r="F45">
            <v>-62.3</v>
          </cell>
          <cell r="G45">
            <v>1.5</v>
          </cell>
          <cell r="H45">
            <v>42000</v>
          </cell>
          <cell r="J45">
            <v>2200</v>
          </cell>
        </row>
        <row r="46">
          <cell r="A46" t="str">
            <v>CYTBD</v>
          </cell>
          <cell r="B46"/>
          <cell r="C46" t="str">
            <v>6 h[c] + 0.5 o2[c] + q8h2[c] --&gt; 6 h[e] + h2o[c] + q8[c]</v>
          </cell>
          <cell r="D46" t="str">
            <v>h[c], h[e]</v>
          </cell>
          <cell r="E46">
            <v>-37.200000000000003</v>
          </cell>
          <cell r="I46">
            <v>469</v>
          </cell>
          <cell r="J46">
            <v>0</v>
          </cell>
        </row>
        <row r="47">
          <cell r="A47" t="str">
            <v>PPC</v>
          </cell>
          <cell r="B47"/>
          <cell r="C47" t="str">
            <v>[c] : h + oaa + pi &lt;==&gt; co2 + h2o + pep</v>
          </cell>
          <cell r="D47" t="str">
            <v>pi</v>
          </cell>
          <cell r="E47">
            <v>6.8</v>
          </cell>
          <cell r="F47">
            <v>-7.1</v>
          </cell>
          <cell r="G47">
            <v>55.6</v>
          </cell>
          <cell r="H47"/>
          <cell r="I47"/>
          <cell r="J47">
            <v>540</v>
          </cell>
        </row>
        <row r="48">
          <cell r="A48" t="str">
            <v>PPCK</v>
          </cell>
          <cell r="B48"/>
          <cell r="C48" t="str">
            <v>[c] : atp + oaa --&gt; adp + co2 + pep</v>
          </cell>
          <cell r="D48" t="str">
            <v>co2</v>
          </cell>
          <cell r="E48">
            <v>0.2</v>
          </cell>
          <cell r="F48">
            <v>-44.4</v>
          </cell>
          <cell r="G48">
            <v>30.9</v>
          </cell>
          <cell r="H48"/>
          <cell r="I48">
            <v>1</v>
          </cell>
          <cell r="J48"/>
        </row>
        <row r="49">
          <cell r="A49" t="str">
            <v>ME1</v>
          </cell>
          <cell r="B49"/>
          <cell r="C49" t="str">
            <v>[c] : mal + nad --&gt; co2 + nadh + pyr</v>
          </cell>
          <cell r="D49" t="str">
            <v>co2</v>
          </cell>
          <cell r="E49">
            <v>1.3</v>
          </cell>
          <cell r="F49">
            <v>-41.8</v>
          </cell>
          <cell r="G49">
            <v>33.6</v>
          </cell>
          <cell r="H49"/>
          <cell r="I49">
            <v>1</v>
          </cell>
          <cell r="J49"/>
        </row>
        <row r="50">
          <cell r="A50" t="str">
            <v>ME2</v>
          </cell>
          <cell r="B50"/>
          <cell r="C50" t="str">
            <v>[c] : mal + nadp --&gt; co2 + nadph + pyr</v>
          </cell>
          <cell r="D50" t="str">
            <v>co2</v>
          </cell>
          <cell r="E50">
            <v>1.6</v>
          </cell>
          <cell r="F50">
            <v>-40.799999999999997</v>
          </cell>
          <cell r="G50">
            <v>34.5</v>
          </cell>
          <cell r="H50"/>
          <cell r="I50">
            <v>1</v>
          </cell>
          <cell r="J50"/>
        </row>
        <row r="51">
          <cell r="A51" t="str">
            <v>H2Ot</v>
          </cell>
          <cell r="B51"/>
          <cell r="C51" t="str">
            <v>h2o[e] &lt;==&gt; h2o[c]</v>
          </cell>
          <cell r="D51"/>
          <cell r="E51">
            <v>0</v>
          </cell>
          <cell r="F51"/>
          <cell r="G51"/>
          <cell r="H51"/>
          <cell r="I51">
            <v>1</v>
          </cell>
          <cell r="J51">
            <v>2</v>
          </cell>
        </row>
        <row r="52">
          <cell r="A52" t="str">
            <v>O2t</v>
          </cell>
          <cell r="B52"/>
          <cell r="C52" t="str">
            <v>o2[e] &lt;==&gt; o2[c]</v>
          </cell>
          <cell r="D52"/>
          <cell r="E52">
            <v>0</v>
          </cell>
          <cell r="F52"/>
          <cell r="G52"/>
          <cell r="H52"/>
          <cell r="I52">
            <v>1</v>
          </cell>
          <cell r="J52">
            <v>0</v>
          </cell>
        </row>
        <row r="53">
          <cell r="A53" t="str">
            <v>PIt2r</v>
          </cell>
          <cell r="B53"/>
          <cell r="C53" t="str">
            <v>h[e] + pi[e] &lt;==&gt; h[c] + pi[c]</v>
          </cell>
          <cell r="E53">
            <v>0</v>
          </cell>
          <cell r="I53">
            <v>100</v>
          </cell>
          <cell r="J53">
            <v>100</v>
          </cell>
        </row>
        <row r="54">
          <cell r="A54" t="str">
            <v>CO2t</v>
          </cell>
          <cell r="B54"/>
          <cell r="C54" t="str">
            <v>co2[e] &lt;==&gt; co2[c]</v>
          </cell>
          <cell r="D54"/>
          <cell r="E54">
            <v>0</v>
          </cell>
          <cell r="F54"/>
          <cell r="G54"/>
          <cell r="H54"/>
          <cell r="I54">
            <v>0</v>
          </cell>
          <cell r="J54">
            <v>1</v>
          </cell>
        </row>
        <row r="55">
          <cell r="A55" t="str">
            <v>PYRt2r</v>
          </cell>
          <cell r="B55"/>
          <cell r="C55" t="str">
            <v>h[e] + pyr[e] &lt;==&gt; h[c] + pyr[c]</v>
          </cell>
          <cell r="D55" t="str">
            <v>h[c],h[e]</v>
          </cell>
          <cell r="E55">
            <v>0</v>
          </cell>
          <cell r="I55">
            <v>2540</v>
          </cell>
          <cell r="J55">
            <v>2540</v>
          </cell>
        </row>
        <row r="56">
          <cell r="A56" t="str">
            <v>SUCCt2_2</v>
          </cell>
          <cell r="B56"/>
          <cell r="C56" t="str">
            <v>2 h[e] + succ[e] --&gt; 2 h[c] + succ[c]</v>
          </cell>
          <cell r="D56" t="str">
            <v>h[c],h[e]</v>
          </cell>
          <cell r="E56">
            <v>0</v>
          </cell>
          <cell r="F56"/>
          <cell r="G56"/>
          <cell r="H56"/>
          <cell r="I56">
            <v>1</v>
          </cell>
          <cell r="J56">
            <v>1</v>
          </cell>
        </row>
        <row r="57">
          <cell r="A57" t="str">
            <v>SUCCt3</v>
          </cell>
          <cell r="B57"/>
          <cell r="C57" t="str">
            <v>h[e] + succ[c] --&gt; h[c] + succ[e]</v>
          </cell>
          <cell r="D57" t="str">
            <v>h[c],h[e]</v>
          </cell>
          <cell r="E57">
            <v>0</v>
          </cell>
          <cell r="F57"/>
          <cell r="G57"/>
          <cell r="H57"/>
          <cell r="I57">
            <v>1</v>
          </cell>
          <cell r="J57">
            <v>1</v>
          </cell>
        </row>
        <row r="58">
          <cell r="A58" t="str">
            <v>AKGt2r</v>
          </cell>
          <cell r="B58"/>
          <cell r="C58" t="str">
            <v>akg[e] + h[e] &lt;==&gt; akg[c] + h[c]</v>
          </cell>
          <cell r="D58" t="str">
            <v>h[c],h[e]</v>
          </cell>
          <cell r="E58">
            <v>0</v>
          </cell>
          <cell r="F58"/>
          <cell r="G58"/>
          <cell r="H58"/>
          <cell r="I58">
            <v>1</v>
          </cell>
          <cell r="J58">
            <v>1</v>
          </cell>
        </row>
        <row r="59">
          <cell r="A59" t="str">
            <v>FUMt2_2</v>
          </cell>
          <cell r="B59"/>
          <cell r="C59" t="str">
            <v>fum[e] + 2 h[e] --&gt; fum[c] + 2 h[c]</v>
          </cell>
          <cell r="D59" t="str">
            <v>h[c],h[e]</v>
          </cell>
          <cell r="E59">
            <v>0</v>
          </cell>
          <cell r="F59"/>
          <cell r="G59"/>
          <cell r="H59"/>
          <cell r="I59">
            <v>1</v>
          </cell>
          <cell r="J59">
            <v>0</v>
          </cell>
        </row>
        <row r="60">
          <cell r="A60" t="str">
            <v>MALt2_2</v>
          </cell>
          <cell r="B60"/>
          <cell r="C60" t="str">
            <v>2 h[e] + mal[e] --&gt; 2 h[c] + mal[c]</v>
          </cell>
          <cell r="D60" t="str">
            <v>h[c],h[e]</v>
          </cell>
          <cell r="E60">
            <v>0</v>
          </cell>
          <cell r="F60"/>
          <cell r="G60"/>
          <cell r="H60"/>
          <cell r="I60">
            <v>1</v>
          </cell>
          <cell r="J60">
            <v>0</v>
          </cell>
        </row>
        <row r="61">
          <cell r="A61" t="str">
            <v>D_LACt2</v>
          </cell>
          <cell r="B61"/>
          <cell r="C61" t="str">
            <v>h[e] + lac[e] &lt;==&gt; h[c] + lac[c]</v>
          </cell>
          <cell r="D61" t="str">
            <v>h[c],h[e]</v>
          </cell>
          <cell r="E61">
            <v>0</v>
          </cell>
          <cell r="F61"/>
          <cell r="G61"/>
          <cell r="H61"/>
          <cell r="I61">
            <v>1</v>
          </cell>
          <cell r="J61">
            <v>1</v>
          </cell>
        </row>
        <row r="62">
          <cell r="A62" t="str">
            <v>FORt2</v>
          </cell>
          <cell r="B62"/>
          <cell r="C62" t="str">
            <v>for[e] + h[e] --&gt; for[c] + h[c]</v>
          </cell>
          <cell r="D62" t="str">
            <v>h[c],h[e]</v>
          </cell>
          <cell r="E62">
            <v>0</v>
          </cell>
          <cell r="F62"/>
          <cell r="G62"/>
          <cell r="H62"/>
          <cell r="I62">
            <v>1</v>
          </cell>
          <cell r="J62">
            <v>0</v>
          </cell>
        </row>
        <row r="63">
          <cell r="A63" t="str">
            <v>FORti</v>
          </cell>
          <cell r="B63"/>
          <cell r="C63" t="str">
            <v>for[c] --&gt; for[e]</v>
          </cell>
          <cell r="D63"/>
          <cell r="E63">
            <v>0</v>
          </cell>
          <cell r="F63"/>
          <cell r="G63"/>
          <cell r="H63"/>
          <cell r="I63">
            <v>1</v>
          </cell>
          <cell r="J63">
            <v>0</v>
          </cell>
        </row>
        <row r="64">
          <cell r="A64" t="str">
            <v>ETOHt2r</v>
          </cell>
          <cell r="B64"/>
          <cell r="C64" t="str">
            <v>etoh[e] + h[e] &lt;==&gt; etoh[c] + h[c]</v>
          </cell>
          <cell r="D64"/>
          <cell r="E64">
            <v>0</v>
          </cell>
          <cell r="F64"/>
          <cell r="G64"/>
          <cell r="H64"/>
          <cell r="I64">
            <v>1</v>
          </cell>
          <cell r="J64">
            <v>1</v>
          </cell>
        </row>
        <row r="65">
          <cell r="A65" t="str">
            <v>ACt2r</v>
          </cell>
          <cell r="B65"/>
          <cell r="C65" t="str">
            <v>ac[e] + h[e] &lt;==&gt; ac[c] + h[c]</v>
          </cell>
          <cell r="D65" t="str">
            <v>h[c],h[e]</v>
          </cell>
          <cell r="E65">
            <v>0</v>
          </cell>
          <cell r="F65"/>
          <cell r="G65"/>
          <cell r="H65"/>
          <cell r="I65">
            <v>1</v>
          </cell>
          <cell r="J65">
            <v>1</v>
          </cell>
        </row>
        <row r="66">
          <cell r="A66" t="str">
            <v>ACALDt</v>
          </cell>
          <cell r="B66"/>
          <cell r="C66" t="str">
            <v>acald[e] &lt;==&gt; acald[c]</v>
          </cell>
          <cell r="D66"/>
          <cell r="E66">
            <v>0</v>
          </cell>
          <cell r="F66"/>
          <cell r="G66"/>
          <cell r="H66"/>
          <cell r="I66">
            <v>1</v>
          </cell>
          <cell r="J66">
            <v>1</v>
          </cell>
        </row>
        <row r="67">
          <cell r="A67" t="str">
            <v>exPYR</v>
          </cell>
          <cell r="B67"/>
          <cell r="C67" t="str">
            <v>pyr[e] &lt;==&gt;</v>
          </cell>
          <cell r="D67"/>
          <cell r="E67">
            <v>0</v>
          </cell>
          <cell r="F67"/>
          <cell r="G67"/>
          <cell r="H67"/>
          <cell r="I67"/>
          <cell r="J67"/>
        </row>
        <row r="68">
          <cell r="A68" t="str">
            <v>exSUCC</v>
          </cell>
          <cell r="B68"/>
          <cell r="C68" t="str">
            <v>succ[e] &lt;==&gt;</v>
          </cell>
          <cell r="D68"/>
          <cell r="E68">
            <v>0</v>
          </cell>
          <cell r="F68"/>
          <cell r="G68"/>
          <cell r="H68"/>
          <cell r="I68"/>
          <cell r="J68"/>
        </row>
        <row r="69">
          <cell r="A69" t="str">
            <v>exAKG</v>
          </cell>
          <cell r="B69"/>
          <cell r="C69" t="str">
            <v>akg[e] &lt;==&gt;</v>
          </cell>
          <cell r="D69"/>
          <cell r="E69">
            <v>0</v>
          </cell>
          <cell r="F69"/>
          <cell r="G69"/>
          <cell r="H69"/>
          <cell r="I69"/>
          <cell r="J69"/>
        </row>
        <row r="70">
          <cell r="A70" t="str">
            <v>exFUM</v>
          </cell>
          <cell r="B70"/>
          <cell r="C70" t="str">
            <v>fum[e] &lt;==&gt;</v>
          </cell>
          <cell r="D70"/>
          <cell r="E70">
            <v>0</v>
          </cell>
          <cell r="F70"/>
          <cell r="G70"/>
          <cell r="H70"/>
          <cell r="I70"/>
          <cell r="J70"/>
        </row>
        <row r="71">
          <cell r="A71" t="str">
            <v>exMAL</v>
          </cell>
          <cell r="B71"/>
          <cell r="C71" t="str">
            <v>mal[e] &lt;==&gt;</v>
          </cell>
          <cell r="D71"/>
          <cell r="E71">
            <v>0</v>
          </cell>
          <cell r="F71"/>
          <cell r="G71"/>
          <cell r="H71"/>
          <cell r="I71"/>
          <cell r="J71"/>
        </row>
        <row r="72">
          <cell r="A72" t="str">
            <v>exLAC</v>
          </cell>
          <cell r="B72"/>
          <cell r="C72" t="str">
            <v>lac[e] &lt;==&gt;</v>
          </cell>
          <cell r="D72"/>
          <cell r="E72">
            <v>0</v>
          </cell>
          <cell r="F72"/>
          <cell r="G72"/>
          <cell r="H72"/>
          <cell r="I72"/>
          <cell r="J72"/>
        </row>
        <row r="73">
          <cell r="A73" t="str">
            <v>exFOR</v>
          </cell>
          <cell r="B73"/>
          <cell r="C73" t="str">
            <v>for[e] &lt;==&gt;</v>
          </cell>
          <cell r="D73"/>
          <cell r="E73">
            <v>0</v>
          </cell>
          <cell r="F73"/>
          <cell r="G73"/>
          <cell r="H73"/>
          <cell r="I73"/>
          <cell r="J73"/>
        </row>
        <row r="74">
          <cell r="A74" t="str">
            <v>exETOH</v>
          </cell>
          <cell r="B74"/>
          <cell r="C74" t="str">
            <v>etoh[e] &lt;==&gt;</v>
          </cell>
          <cell r="D74"/>
          <cell r="E74">
            <v>0</v>
          </cell>
          <cell r="F74"/>
          <cell r="G74"/>
          <cell r="H74"/>
          <cell r="I74"/>
          <cell r="J74"/>
        </row>
        <row r="75">
          <cell r="A75" t="str">
            <v>exAC</v>
          </cell>
          <cell r="B75"/>
          <cell r="C75" t="str">
            <v>ac[e] &lt;==&gt;</v>
          </cell>
          <cell r="D75"/>
          <cell r="E75">
            <v>0</v>
          </cell>
          <cell r="F75"/>
          <cell r="G75"/>
          <cell r="H75"/>
          <cell r="I75"/>
          <cell r="J75"/>
        </row>
        <row r="76">
          <cell r="A76" t="str">
            <v>exACALD</v>
          </cell>
          <cell r="B76"/>
          <cell r="C76" t="str">
            <v>acald[e] &lt;==&gt;</v>
          </cell>
          <cell r="D76"/>
          <cell r="E76">
            <v>0</v>
          </cell>
          <cell r="F76"/>
          <cell r="G76"/>
          <cell r="H76"/>
          <cell r="I76"/>
          <cell r="J76"/>
        </row>
        <row r="77">
          <cell r="A77" t="str">
            <v>exGLC</v>
          </cell>
          <cell r="B77"/>
          <cell r="C77" t="str">
            <v>glc[e] &lt;==&gt;</v>
          </cell>
          <cell r="D77"/>
          <cell r="E77">
            <v>0</v>
          </cell>
          <cell r="F77"/>
          <cell r="G77"/>
          <cell r="H77"/>
          <cell r="I77"/>
          <cell r="J77"/>
        </row>
        <row r="78">
          <cell r="A78" t="str">
            <v>exCO2</v>
          </cell>
          <cell r="B78"/>
          <cell r="C78" t="str">
            <v>co2[e]&lt;==&gt;</v>
          </cell>
          <cell r="D78"/>
          <cell r="E78">
            <v>0</v>
          </cell>
          <cell r="F78"/>
          <cell r="G78"/>
          <cell r="H78"/>
          <cell r="I78"/>
          <cell r="J78"/>
        </row>
        <row r="79">
          <cell r="A79" t="str">
            <v>exH</v>
          </cell>
          <cell r="B79"/>
          <cell r="C79" t="str">
            <v>h[e] &lt;==&gt;</v>
          </cell>
          <cell r="D79"/>
          <cell r="E79">
            <v>0</v>
          </cell>
          <cell r="F79"/>
          <cell r="G79"/>
          <cell r="H79"/>
          <cell r="I79"/>
          <cell r="J79"/>
        </row>
        <row r="80">
          <cell r="A80" t="str">
            <v>exH2O</v>
          </cell>
          <cell r="B80"/>
          <cell r="C80" t="str">
            <v>h2o[e] &lt;==&gt;</v>
          </cell>
          <cell r="D80"/>
          <cell r="E80">
            <v>0</v>
          </cell>
          <cell r="F80"/>
          <cell r="G80"/>
          <cell r="H80"/>
          <cell r="I80"/>
          <cell r="J80"/>
        </row>
        <row r="81">
          <cell r="A81" t="str">
            <v>exPI</v>
          </cell>
          <cell r="B81"/>
          <cell r="C81" t="str">
            <v>pi[e] &lt;==&gt;</v>
          </cell>
          <cell r="D81"/>
          <cell r="E81">
            <v>0</v>
          </cell>
          <cell r="F81"/>
          <cell r="G81"/>
          <cell r="H81"/>
          <cell r="I81"/>
          <cell r="J81"/>
        </row>
        <row r="82">
          <cell r="A82" t="str">
            <v>exO2</v>
          </cell>
          <cell r="B82"/>
          <cell r="C82" t="str">
            <v>o2[e] &lt;==&gt;</v>
          </cell>
          <cell r="D82"/>
          <cell r="E82">
            <v>0</v>
          </cell>
          <cell r="F82"/>
          <cell r="G82"/>
          <cell r="H82"/>
          <cell r="I82"/>
          <cell r="J82"/>
        </row>
        <row r="83">
          <cell r="A83" t="str">
            <v>EC_biomass</v>
          </cell>
          <cell r="B83"/>
          <cell r="C83" t="str">
            <v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v>
          </cell>
          <cell r="D83"/>
          <cell r="E83">
            <v>0</v>
          </cell>
          <cell r="F83"/>
          <cell r="G83"/>
          <cell r="H83"/>
          <cell r="I83"/>
          <cell r="J83"/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2" t="s">
        <v>0</v>
      </c>
      <c r="B1" s="12" t="s">
        <v>1</v>
      </c>
      <c r="C1" s="13" t="s">
        <v>2</v>
      </c>
      <c r="D1" s="12" t="s">
        <v>3</v>
      </c>
      <c r="E1" s="14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</row>
    <row r="2" spans="1:21" x14ac:dyDescent="0.25">
      <c r="A2" s="15" t="s">
        <v>96</v>
      </c>
      <c r="B2" s="12"/>
      <c r="C2" s="15" t="s">
        <v>97</v>
      </c>
      <c r="D2" s="12"/>
      <c r="E2" s="12">
        <v>-30.5</v>
      </c>
      <c r="F2" s="12">
        <v>-50.4</v>
      </c>
      <c r="G2" s="12">
        <v>0.9</v>
      </c>
      <c r="H2" s="12"/>
      <c r="I2" s="16">
        <v>1</v>
      </c>
      <c r="J2" s="16">
        <v>0</v>
      </c>
      <c r="K2" s="12"/>
      <c r="L2" s="12">
        <v>1</v>
      </c>
      <c r="M2" s="17">
        <v>14.285714285714301</v>
      </c>
      <c r="N2" s="15"/>
      <c r="O2" s="12" t="s">
        <v>98</v>
      </c>
      <c r="P2" s="12"/>
      <c r="Q2" s="12"/>
      <c r="R2" s="12"/>
      <c r="S2" s="12" t="s">
        <v>99</v>
      </c>
      <c r="T2" s="12">
        <v>5.5599999999999997E-2</v>
      </c>
      <c r="U2" s="12">
        <v>5.5599999999999997E-2</v>
      </c>
    </row>
    <row r="3" spans="1:21" x14ac:dyDescent="0.25">
      <c r="A3" s="12" t="s">
        <v>100</v>
      </c>
      <c r="B3" s="12"/>
      <c r="C3" s="12" t="s">
        <v>101</v>
      </c>
      <c r="D3" s="12"/>
      <c r="E3" s="12">
        <v>-30.5</v>
      </c>
      <c r="F3" s="12"/>
      <c r="G3" s="12"/>
      <c r="H3" s="12"/>
      <c r="I3" s="12">
        <v>1</v>
      </c>
      <c r="J3" s="12">
        <v>0</v>
      </c>
      <c r="K3" s="12"/>
      <c r="L3" s="12">
        <v>1</v>
      </c>
      <c r="M3" s="12"/>
      <c r="N3" s="12"/>
      <c r="O3" s="12" t="s">
        <v>102</v>
      </c>
      <c r="P3" s="12"/>
      <c r="Q3" s="12"/>
      <c r="R3" s="12"/>
      <c r="S3" s="12"/>
      <c r="T3" s="12"/>
      <c r="U3" s="12"/>
    </row>
    <row r="4" spans="1:21" x14ac:dyDescent="0.25">
      <c r="A4" s="12" t="s">
        <v>26</v>
      </c>
      <c r="B4" s="12"/>
      <c r="C4" s="12" t="s">
        <v>103</v>
      </c>
      <c r="D4" s="12"/>
      <c r="E4" s="12">
        <v>-30.5</v>
      </c>
      <c r="F4" s="12"/>
      <c r="G4" s="12"/>
      <c r="H4" s="12"/>
      <c r="I4" s="12">
        <v>1</v>
      </c>
      <c r="J4" s="12">
        <v>0</v>
      </c>
      <c r="K4" s="12"/>
      <c r="L4" s="12">
        <v>1</v>
      </c>
      <c r="M4" s="12"/>
      <c r="N4" s="12"/>
      <c r="O4" s="12" t="s">
        <v>98</v>
      </c>
      <c r="P4" s="20" t="s">
        <v>104</v>
      </c>
      <c r="Q4" s="12"/>
      <c r="R4" s="12">
        <v>0.1</v>
      </c>
      <c r="S4" s="12"/>
      <c r="T4" s="12"/>
      <c r="U4" s="12"/>
    </row>
    <row r="5" spans="1:21" x14ac:dyDescent="0.25">
      <c r="A5" s="12" t="s">
        <v>63</v>
      </c>
      <c r="B5" s="12"/>
      <c r="C5" s="12" t="s">
        <v>77</v>
      </c>
      <c r="D5" s="12"/>
      <c r="E5" s="12">
        <v>0</v>
      </c>
      <c r="F5" s="12"/>
      <c r="G5" s="12"/>
      <c r="H5" s="12"/>
      <c r="I5" s="12">
        <v>1</v>
      </c>
      <c r="J5" s="12">
        <v>1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21" x14ac:dyDescent="0.25">
      <c r="A6" s="12" t="s">
        <v>105</v>
      </c>
      <c r="B6" s="12"/>
      <c r="C6" s="12" t="s">
        <v>106</v>
      </c>
      <c r="D6" s="12"/>
      <c r="E6" s="12">
        <v>0</v>
      </c>
      <c r="F6" s="12"/>
      <c r="G6" s="12"/>
      <c r="H6" s="12"/>
      <c r="I6" s="12">
        <v>1</v>
      </c>
      <c r="J6" s="12">
        <v>1</v>
      </c>
      <c r="K6" s="12"/>
      <c r="L6" s="12">
        <v>1</v>
      </c>
      <c r="M6" s="12"/>
      <c r="N6" s="12"/>
      <c r="O6" s="12"/>
      <c r="P6" s="12"/>
      <c r="Q6" s="12"/>
      <c r="R6" s="12"/>
      <c r="S6" s="12"/>
      <c r="T6" s="12"/>
      <c r="U6" s="12"/>
    </row>
    <row r="7" spans="1:21" x14ac:dyDescent="0.25">
      <c r="A7" s="12" t="s">
        <v>107</v>
      </c>
      <c r="B7" s="12"/>
      <c r="C7" s="12" t="s">
        <v>108</v>
      </c>
      <c r="D7" s="12"/>
      <c r="E7" s="12">
        <v>0</v>
      </c>
      <c r="F7" s="12"/>
      <c r="G7" s="12"/>
      <c r="H7" s="12"/>
      <c r="I7" s="12">
        <v>1</v>
      </c>
      <c r="J7" s="12">
        <v>1</v>
      </c>
      <c r="K7" s="12"/>
      <c r="L7" s="12"/>
      <c r="M7" s="12"/>
      <c r="N7" s="12"/>
      <c r="O7" s="12" t="s">
        <v>98</v>
      </c>
      <c r="P7" s="12"/>
      <c r="Q7" s="12"/>
      <c r="R7" s="12"/>
      <c r="S7" s="12"/>
      <c r="T7" s="12"/>
      <c r="U7" s="12"/>
    </row>
    <row r="8" spans="1:21" x14ac:dyDescent="0.25">
      <c r="A8" s="12" t="s">
        <v>109</v>
      </c>
      <c r="B8" s="12"/>
      <c r="C8" s="12" t="s">
        <v>110</v>
      </c>
      <c r="D8" s="12"/>
      <c r="E8" s="12">
        <v>0</v>
      </c>
      <c r="F8" s="12"/>
      <c r="G8" s="12"/>
      <c r="H8" s="12"/>
      <c r="I8" s="12">
        <v>1</v>
      </c>
      <c r="J8" s="12">
        <v>1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21" x14ac:dyDescent="0.25">
      <c r="A9" s="12" t="s">
        <v>111</v>
      </c>
      <c r="B9" s="12"/>
      <c r="C9" s="12" t="s">
        <v>112</v>
      </c>
      <c r="D9" s="12"/>
      <c r="E9" s="12">
        <v>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3" spans="1:2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48" t="s">
        <v>18</v>
      </c>
      <c r="B1" s="48" t="s">
        <v>90</v>
      </c>
    </row>
    <row r="2" spans="1:2" x14ac:dyDescent="0.25">
      <c r="A2" s="36" t="s">
        <v>93</v>
      </c>
      <c r="B2" s="36">
        <v>10</v>
      </c>
    </row>
    <row r="3" spans="1:2" x14ac:dyDescent="0.25">
      <c r="A3" s="36" t="s">
        <v>91</v>
      </c>
      <c r="B3" s="41">
        <v>0</v>
      </c>
    </row>
    <row r="4" spans="1:2" x14ac:dyDescent="0.25">
      <c r="A4" s="36" t="s">
        <v>94</v>
      </c>
      <c r="B4" s="36">
        <v>0</v>
      </c>
    </row>
    <row r="5" spans="1:2" x14ac:dyDescent="0.25">
      <c r="A5" s="36" t="s">
        <v>126</v>
      </c>
      <c r="B5" s="41">
        <v>1E-4</v>
      </c>
    </row>
    <row r="6" spans="1:2" x14ac:dyDescent="0.25">
      <c r="A6" s="36" t="s">
        <v>25</v>
      </c>
      <c r="B6" s="41">
        <v>1E-4</v>
      </c>
    </row>
    <row r="7" spans="1:2" x14ac:dyDescent="0.25">
      <c r="A7" s="36" t="s">
        <v>132</v>
      </c>
      <c r="B7" s="41">
        <v>55</v>
      </c>
    </row>
    <row r="8" spans="1:2" x14ac:dyDescent="0.25">
      <c r="A8" s="36" t="s">
        <v>133</v>
      </c>
      <c r="B8" s="41">
        <v>55</v>
      </c>
    </row>
    <row r="9" spans="1:2" x14ac:dyDescent="0.25">
      <c r="A9" s="36" t="s">
        <v>199</v>
      </c>
      <c r="B9" s="41">
        <v>0</v>
      </c>
    </row>
    <row r="10" spans="1:2" x14ac:dyDescent="0.25">
      <c r="A10" s="36" t="s">
        <v>200</v>
      </c>
      <c r="B10" s="41">
        <v>0</v>
      </c>
    </row>
    <row r="11" spans="1:2" x14ac:dyDescent="0.25">
      <c r="A11" s="36" t="s">
        <v>201</v>
      </c>
      <c r="B11" s="41">
        <v>0</v>
      </c>
    </row>
    <row r="12" spans="1:2" x14ac:dyDescent="0.25">
      <c r="A12" s="36" t="s">
        <v>202</v>
      </c>
      <c r="B12" s="41">
        <v>0</v>
      </c>
    </row>
    <row r="13" spans="1:2" x14ac:dyDescent="0.25">
      <c r="A13" s="36" t="s">
        <v>203</v>
      </c>
      <c r="B13" s="41">
        <v>0</v>
      </c>
    </row>
    <row r="14" spans="1:2" x14ac:dyDescent="0.25">
      <c r="A14" s="36" t="s">
        <v>92</v>
      </c>
      <c r="B14" s="41">
        <v>10</v>
      </c>
    </row>
    <row r="15" spans="1:2" x14ac:dyDescent="0.25">
      <c r="A15" s="36" t="s">
        <v>218</v>
      </c>
      <c r="B15" s="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22" workbookViewId="0">
      <selection activeCell="C33" sqref="C33"/>
    </sheetView>
  </sheetViews>
  <sheetFormatPr defaultRowHeight="15" x14ac:dyDescent="0.25"/>
  <cols>
    <col min="3" max="3" width="44.42578125" customWidth="1"/>
  </cols>
  <sheetData>
    <row r="1" spans="1:21" ht="18" x14ac:dyDescent="0.35">
      <c r="A1" s="21" t="s">
        <v>0</v>
      </c>
      <c r="B1" s="21" t="s">
        <v>1</v>
      </c>
      <c r="C1" s="13" t="s">
        <v>2</v>
      </c>
      <c r="D1" s="21" t="s">
        <v>3</v>
      </c>
      <c r="E1" s="14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13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</row>
    <row r="2" spans="1:21" x14ac:dyDescent="0.25">
      <c r="A2" s="23" t="s">
        <v>63</v>
      </c>
      <c r="B2" s="24"/>
      <c r="C2" s="23" t="s">
        <v>64</v>
      </c>
      <c r="D2" s="21" t="s">
        <v>65</v>
      </c>
      <c r="E2" s="21">
        <f>VLOOKUP(A2,[1]ecoli_core!$A$2:$I$84,6,FALSE)</f>
        <v>0</v>
      </c>
      <c r="F2" s="21"/>
      <c r="G2" s="21"/>
      <c r="H2" s="21"/>
      <c r="I2" s="16">
        <v>1</v>
      </c>
      <c r="J2" s="21">
        <v>1</v>
      </c>
      <c r="K2" s="21"/>
      <c r="L2" s="22"/>
      <c r="M2" s="17">
        <v>-19.215657194822899</v>
      </c>
      <c r="N2" s="15"/>
      <c r="O2" s="21" t="s">
        <v>127</v>
      </c>
      <c r="P2" s="21"/>
      <c r="Q2" s="21"/>
      <c r="R2" s="21"/>
      <c r="S2" s="21"/>
      <c r="T2" s="21"/>
      <c r="U2" s="21"/>
    </row>
    <row r="3" spans="1:21" x14ac:dyDescent="0.25">
      <c r="A3" s="25" t="s">
        <v>116</v>
      </c>
      <c r="B3" s="25"/>
      <c r="C3" s="25" t="s">
        <v>77</v>
      </c>
      <c r="D3" s="21"/>
      <c r="E3" s="21">
        <v>0</v>
      </c>
      <c r="F3" s="21"/>
      <c r="G3" s="21"/>
      <c r="H3" s="21"/>
      <c r="I3" s="21">
        <v>1</v>
      </c>
      <c r="J3" s="21">
        <v>1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x14ac:dyDescent="0.25">
      <c r="A4" s="15" t="s">
        <v>56</v>
      </c>
      <c r="B4" s="21"/>
      <c r="C4" s="15" t="s">
        <v>58</v>
      </c>
      <c r="D4" s="21"/>
      <c r="E4" s="21">
        <f>VLOOKUP(A4,[1]ecoli_core!$A$2:$I$84,6,FALSE)</f>
        <v>4.3</v>
      </c>
      <c r="F4" s="21">
        <v>-24.3</v>
      </c>
      <c r="G4" s="21">
        <v>52.1</v>
      </c>
      <c r="H4" s="21"/>
      <c r="I4" s="21">
        <v>280</v>
      </c>
      <c r="J4" s="21"/>
      <c r="K4" s="21"/>
      <c r="L4" s="21"/>
      <c r="M4" s="17"/>
      <c r="N4" s="15" t="str">
        <f>VLOOKUP(A4,[2]reactions!$A$1:$E$96,5,FALSE)</f>
        <v>2.7.2.1</v>
      </c>
      <c r="O4" s="21"/>
      <c r="P4" s="21"/>
      <c r="Q4" s="21"/>
      <c r="R4" s="21"/>
      <c r="S4" s="21"/>
      <c r="T4" s="21"/>
      <c r="U4" s="21"/>
    </row>
    <row r="5" spans="1:21" x14ac:dyDescent="0.25">
      <c r="A5" s="15" t="s">
        <v>53</v>
      </c>
      <c r="B5" s="21"/>
      <c r="C5" s="15" t="s">
        <v>54</v>
      </c>
      <c r="D5" s="21" t="s">
        <v>55</v>
      </c>
      <c r="E5" s="21">
        <f>VLOOKUP(A5,[1]ecoli_core!$A$2:$I$84,6,FALSE)</f>
        <v>3.8</v>
      </c>
      <c r="F5" s="21">
        <v>-20.399999999999999</v>
      </c>
      <c r="G5" s="21">
        <v>28.7</v>
      </c>
      <c r="H5" s="21"/>
      <c r="I5" s="21">
        <v>120</v>
      </c>
      <c r="J5" s="21"/>
      <c r="K5" s="21"/>
      <c r="L5" s="21"/>
      <c r="M5" s="7"/>
      <c r="N5" s="15" t="str">
        <f>VLOOKUP(A5,[2]reactions!$A$1:$E$96,5,FALSE)</f>
        <v>2.3.1.8</v>
      </c>
      <c r="O5" s="21"/>
      <c r="P5" s="21"/>
      <c r="Q5" s="21"/>
      <c r="R5" s="21"/>
      <c r="S5" s="21"/>
      <c r="T5" s="21"/>
      <c r="U5" s="21"/>
    </row>
    <row r="6" spans="1:21" x14ac:dyDescent="0.25">
      <c r="A6" s="15" t="s">
        <v>134</v>
      </c>
      <c r="B6" s="21"/>
      <c r="C6" s="15" t="s">
        <v>211</v>
      </c>
      <c r="D6" s="21"/>
      <c r="E6" s="21">
        <v>8.6</v>
      </c>
      <c r="F6" s="21">
        <v>-4</v>
      </c>
      <c r="G6" s="21">
        <v>60.9</v>
      </c>
      <c r="H6" s="21"/>
      <c r="I6" s="21"/>
      <c r="J6" s="21">
        <v>81</v>
      </c>
      <c r="K6" s="21"/>
      <c r="L6" s="21"/>
      <c r="M6" s="17">
        <v>6.0051760006096302</v>
      </c>
      <c r="N6" s="15" t="s">
        <v>136</v>
      </c>
      <c r="O6" s="21"/>
      <c r="P6" s="21"/>
      <c r="Q6" s="21"/>
      <c r="R6" s="21"/>
      <c r="S6" s="21" t="s">
        <v>137</v>
      </c>
      <c r="T6" s="21">
        <v>0.39800000000000002</v>
      </c>
      <c r="U6" s="21">
        <v>0.39800000000000002</v>
      </c>
    </row>
    <row r="7" spans="1:21" x14ac:dyDescent="0.25">
      <c r="A7" s="11" t="s">
        <v>138</v>
      </c>
      <c r="B7" s="21"/>
      <c r="C7" s="11" t="s">
        <v>139</v>
      </c>
      <c r="D7" s="21"/>
      <c r="E7" s="21">
        <f>VLOOKUP(A7,[1]ecoli_core!$A$2:$I$84,6,FALSE)</f>
        <v>1.5</v>
      </c>
      <c r="F7" s="21">
        <v>-11.2</v>
      </c>
      <c r="G7" s="21">
        <v>26.5</v>
      </c>
      <c r="H7" s="21"/>
      <c r="I7" s="21">
        <v>5.3</v>
      </c>
      <c r="J7" s="21"/>
      <c r="K7" s="21"/>
      <c r="L7" s="21"/>
      <c r="M7" s="17">
        <v>-6.0051760006096302</v>
      </c>
      <c r="N7" s="15" t="str">
        <f>VLOOKUP(A7,[2]reactions!$A$1:$E$96,5,FALSE)</f>
        <v>4.2.1.3</v>
      </c>
      <c r="O7" s="21"/>
      <c r="P7" s="21"/>
      <c r="Q7" s="21"/>
      <c r="R7" s="21"/>
      <c r="S7" s="21" t="s">
        <v>140</v>
      </c>
      <c r="T7" s="21">
        <v>9.8000000000000004E-2</v>
      </c>
      <c r="U7" s="21">
        <v>9.8000000000000004E-2</v>
      </c>
    </row>
    <row r="8" spans="1:21" x14ac:dyDescent="0.25">
      <c r="A8" s="15" t="s">
        <v>184</v>
      </c>
      <c r="B8" s="21"/>
      <c r="C8" s="15" t="s">
        <v>185</v>
      </c>
      <c r="D8" s="21"/>
      <c r="E8" s="21">
        <f>VLOOKUP(A8,[1]ecoli_core!$A$2:$I$84,6,FALSE)</f>
        <v>4.9000000000000004</v>
      </c>
      <c r="F8" s="21">
        <v>-38.700000000000003</v>
      </c>
      <c r="G8" s="21">
        <v>17.8</v>
      </c>
      <c r="H8" s="21"/>
      <c r="I8" s="21">
        <v>5.2</v>
      </c>
      <c r="J8" s="21"/>
      <c r="K8" s="21"/>
      <c r="L8" s="21"/>
      <c r="M8" s="17">
        <v>0</v>
      </c>
      <c r="N8" s="15" t="str">
        <f>VLOOKUP(A8,[2]reactions!$A$1:$E$96,5,FALSE)</f>
        <v>4.1.3.1</v>
      </c>
      <c r="O8" s="21"/>
      <c r="P8" s="21"/>
      <c r="Q8" s="21"/>
      <c r="R8" s="21"/>
      <c r="S8" s="21" t="s">
        <v>186</v>
      </c>
      <c r="T8" s="21">
        <v>0.59499999999999997</v>
      </c>
      <c r="U8" s="21">
        <v>0.59499999999999997</v>
      </c>
    </row>
    <row r="9" spans="1:21" x14ac:dyDescent="0.25">
      <c r="A9" s="15" t="s">
        <v>187</v>
      </c>
      <c r="B9" s="21"/>
      <c r="C9" s="15" t="s">
        <v>212</v>
      </c>
      <c r="D9" s="21" t="s">
        <v>189</v>
      </c>
      <c r="E9" s="21">
        <v>8.6999999999999993</v>
      </c>
      <c r="F9" s="21">
        <v>-9.1</v>
      </c>
      <c r="G9" s="21">
        <v>63.1</v>
      </c>
      <c r="H9" s="21"/>
      <c r="I9" s="21"/>
      <c r="J9" s="21">
        <v>48.1</v>
      </c>
      <c r="K9" s="21"/>
      <c r="L9" s="21"/>
      <c r="M9" s="17">
        <v>0</v>
      </c>
      <c r="N9" s="15" t="s">
        <v>190</v>
      </c>
      <c r="O9" s="21"/>
      <c r="P9" s="21"/>
      <c r="Q9" s="21"/>
      <c r="R9" s="21"/>
      <c r="S9" s="21" t="s">
        <v>191</v>
      </c>
      <c r="T9" s="21">
        <v>4.2699999999999996</v>
      </c>
      <c r="U9" s="21">
        <v>4.2699999999999996</v>
      </c>
    </row>
    <row r="10" spans="1:21" x14ac:dyDescent="0.25">
      <c r="A10" s="21" t="s">
        <v>206</v>
      </c>
      <c r="B10" s="21"/>
      <c r="C10" s="21" t="s">
        <v>207</v>
      </c>
      <c r="D10" s="21"/>
      <c r="E10" s="21">
        <f>VLOOKUP(A10,[1]ecoli_core!$A$2:$I$84,6,FALSE)</f>
        <v>1.3</v>
      </c>
      <c r="F10" s="21"/>
      <c r="G10" s="21"/>
      <c r="H10" s="21"/>
      <c r="I10" s="21">
        <f>VLOOKUP($A10,[1]ecoliN1!$A$2:$J$84,9,FALSE)</f>
        <v>1</v>
      </c>
      <c r="J10" s="21">
        <f>VLOOKUP($A10,[1]ecoliN1!$A$2:$J$84,10,FALSE)</f>
        <v>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x14ac:dyDescent="0.25">
      <c r="A11" s="15" t="s">
        <v>210</v>
      </c>
      <c r="B11" s="15"/>
      <c r="C11" s="15" t="s">
        <v>219</v>
      </c>
      <c r="D11" s="21"/>
      <c r="E11" s="21">
        <f>VLOOKUP(A11,[1]ecoli_core!$A$2:$I$84,6,FALSE)</f>
        <v>-1.2</v>
      </c>
      <c r="F11" s="21"/>
      <c r="G11" s="21"/>
      <c r="H11" s="21"/>
      <c r="I11" s="21">
        <f>VLOOKUP($A11,[1]ecoliN1!$A$2:$J$84,9,FALSE)</f>
        <v>1</v>
      </c>
      <c r="J11" s="21">
        <f>VLOOKUP($A11,[1]ecoliN1!$A$2:$J$84,10,FALSE)</f>
        <v>0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x14ac:dyDescent="0.25">
      <c r="A12" s="15" t="s">
        <v>208</v>
      </c>
      <c r="B12" s="15"/>
      <c r="C12" s="15" t="s">
        <v>209</v>
      </c>
      <c r="D12" s="21"/>
      <c r="E12" s="21">
        <f>VLOOKUP(A12,[1]ecoli_core!$A$2:$I$84,6,FALSE)</f>
        <v>0.2</v>
      </c>
      <c r="F12" s="21"/>
      <c r="G12" s="21"/>
      <c r="H12" s="21"/>
      <c r="I12" s="21">
        <f>VLOOKUP($A12,[1]ecoliN1!$A$2:$J$84,9,FALSE)</f>
        <v>1</v>
      </c>
      <c r="J12" s="21">
        <f>VLOOKUP($A12,[1]ecoliN1!$A$2:$J$84,10,FALSE)</f>
        <v>0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x14ac:dyDescent="0.25">
      <c r="A13" s="15" t="s">
        <v>141</v>
      </c>
      <c r="B13" s="21"/>
      <c r="C13" s="15" t="s">
        <v>143</v>
      </c>
      <c r="D13" s="21" t="s">
        <v>50</v>
      </c>
      <c r="E13" s="21">
        <f>VLOOKUP(A13,[1]ecoli_core!$A$2:$I$84,6,FALSE)</f>
        <v>3.4</v>
      </c>
      <c r="F13" s="21">
        <v>-48.4</v>
      </c>
      <c r="G13" s="21">
        <v>26.9</v>
      </c>
      <c r="H13" s="21"/>
      <c r="I13" s="21">
        <v>106.4</v>
      </c>
      <c r="J13" s="21"/>
      <c r="K13" s="21"/>
      <c r="L13" s="21"/>
      <c r="M13" s="17">
        <v>-6.0051760006096302</v>
      </c>
      <c r="N13" s="15" t="str">
        <f>VLOOKUP(A13,[2]reactions!$A$1:$E$96,5,FALSE)</f>
        <v>1.1.1.42</v>
      </c>
      <c r="O13" s="21"/>
      <c r="P13" s="21"/>
      <c r="Q13" s="21"/>
      <c r="R13" s="21"/>
      <c r="S13" s="21" t="s">
        <v>142</v>
      </c>
      <c r="T13" s="21">
        <v>0.95499999999999996</v>
      </c>
      <c r="U13" s="21">
        <v>0.95499999999999996</v>
      </c>
    </row>
    <row r="14" spans="1:21" x14ac:dyDescent="0.25">
      <c r="A14" s="15" t="s">
        <v>144</v>
      </c>
      <c r="B14" s="21"/>
      <c r="C14" s="15" t="s">
        <v>147</v>
      </c>
      <c r="D14" s="21" t="s">
        <v>50</v>
      </c>
      <c r="E14" s="21">
        <f>VLOOKUP(A14,[1]ecoli_core!$A$2:$I$84,6,FALSE)</f>
        <v>-8.3000000000000007</v>
      </c>
      <c r="F14" s="21">
        <v>-72.3</v>
      </c>
      <c r="G14" s="21">
        <v>20.3</v>
      </c>
      <c r="H14" s="21"/>
      <c r="I14" s="21">
        <v>49</v>
      </c>
      <c r="J14" s="21"/>
      <c r="K14" s="21"/>
      <c r="L14" s="21"/>
      <c r="M14" s="17">
        <v>3.5679805516174299</v>
      </c>
      <c r="N14" s="15" t="s">
        <v>145</v>
      </c>
      <c r="O14" s="21"/>
      <c r="P14" s="21"/>
      <c r="Q14" s="21"/>
      <c r="R14" s="21"/>
      <c r="S14" s="21" t="s">
        <v>146</v>
      </c>
      <c r="T14" s="21">
        <v>0.19500000000000001</v>
      </c>
      <c r="U14" s="21">
        <v>0.19500000000000001</v>
      </c>
    </row>
    <row r="15" spans="1:21" x14ac:dyDescent="0.25">
      <c r="A15" s="15" t="s">
        <v>148</v>
      </c>
      <c r="B15" s="21"/>
      <c r="C15" s="15" t="s">
        <v>220</v>
      </c>
      <c r="D15" s="21" t="s">
        <v>55</v>
      </c>
      <c r="E15" s="21">
        <v>-1</v>
      </c>
      <c r="F15" s="21">
        <v>-39.5</v>
      </c>
      <c r="G15" s="21">
        <v>35.799999999999997</v>
      </c>
      <c r="H15" s="21">
        <v>2.12</v>
      </c>
      <c r="I15" s="21">
        <v>25.6</v>
      </c>
      <c r="J15" s="21"/>
      <c r="K15" s="21"/>
      <c r="L15" s="21"/>
      <c r="M15" s="17">
        <v>-3.5679805516174299</v>
      </c>
      <c r="N15" s="15" t="str">
        <f>VLOOKUP(A15,[2]reactions!$A$1:$E$96,5,FALSE)</f>
        <v>6.2.1.5</v>
      </c>
      <c r="O15" s="21"/>
      <c r="P15" s="21"/>
      <c r="Q15" s="21"/>
      <c r="R15" s="21"/>
      <c r="S15" s="21" t="s">
        <v>149</v>
      </c>
      <c r="T15" s="21">
        <v>6.2E-2</v>
      </c>
      <c r="U15" s="21">
        <v>6.2E-2</v>
      </c>
    </row>
    <row r="16" spans="1:21" x14ac:dyDescent="0.25">
      <c r="A16" s="11" t="s">
        <v>151</v>
      </c>
      <c r="B16" s="21"/>
      <c r="C16" s="11" t="s">
        <v>155</v>
      </c>
      <c r="D16" s="21"/>
      <c r="E16" s="21">
        <v>-2.1</v>
      </c>
      <c r="F16" s="21">
        <v>-40.4</v>
      </c>
      <c r="G16" s="21">
        <v>16.100000000000001</v>
      </c>
      <c r="H16" s="21"/>
      <c r="I16" s="21">
        <v>167</v>
      </c>
      <c r="J16" s="21"/>
      <c r="K16" s="21"/>
      <c r="L16" s="21"/>
      <c r="M16" s="17">
        <v>3.5679805516174299</v>
      </c>
      <c r="N16" s="15" t="str">
        <f>VLOOKUP(A16,[2]reactions!$A$1:$E$96,5,FALSE)</f>
        <v>1.3.99.1</v>
      </c>
      <c r="O16" s="21"/>
      <c r="P16" s="21"/>
      <c r="Q16" s="21"/>
      <c r="R16" s="21"/>
      <c r="S16" s="21" t="s">
        <v>152</v>
      </c>
      <c r="T16" s="21">
        <v>1.47</v>
      </c>
      <c r="U16" s="21">
        <v>1.47</v>
      </c>
    </row>
    <row r="17" spans="1:21" x14ac:dyDescent="0.25">
      <c r="A17" s="15" t="s">
        <v>157</v>
      </c>
      <c r="B17" s="21"/>
      <c r="C17" s="15" t="s">
        <v>158</v>
      </c>
      <c r="D17" s="21"/>
      <c r="E17" s="21">
        <v>0.6</v>
      </c>
      <c r="F17" s="21">
        <v>-15.4</v>
      </c>
      <c r="G17" s="21">
        <v>22.3</v>
      </c>
      <c r="H17" s="21"/>
      <c r="I17" s="21">
        <v>51.7</v>
      </c>
      <c r="J17" s="21"/>
      <c r="K17" s="21"/>
      <c r="L17" s="21"/>
      <c r="M17" s="17">
        <v>-3.5679805516174299</v>
      </c>
      <c r="N17" s="15" t="str">
        <f>VLOOKUP(A17,[2]reactions!$A$1:$E$96,5,FALSE)</f>
        <v>4.2.1.2</v>
      </c>
      <c r="O17" s="21"/>
      <c r="P17" s="21"/>
      <c r="Q17" s="21"/>
      <c r="R17" s="21"/>
      <c r="S17" s="21" t="s">
        <v>159</v>
      </c>
      <c r="T17" s="21">
        <v>0.80800000000000005</v>
      </c>
      <c r="U17" s="21">
        <v>0.80800000000000005</v>
      </c>
    </row>
    <row r="18" spans="1:21" x14ac:dyDescent="0.25">
      <c r="A18" s="15" t="s">
        <v>160</v>
      </c>
      <c r="B18" s="21"/>
      <c r="C18" s="15" t="s">
        <v>214</v>
      </c>
      <c r="D18" s="21" t="s">
        <v>161</v>
      </c>
      <c r="E18" s="21">
        <v>6.4</v>
      </c>
      <c r="F18" s="21">
        <v>-7.3</v>
      </c>
      <c r="G18" s="21">
        <v>68.599999999999994</v>
      </c>
      <c r="H18" s="21"/>
      <c r="I18" s="21">
        <v>931</v>
      </c>
      <c r="J18" s="21"/>
      <c r="K18" s="21"/>
      <c r="L18" s="21">
        <v>50</v>
      </c>
      <c r="M18" s="17">
        <v>3.5679805516174299</v>
      </c>
      <c r="N18" s="15" t="str">
        <f>VLOOKUP(A18,[2]reactions!$A$1:$E$96,5,FALSE)</f>
        <v>1.1.1.37</v>
      </c>
      <c r="O18" s="21"/>
      <c r="P18" s="21"/>
      <c r="Q18" s="21"/>
      <c r="R18" s="21"/>
      <c r="S18" s="21"/>
      <c r="T18" s="21"/>
      <c r="U18" s="21"/>
    </row>
    <row r="19" spans="1:21" x14ac:dyDescent="0.25">
      <c r="A19" s="23" t="s">
        <v>164</v>
      </c>
      <c r="B19" s="24"/>
      <c r="C19" s="23" t="s">
        <v>215</v>
      </c>
      <c r="D19" s="21" t="s">
        <v>65</v>
      </c>
      <c r="E19" s="21">
        <v>0</v>
      </c>
      <c r="F19" s="21"/>
      <c r="G19" s="21"/>
      <c r="H19" s="21"/>
      <c r="I19" s="16">
        <v>1</v>
      </c>
      <c r="J19" s="21">
        <v>0</v>
      </c>
      <c r="K19" s="21"/>
      <c r="L19" s="21"/>
      <c r="M19" s="17">
        <v>0</v>
      </c>
      <c r="N19" s="15"/>
      <c r="O19" s="21" t="s">
        <v>166</v>
      </c>
      <c r="P19" s="21"/>
      <c r="Q19" s="21"/>
      <c r="R19" s="21"/>
      <c r="S19" s="21"/>
      <c r="T19" s="21"/>
      <c r="U19" s="21"/>
    </row>
    <row r="20" spans="1:21" x14ac:dyDescent="0.25">
      <c r="A20" s="23" t="s">
        <v>170</v>
      </c>
      <c r="B20" s="24"/>
      <c r="C20" s="23" t="s">
        <v>171</v>
      </c>
      <c r="D20" s="21" t="s">
        <v>65</v>
      </c>
      <c r="E20" s="21">
        <f>VLOOKUP(A20,[1]ecoli_core!$A$2:$I$84,6,FALSE)</f>
        <v>0</v>
      </c>
      <c r="F20" s="21"/>
      <c r="G20" s="21"/>
      <c r="H20" s="21"/>
      <c r="I20" s="16">
        <v>1</v>
      </c>
      <c r="J20" s="21">
        <v>1</v>
      </c>
      <c r="K20" s="21"/>
      <c r="L20" s="21"/>
      <c r="M20" s="17">
        <v>0</v>
      </c>
      <c r="N20" s="15"/>
      <c r="O20" s="21" t="s">
        <v>66</v>
      </c>
      <c r="P20" s="21"/>
      <c r="Q20" s="21"/>
      <c r="R20" s="21"/>
      <c r="S20" s="21"/>
      <c r="T20" s="21"/>
      <c r="U20" s="21"/>
    </row>
    <row r="21" spans="1:21" x14ac:dyDescent="0.25">
      <c r="A21" s="23" t="s">
        <v>172</v>
      </c>
      <c r="B21" s="24"/>
      <c r="C21" s="23" t="s">
        <v>173</v>
      </c>
      <c r="D21" s="21" t="s">
        <v>65</v>
      </c>
      <c r="E21" s="21">
        <f>VLOOKUP(A21,[1]ecoli_core!$A$2:$I$84,6,FALSE)</f>
        <v>0</v>
      </c>
      <c r="F21" s="21"/>
      <c r="G21" s="21"/>
      <c r="H21" s="21"/>
      <c r="I21" s="16">
        <v>1</v>
      </c>
      <c r="J21" s="21">
        <v>0</v>
      </c>
      <c r="K21" s="21"/>
      <c r="L21" s="21"/>
      <c r="M21" s="17">
        <v>0</v>
      </c>
      <c r="N21" s="15"/>
      <c r="O21" s="21" t="s">
        <v>66</v>
      </c>
      <c r="P21" s="21"/>
      <c r="Q21" s="21"/>
      <c r="R21" s="21"/>
      <c r="S21" s="21"/>
      <c r="T21" s="21"/>
      <c r="U21" s="21"/>
    </row>
    <row r="22" spans="1:21" x14ac:dyDescent="0.25">
      <c r="A22" s="10" t="s">
        <v>176</v>
      </c>
      <c r="B22" s="25"/>
      <c r="C22" s="10" t="s">
        <v>177</v>
      </c>
      <c r="D22" s="21"/>
      <c r="E22" s="21">
        <v>0</v>
      </c>
      <c r="F22" s="21"/>
      <c r="G22" s="21"/>
      <c r="H22" s="21"/>
      <c r="I22" s="21"/>
      <c r="J22" s="21"/>
      <c r="K22" s="21"/>
      <c r="L22" s="21"/>
      <c r="M22" s="17">
        <v>0</v>
      </c>
      <c r="N22" s="15"/>
      <c r="O22" s="21"/>
      <c r="P22" s="21"/>
      <c r="Q22" s="21"/>
      <c r="R22" s="21"/>
      <c r="S22" s="21"/>
      <c r="T22" s="21"/>
      <c r="U22" s="21"/>
    </row>
    <row r="23" spans="1:21" x14ac:dyDescent="0.25">
      <c r="A23" s="10" t="s">
        <v>178</v>
      </c>
      <c r="B23" s="25"/>
      <c r="C23" s="10" t="s">
        <v>179</v>
      </c>
      <c r="D23" s="21"/>
      <c r="E23" s="21">
        <v>0</v>
      </c>
      <c r="F23" s="21"/>
      <c r="G23" s="21"/>
      <c r="H23" s="21"/>
      <c r="I23" s="21"/>
      <c r="J23" s="21"/>
      <c r="K23" s="21"/>
      <c r="L23" s="21"/>
      <c r="M23" s="17">
        <v>0</v>
      </c>
      <c r="N23" s="15"/>
      <c r="O23" s="21"/>
      <c r="P23" s="21"/>
      <c r="Q23" s="21"/>
      <c r="R23" s="21"/>
      <c r="S23" s="21"/>
      <c r="T23" s="21"/>
      <c r="U23" s="21"/>
    </row>
    <row r="24" spans="1:21" x14ac:dyDescent="0.25">
      <c r="A24" s="10" t="s">
        <v>180</v>
      </c>
      <c r="B24" s="25"/>
      <c r="C24" s="10" t="s">
        <v>181</v>
      </c>
      <c r="D24" s="21"/>
      <c r="E24" s="21">
        <v>0</v>
      </c>
      <c r="F24" s="21"/>
      <c r="G24" s="21"/>
      <c r="H24" s="21"/>
      <c r="I24" s="21"/>
      <c r="J24" s="21"/>
      <c r="K24" s="21"/>
      <c r="L24" s="21"/>
      <c r="M24" s="17">
        <v>0</v>
      </c>
      <c r="N24" s="15"/>
      <c r="O24" s="21"/>
      <c r="P24" s="21"/>
      <c r="Q24" s="21"/>
      <c r="R24" s="21"/>
      <c r="S24" s="21"/>
      <c r="T24" s="21"/>
      <c r="U24" s="21"/>
    </row>
    <row r="25" spans="1:21" x14ac:dyDescent="0.25">
      <c r="A25" s="15" t="s">
        <v>44</v>
      </c>
      <c r="B25" s="21"/>
      <c r="C25" s="15" t="s">
        <v>129</v>
      </c>
      <c r="D25" s="21"/>
      <c r="E25" s="21">
        <f>VLOOKUP(A25,[1]ecoli_core!$A$2:$I$84,6,FALSE)</f>
        <v>-0.9</v>
      </c>
      <c r="F25" s="21">
        <v>-22.9</v>
      </c>
      <c r="G25" s="21">
        <v>14.7</v>
      </c>
      <c r="H25" s="21"/>
      <c r="I25" s="21">
        <v>355.79</v>
      </c>
      <c r="J25" s="21"/>
      <c r="K25" s="21"/>
      <c r="L25" s="21"/>
      <c r="M25" s="17"/>
      <c r="N25" s="15" t="str">
        <f>VLOOKUP(A25,[2]reactions!$A$1:$E$96,5,FALSE)</f>
        <v>4.2.1.11</v>
      </c>
      <c r="O25" s="21"/>
      <c r="P25" s="21"/>
      <c r="Q25" s="21"/>
      <c r="R25" s="21"/>
      <c r="S25" s="21" t="s">
        <v>46</v>
      </c>
      <c r="T25" s="21">
        <v>2.67</v>
      </c>
      <c r="U25" s="21">
        <v>2.67</v>
      </c>
    </row>
    <row r="26" spans="1:21" x14ac:dyDescent="0.25">
      <c r="A26" s="15" t="s">
        <v>41</v>
      </c>
      <c r="B26" s="21"/>
      <c r="C26" s="15" t="s">
        <v>42</v>
      </c>
      <c r="D26" s="21"/>
      <c r="E26" s="21">
        <v>6.2290000000000001</v>
      </c>
      <c r="F26" s="21">
        <v>-23.1</v>
      </c>
      <c r="G26" s="21">
        <v>14.6</v>
      </c>
      <c r="H26" s="21"/>
      <c r="I26" s="21"/>
      <c r="J26" s="21">
        <v>530</v>
      </c>
      <c r="K26" s="21"/>
      <c r="L26" s="21"/>
      <c r="M26" s="17"/>
      <c r="N26" s="15" t="str">
        <f>VLOOKUP(A26,[2]reactions!$A$1:$E$96,5,FALSE)</f>
        <v>5.4.2.1</v>
      </c>
      <c r="O26" s="21"/>
      <c r="P26" s="21"/>
      <c r="Q26" s="21"/>
      <c r="R26" s="21"/>
      <c r="S26" s="21" t="s">
        <v>43</v>
      </c>
      <c r="T26" s="21">
        <v>2.67</v>
      </c>
      <c r="U26" s="21">
        <v>2.67</v>
      </c>
    </row>
    <row r="27" spans="1:21" x14ac:dyDescent="0.25">
      <c r="A27" s="15" t="s">
        <v>39</v>
      </c>
      <c r="B27" s="21"/>
      <c r="C27" s="15" t="s">
        <v>61</v>
      </c>
      <c r="D27" s="21"/>
      <c r="E27" s="21">
        <v>-10.51</v>
      </c>
      <c r="F27" s="21">
        <v>-19.2</v>
      </c>
      <c r="G27" s="21">
        <v>56.1</v>
      </c>
      <c r="H27" s="22"/>
      <c r="I27" s="21"/>
      <c r="J27" s="21">
        <v>654</v>
      </c>
      <c r="K27" s="21"/>
      <c r="L27" s="21"/>
      <c r="M27" s="17"/>
      <c r="N27" s="15" t="str">
        <f>VLOOKUP(A27,[2]reactions!$A$1:$E$96,5,FALSE)</f>
        <v>2.7.2.3</v>
      </c>
      <c r="O27" s="21"/>
      <c r="P27" s="21"/>
      <c r="Q27" s="21"/>
      <c r="R27" s="21"/>
      <c r="S27" s="21" t="s">
        <v>40</v>
      </c>
      <c r="T27" s="21">
        <v>0.39900000000000002</v>
      </c>
      <c r="U27" s="21">
        <v>0.39900000000000002</v>
      </c>
    </row>
    <row r="28" spans="1:21" x14ac:dyDescent="0.25">
      <c r="A28" s="15" t="s">
        <v>36</v>
      </c>
      <c r="B28" s="21"/>
      <c r="C28" s="15" t="s">
        <v>62</v>
      </c>
      <c r="D28" s="21" t="s">
        <v>37</v>
      </c>
      <c r="E28" s="21">
        <f>VLOOKUP(A28,[1]ecoli_core!$A$2:$I$84,6,FALSE)</f>
        <v>-0.1</v>
      </c>
      <c r="F28" s="21">
        <v>-12.8</v>
      </c>
      <c r="G28" s="21">
        <v>62.6</v>
      </c>
      <c r="H28" s="21"/>
      <c r="I28" s="21">
        <v>268</v>
      </c>
      <c r="J28" s="21"/>
      <c r="K28" s="21"/>
      <c r="L28" s="21"/>
      <c r="M28" s="17"/>
      <c r="N28" s="15" t="str">
        <f>VLOOKUP(A28,[2]reactions!$A$1:$E$96,5,FALSE)</f>
        <v>1.2.1.12</v>
      </c>
      <c r="O28" s="21"/>
      <c r="P28" s="21"/>
      <c r="Q28" s="21"/>
      <c r="R28" s="21"/>
      <c r="S28" s="21" t="s">
        <v>38</v>
      </c>
      <c r="T28" s="21">
        <v>2.13</v>
      </c>
      <c r="U28" s="21">
        <v>2.13</v>
      </c>
    </row>
    <row r="29" spans="1:21" x14ac:dyDescent="0.25">
      <c r="A29" s="15" t="s">
        <v>33</v>
      </c>
      <c r="B29" s="21"/>
      <c r="C29" s="15" t="s">
        <v>34</v>
      </c>
      <c r="D29" s="21"/>
      <c r="E29" s="16">
        <v>7.5979999999999999</v>
      </c>
      <c r="F29" s="21">
        <v>-24.3</v>
      </c>
      <c r="G29" s="21">
        <v>13.4</v>
      </c>
      <c r="H29" s="21"/>
      <c r="I29" s="21"/>
      <c r="J29" s="21">
        <v>9000</v>
      </c>
      <c r="K29" s="21"/>
      <c r="L29" s="21"/>
      <c r="M29" s="7"/>
      <c r="N29" s="15" t="str">
        <f>VLOOKUP(A29,[2]reactions!$A$1:$E$96,5,FALSE)</f>
        <v>5.3.1.1</v>
      </c>
      <c r="O29" s="21"/>
      <c r="P29" s="21"/>
      <c r="Q29" s="21"/>
      <c r="R29" s="21"/>
      <c r="S29" s="21" t="s">
        <v>35</v>
      </c>
      <c r="T29" s="21">
        <v>0.16700000000000001</v>
      </c>
      <c r="U29" s="21">
        <v>0.16700000000000001</v>
      </c>
    </row>
    <row r="30" spans="1:21" x14ac:dyDescent="0.25">
      <c r="A30" s="15" t="s">
        <v>30</v>
      </c>
      <c r="B30" s="21"/>
      <c r="C30" s="15" t="s">
        <v>31</v>
      </c>
      <c r="D30" s="21"/>
      <c r="E30" s="21">
        <f>VLOOKUP(A30,[1]ecoli_core!$A$2:$I$84,6,FALSE)</f>
        <v>4.2</v>
      </c>
      <c r="F30" s="21">
        <v>-29.4</v>
      </c>
      <c r="G30" s="21">
        <v>27.1</v>
      </c>
      <c r="H30" s="22"/>
      <c r="I30" s="21">
        <v>8.5</v>
      </c>
      <c r="J30" s="21"/>
      <c r="K30" s="21"/>
      <c r="L30" s="21"/>
      <c r="M30" s="17"/>
      <c r="N30" s="15" t="str">
        <f>VLOOKUP(A30,[2]reactions!$A$1:$E$96,5,FALSE)</f>
        <v>4.1.2.13</v>
      </c>
      <c r="O30" s="21"/>
      <c r="P30" s="21"/>
      <c r="Q30" s="21"/>
      <c r="R30" s="21"/>
      <c r="S30" s="21" t="s">
        <v>32</v>
      </c>
      <c r="T30" s="21">
        <v>0.218</v>
      </c>
      <c r="U30" s="21">
        <v>0.218</v>
      </c>
    </row>
    <row r="31" spans="1:21" x14ac:dyDescent="0.25">
      <c r="A31" s="15" t="s">
        <v>26</v>
      </c>
      <c r="B31" s="21"/>
      <c r="C31" s="15" t="s">
        <v>27</v>
      </c>
      <c r="D31" s="21" t="s">
        <v>28</v>
      </c>
      <c r="E31" s="21">
        <f>VLOOKUP(A31,[1]ecoli_core!$A$2:$I$84,6,FALSE)</f>
        <v>-2.8</v>
      </c>
      <c r="F31" s="21">
        <v>-48.8</v>
      </c>
      <c r="G31" s="21">
        <v>-9.6999999999999993</v>
      </c>
      <c r="H31" s="21"/>
      <c r="I31" s="21">
        <v>22</v>
      </c>
      <c r="J31" s="21"/>
      <c r="K31" s="21"/>
      <c r="L31" s="21"/>
      <c r="M31" s="17">
        <v>0</v>
      </c>
      <c r="N31" s="15" t="str">
        <f>VLOOKUP(A31,[2]reactions!$A$1:$E$96,5,FALSE)</f>
        <v>3.1.3.11</v>
      </c>
      <c r="O31" s="21"/>
      <c r="P31" s="21" t="s">
        <v>104</v>
      </c>
      <c r="Q31" s="21"/>
      <c r="R31" s="21">
        <v>0.1</v>
      </c>
      <c r="S31" s="21" t="s">
        <v>29</v>
      </c>
      <c r="T31" s="21">
        <v>0.27200000000000002</v>
      </c>
      <c r="U31" s="21">
        <v>0.27200000000000002</v>
      </c>
    </row>
    <row r="32" spans="1:21" x14ac:dyDescent="0.25">
      <c r="A32" s="15" t="s">
        <v>21</v>
      </c>
      <c r="B32" s="21"/>
      <c r="C32" s="15" t="s">
        <v>22</v>
      </c>
      <c r="D32" s="21"/>
      <c r="E32" s="21">
        <v>3.1320000000000001</v>
      </c>
      <c r="F32" s="21">
        <v>-17.100000000000001</v>
      </c>
      <c r="G32" s="21">
        <v>20.6</v>
      </c>
      <c r="H32" s="21"/>
      <c r="I32" s="21">
        <v>120</v>
      </c>
      <c r="J32" s="21"/>
      <c r="K32" s="21"/>
      <c r="L32" s="21"/>
      <c r="M32" s="17">
        <v>11.639423575531699</v>
      </c>
      <c r="N32" s="15" t="str">
        <f>VLOOKUP(A32,[2]reactions!$A$1:$E$96,5,FALSE)</f>
        <v>5.3.1.9</v>
      </c>
      <c r="O32" s="21" t="s">
        <v>23</v>
      </c>
      <c r="P32" s="21"/>
      <c r="Q32" s="21"/>
      <c r="R32" s="21"/>
      <c r="S32" s="21" t="s">
        <v>24</v>
      </c>
      <c r="T32" s="21">
        <v>3.48</v>
      </c>
      <c r="U32" s="21">
        <v>3.48</v>
      </c>
    </row>
    <row r="33" spans="1:21" x14ac:dyDescent="0.25">
      <c r="A33" s="24" t="s">
        <v>118</v>
      </c>
      <c r="B33" s="24"/>
      <c r="C33" s="24" t="s">
        <v>120</v>
      </c>
      <c r="D33" s="21"/>
      <c r="E33" s="21">
        <v>0</v>
      </c>
      <c r="F33" s="21"/>
      <c r="G33" s="21"/>
      <c r="H33" s="21"/>
      <c r="I33" s="21">
        <v>1</v>
      </c>
      <c r="J33" s="21">
        <v>0</v>
      </c>
      <c r="K33" s="21"/>
      <c r="L33" s="22"/>
      <c r="M33" s="21"/>
      <c r="N33" s="21"/>
      <c r="O33" s="21"/>
      <c r="P33" s="21"/>
      <c r="Q33" s="21"/>
      <c r="R33" s="21"/>
      <c r="S33" s="21"/>
      <c r="T33" s="21"/>
      <c r="U33" s="21"/>
    </row>
    <row r="34" spans="1:21" x14ac:dyDescent="0.25">
      <c r="A34" s="23" t="s">
        <v>67</v>
      </c>
      <c r="B34" s="24"/>
      <c r="C34" s="23" t="s">
        <v>217</v>
      </c>
      <c r="D34" s="21" t="s">
        <v>65</v>
      </c>
      <c r="E34" s="21">
        <v>0</v>
      </c>
      <c r="F34" s="21"/>
      <c r="G34" s="21"/>
      <c r="H34" s="21"/>
      <c r="I34" s="16">
        <v>2540</v>
      </c>
      <c r="J34" s="21">
        <v>2540</v>
      </c>
      <c r="K34" s="21"/>
      <c r="L34" s="22">
        <v>1E-3</v>
      </c>
      <c r="M34" s="17">
        <v>-8.5077261088811902</v>
      </c>
      <c r="N34" s="15"/>
      <c r="O34" s="21" t="s">
        <v>121</v>
      </c>
      <c r="P34" s="21"/>
      <c r="Q34" s="21"/>
      <c r="R34" s="21"/>
      <c r="S34" s="21"/>
      <c r="T34" s="21"/>
      <c r="U34" s="21"/>
    </row>
    <row r="35" spans="1:21" x14ac:dyDescent="0.25">
      <c r="A35" s="25" t="s">
        <v>117</v>
      </c>
      <c r="B35" s="25"/>
      <c r="C35" s="25" t="s">
        <v>85</v>
      </c>
      <c r="D35" s="21"/>
      <c r="E35" s="21">
        <v>0</v>
      </c>
      <c r="F35" s="21"/>
      <c r="G35" s="21"/>
      <c r="H35" s="21"/>
      <c r="I35" s="21">
        <v>1</v>
      </c>
      <c r="J35" s="21">
        <v>1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x14ac:dyDescent="0.25">
      <c r="A36" s="25" t="s">
        <v>119</v>
      </c>
      <c r="B36" s="25"/>
      <c r="C36" s="25" t="s">
        <v>87</v>
      </c>
      <c r="D36" s="21"/>
      <c r="E36" s="21">
        <v>0</v>
      </c>
      <c r="F36" s="21"/>
      <c r="G36" s="21"/>
      <c r="H36" s="21"/>
      <c r="I36" s="21"/>
      <c r="J36" s="21">
        <v>1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x14ac:dyDescent="0.25">
      <c r="A37" s="10" t="s">
        <v>78</v>
      </c>
      <c r="B37" s="25"/>
      <c r="C37" s="10" t="s">
        <v>79</v>
      </c>
      <c r="D37" s="21"/>
      <c r="E37" s="21">
        <v>0</v>
      </c>
      <c r="F37" s="21"/>
      <c r="G37" s="21"/>
      <c r="H37" s="21"/>
      <c r="I37" s="21"/>
      <c r="J37" s="21"/>
      <c r="K37" s="21"/>
      <c r="L37" s="21"/>
      <c r="M37" s="17">
        <v>63.607356573910501</v>
      </c>
      <c r="N37" s="15"/>
      <c r="O37" s="21"/>
      <c r="P37" s="21"/>
      <c r="Q37" s="21"/>
      <c r="R37" s="21"/>
      <c r="S37" s="21"/>
      <c r="T37" s="21"/>
      <c r="U37" s="21"/>
    </row>
    <row r="38" spans="1:21" x14ac:dyDescent="0.25">
      <c r="A38" s="23" t="s">
        <v>123</v>
      </c>
      <c r="B38" s="24"/>
      <c r="C38" s="23" t="s">
        <v>122</v>
      </c>
      <c r="D38" s="21"/>
      <c r="E38" s="21">
        <v>0</v>
      </c>
      <c r="F38" s="21"/>
      <c r="G38" s="21"/>
      <c r="H38" s="21"/>
      <c r="I38" s="22">
        <v>100</v>
      </c>
      <c r="J38" s="22">
        <v>100</v>
      </c>
      <c r="K38" s="21"/>
      <c r="L38" s="21"/>
      <c r="M38" s="17">
        <v>8.5514960440672301</v>
      </c>
      <c r="N38" s="15"/>
      <c r="O38" s="22" t="s">
        <v>124</v>
      </c>
      <c r="P38" s="21"/>
      <c r="Q38" s="21"/>
      <c r="R38" s="21"/>
      <c r="S38" s="21"/>
      <c r="T38" s="21"/>
      <c r="U38" s="21"/>
    </row>
    <row r="39" spans="1:21" x14ac:dyDescent="0.25">
      <c r="A39" s="23" t="s">
        <v>73</v>
      </c>
      <c r="B39" s="24"/>
      <c r="C39" s="23" t="s">
        <v>74</v>
      </c>
      <c r="D39" s="21"/>
      <c r="E39" s="21">
        <f>VLOOKUP(A39,[1]ecoli_core!$A$2:$I$84,6,FALSE)</f>
        <v>0</v>
      </c>
      <c r="F39" s="21"/>
      <c r="G39" s="21"/>
      <c r="H39" s="21"/>
      <c r="I39" s="21">
        <v>1</v>
      </c>
      <c r="J39" s="21">
        <v>2</v>
      </c>
      <c r="K39" s="21"/>
      <c r="L39" s="21"/>
      <c r="M39" s="17">
        <v>-13.3040694607334</v>
      </c>
      <c r="N39" s="15"/>
      <c r="O39" s="21" t="s">
        <v>75</v>
      </c>
      <c r="P39" s="21"/>
      <c r="Q39" s="21"/>
      <c r="R39" s="21"/>
      <c r="S39" s="21"/>
      <c r="T39" s="21"/>
      <c r="U39" s="21"/>
    </row>
    <row r="40" spans="1:21" x14ac:dyDescent="0.25">
      <c r="A40" s="10" t="s">
        <v>80</v>
      </c>
      <c r="B40" s="25"/>
      <c r="C40" s="10" t="s">
        <v>81</v>
      </c>
      <c r="D40" s="21"/>
      <c r="E40" s="21">
        <v>0</v>
      </c>
      <c r="F40" s="21"/>
      <c r="G40" s="21"/>
      <c r="H40" s="21"/>
      <c r="I40" s="21"/>
      <c r="J40" s="21"/>
      <c r="K40" s="21"/>
      <c r="L40" s="21"/>
      <c r="M40" s="17">
        <v>13.304069460733899</v>
      </c>
      <c r="N40" s="15"/>
      <c r="O40" s="21"/>
      <c r="P40" s="21"/>
      <c r="Q40" s="21"/>
      <c r="R40" s="21"/>
      <c r="S40" s="21"/>
      <c r="T40" s="21"/>
      <c r="U40" s="21"/>
    </row>
    <row r="41" spans="1:21" x14ac:dyDescent="0.25">
      <c r="A41" s="21" t="s">
        <v>206</v>
      </c>
      <c r="B41" s="21"/>
      <c r="C41" s="21" t="s">
        <v>207</v>
      </c>
      <c r="D41" s="21"/>
      <c r="E41" s="21">
        <f>VLOOKUP(A41,[1]ecoli_core!$A$2:$I$84,6,FALSE)</f>
        <v>1.3</v>
      </c>
      <c r="F41" s="21"/>
      <c r="G41" s="21"/>
      <c r="H41" s="21"/>
      <c r="I41" s="21">
        <f>VLOOKUP($A41,[1]ecoliN1!$A$2:$J$84,9,FALSE)</f>
        <v>1</v>
      </c>
      <c r="J41" s="21">
        <f>VLOOKUP($A41,[1]ecoliN1!$A$2:$J$84,10,FALSE)</f>
        <v>0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s="21" customFormat="1" x14ac:dyDescent="0.25">
      <c r="A42" s="23" t="s">
        <v>70</v>
      </c>
      <c r="B42" s="24"/>
      <c r="C42" s="23" t="s">
        <v>71</v>
      </c>
      <c r="E42" s="21">
        <f>VLOOKUP(A42,[1]ecoli_core!$A$2:$I$84,6,FALSE)</f>
        <v>0</v>
      </c>
      <c r="I42" s="22">
        <v>100</v>
      </c>
      <c r="J42" s="22">
        <v>100</v>
      </c>
      <c r="M42" s="17">
        <v>8.5514960440672301</v>
      </c>
      <c r="N42" s="15"/>
      <c r="O42" s="22" t="s">
        <v>72</v>
      </c>
    </row>
    <row r="43" spans="1:21" s="21" customFormat="1" x14ac:dyDescent="0.25">
      <c r="A43" s="10" t="s">
        <v>82</v>
      </c>
      <c r="B43" s="25"/>
      <c r="C43" s="10" t="s">
        <v>83</v>
      </c>
      <c r="E43" s="21">
        <v>0</v>
      </c>
      <c r="M43" s="17">
        <v>-8.5514960440672301</v>
      </c>
      <c r="N43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18" t="s">
        <v>18</v>
      </c>
      <c r="B1" s="18" t="s">
        <v>90</v>
      </c>
    </row>
    <row r="2" spans="1:2" x14ac:dyDescent="0.25">
      <c r="A2" s="21" t="s">
        <v>93</v>
      </c>
      <c r="B2" s="21">
        <v>10</v>
      </c>
    </row>
    <row r="3" spans="1:2" x14ac:dyDescent="0.25">
      <c r="A3" s="21" t="s">
        <v>91</v>
      </c>
      <c r="B3" s="22">
        <v>0</v>
      </c>
    </row>
    <row r="4" spans="1:2" x14ac:dyDescent="0.25">
      <c r="A4" s="21" t="s">
        <v>94</v>
      </c>
      <c r="B4" s="21">
        <v>0</v>
      </c>
    </row>
    <row r="5" spans="1:2" x14ac:dyDescent="0.25">
      <c r="A5" s="21" t="s">
        <v>126</v>
      </c>
      <c r="B5" s="22">
        <v>1E-4</v>
      </c>
    </row>
    <row r="6" spans="1:2" x14ac:dyDescent="0.25">
      <c r="A6" s="21" t="s">
        <v>25</v>
      </c>
      <c r="B6" s="22">
        <v>1E-4</v>
      </c>
    </row>
    <row r="7" spans="1:2" x14ac:dyDescent="0.25">
      <c r="A7" s="21" t="s">
        <v>132</v>
      </c>
      <c r="B7" s="22">
        <v>55</v>
      </c>
    </row>
    <row r="8" spans="1:2" x14ac:dyDescent="0.25">
      <c r="A8" s="21" t="s">
        <v>133</v>
      </c>
      <c r="B8" s="22">
        <v>55</v>
      </c>
    </row>
    <row r="9" spans="1:2" x14ac:dyDescent="0.25">
      <c r="A9" s="21" t="s">
        <v>199</v>
      </c>
      <c r="B9" s="22">
        <v>0</v>
      </c>
    </row>
    <row r="10" spans="1:2" x14ac:dyDescent="0.25">
      <c r="A10" s="21" t="s">
        <v>200</v>
      </c>
      <c r="B10" s="22">
        <v>0</v>
      </c>
    </row>
    <row r="11" spans="1:2" x14ac:dyDescent="0.25">
      <c r="A11" s="21" t="s">
        <v>201</v>
      </c>
      <c r="B11" s="22">
        <v>0</v>
      </c>
    </row>
    <row r="12" spans="1:2" x14ac:dyDescent="0.25">
      <c r="A12" s="21" t="s">
        <v>202</v>
      </c>
      <c r="B12" s="22">
        <v>0</v>
      </c>
    </row>
    <row r="13" spans="1:2" x14ac:dyDescent="0.25">
      <c r="A13" s="21" t="s">
        <v>203</v>
      </c>
      <c r="B13" s="22">
        <v>0</v>
      </c>
    </row>
    <row r="14" spans="1:2" x14ac:dyDescent="0.25">
      <c r="A14" t="s">
        <v>92</v>
      </c>
      <c r="B14" s="22">
        <v>10</v>
      </c>
    </row>
    <row r="15" spans="1:2" x14ac:dyDescent="0.25">
      <c r="A15" t="s">
        <v>218</v>
      </c>
      <c r="B15" s="2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opLeftCell="A58" workbookViewId="0">
      <selection activeCell="C77" sqref="C77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21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21" x14ac:dyDescent="0.25">
      <c r="A18" s="3" t="s">
        <v>88</v>
      </c>
      <c r="C18" s="8" t="s">
        <v>89</v>
      </c>
    </row>
    <row r="19" spans="1:21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21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21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21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21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21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21" x14ac:dyDescent="0.25">
      <c r="C25" s="11" t="s">
        <v>95</v>
      </c>
    </row>
    <row r="26" spans="1:21" x14ac:dyDescent="0.25">
      <c r="A26" s="24" t="s">
        <v>118</v>
      </c>
      <c r="B26" s="24"/>
      <c r="C26" s="24" t="s">
        <v>120</v>
      </c>
      <c r="D26" s="21"/>
      <c r="E26" s="21">
        <v>0</v>
      </c>
      <c r="F26" s="21"/>
      <c r="G26" s="21"/>
      <c r="H26" s="21"/>
      <c r="I26" s="21">
        <v>1</v>
      </c>
      <c r="J26" s="21">
        <v>0</v>
      </c>
      <c r="K26" s="21"/>
      <c r="L26" s="22"/>
      <c r="M26" s="21"/>
      <c r="N26" s="21"/>
      <c r="O26" s="21"/>
      <c r="P26" s="21"/>
      <c r="Q26" s="21"/>
      <c r="R26" s="21"/>
      <c r="S26" s="21"/>
      <c r="T26" s="21"/>
      <c r="U26" s="21"/>
    </row>
    <row r="27" spans="1:21" x14ac:dyDescent="0.25">
      <c r="A27" s="23" t="s">
        <v>67</v>
      </c>
      <c r="B27" s="24"/>
      <c r="C27" s="23" t="s">
        <v>68</v>
      </c>
      <c r="D27" s="21" t="s">
        <v>65</v>
      </c>
      <c r="E27" s="21">
        <v>0</v>
      </c>
      <c r="F27" s="21"/>
      <c r="G27" s="21"/>
      <c r="H27" s="21"/>
      <c r="I27" s="16">
        <v>2540</v>
      </c>
      <c r="J27" s="21">
        <v>2540</v>
      </c>
      <c r="K27" s="21"/>
      <c r="L27" s="22">
        <v>1E-3</v>
      </c>
      <c r="M27" s="17">
        <v>-8.5077261088811902</v>
      </c>
      <c r="N27" s="15"/>
      <c r="O27" s="21" t="s">
        <v>121</v>
      </c>
      <c r="P27" s="21"/>
      <c r="Q27" s="21"/>
      <c r="R27" s="21"/>
      <c r="S27" s="21"/>
      <c r="T27" s="21"/>
      <c r="U27" s="21"/>
    </row>
    <row r="28" spans="1:21" x14ac:dyDescent="0.25">
      <c r="A28" s="25" t="s">
        <v>117</v>
      </c>
      <c r="B28" s="25"/>
      <c r="C28" s="25" t="s">
        <v>85</v>
      </c>
      <c r="D28" s="21"/>
      <c r="E28" s="21">
        <v>0</v>
      </c>
      <c r="F28" s="21"/>
      <c r="G28" s="21"/>
      <c r="H28" s="21"/>
      <c r="I28" s="21">
        <v>1</v>
      </c>
      <c r="J28" s="21">
        <v>1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x14ac:dyDescent="0.25">
      <c r="A29" s="25" t="s">
        <v>119</v>
      </c>
      <c r="B29" s="25"/>
      <c r="C29" s="25" t="s">
        <v>87</v>
      </c>
      <c r="D29" s="21"/>
      <c r="E29" s="21">
        <v>0</v>
      </c>
      <c r="F29" s="21"/>
      <c r="G29" s="21"/>
      <c r="H29" s="21"/>
      <c r="I29" s="21"/>
      <c r="J29" s="21">
        <v>1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x14ac:dyDescent="0.25">
      <c r="A30" s="15" t="s">
        <v>56</v>
      </c>
      <c r="B30" s="21"/>
      <c r="C30" s="15" t="s">
        <v>58</v>
      </c>
      <c r="D30" s="21"/>
      <c r="E30" s="21">
        <f>VLOOKUP(A30,[1]ecoli_core!$A$2:$I$84,6,FALSE)</f>
        <v>4.3</v>
      </c>
      <c r="F30" s="21">
        <v>-24.3</v>
      </c>
      <c r="G30" s="21">
        <v>52.1</v>
      </c>
      <c r="H30" s="21"/>
      <c r="I30" s="21">
        <v>280</v>
      </c>
      <c r="J30" s="21"/>
      <c r="K30" s="21"/>
      <c r="L30" s="21"/>
      <c r="M30" s="17"/>
      <c r="N30" s="15" t="str">
        <f>VLOOKUP(A30,[2]reactions!$A$1:$E$96,5,FALSE)</f>
        <v>2.7.2.1</v>
      </c>
      <c r="O30" s="21"/>
      <c r="P30" s="21"/>
      <c r="Q30" s="21"/>
      <c r="R30" s="21"/>
      <c r="S30" s="21"/>
      <c r="T30" s="21"/>
      <c r="U30" s="21"/>
    </row>
    <row r="31" spans="1:21" x14ac:dyDescent="0.25">
      <c r="A31" s="15" t="s">
        <v>53</v>
      </c>
      <c r="B31" s="21"/>
      <c r="C31" s="15" t="s">
        <v>115</v>
      </c>
      <c r="D31" s="21" t="s">
        <v>55</v>
      </c>
      <c r="E31" s="21">
        <f>VLOOKUP(A31,[1]ecoli_core!$A$2:$I$84,6,FALSE)</f>
        <v>3.8</v>
      </c>
      <c r="F31" s="21">
        <v>-20.399999999999999</v>
      </c>
      <c r="G31" s="21">
        <v>28.7</v>
      </c>
      <c r="H31" s="21"/>
      <c r="I31" s="21">
        <v>120</v>
      </c>
      <c r="J31" s="21"/>
      <c r="K31" s="21"/>
      <c r="L31" s="21"/>
      <c r="M31" s="7"/>
      <c r="N31" s="15" t="str">
        <f>VLOOKUP(A31,[2]reactions!$A$1:$E$96,5,FALSE)</f>
        <v>2.3.1.8</v>
      </c>
      <c r="O31" s="21"/>
      <c r="P31" s="21"/>
      <c r="Q31" s="21"/>
      <c r="R31" s="21"/>
      <c r="S31" s="21"/>
      <c r="T31" s="21"/>
      <c r="U31" s="21"/>
    </row>
    <row r="32" spans="1:21" x14ac:dyDescent="0.25">
      <c r="A32" s="15" t="s">
        <v>47</v>
      </c>
      <c r="B32" s="21"/>
      <c r="C32" s="15" t="s">
        <v>60</v>
      </c>
      <c r="D32" s="21" t="s">
        <v>25</v>
      </c>
      <c r="E32" s="21">
        <v>-31.12</v>
      </c>
      <c r="F32" s="21">
        <v>-10.8</v>
      </c>
      <c r="G32" s="21">
        <v>65.3</v>
      </c>
      <c r="H32" s="22"/>
      <c r="I32" s="21">
        <v>2540</v>
      </c>
      <c r="J32" s="21"/>
      <c r="K32" s="21"/>
      <c r="L32" s="21"/>
      <c r="M32" s="17"/>
      <c r="N32" s="15" t="str">
        <f>VLOOKUP(A32,[2]reactions!$A$1:$E$96,5,FALSE)</f>
        <v>2.7.1.40</v>
      </c>
      <c r="O32" s="21" t="s">
        <v>48</v>
      </c>
      <c r="P32" s="21"/>
      <c r="Q32" s="21"/>
      <c r="R32" s="21"/>
      <c r="S32" s="21" t="s">
        <v>49</v>
      </c>
      <c r="T32" s="21">
        <v>0.111</v>
      </c>
      <c r="U32" s="21">
        <v>0.111</v>
      </c>
    </row>
    <row r="33" spans="1:21" x14ac:dyDescent="0.25">
      <c r="A33" s="15" t="s">
        <v>44</v>
      </c>
      <c r="B33" s="21"/>
      <c r="C33" s="15" t="s">
        <v>129</v>
      </c>
      <c r="D33" s="21"/>
      <c r="E33" s="21">
        <f>VLOOKUP(A33,[1]ecoli_core!$A$2:$I$84,6,FALSE)</f>
        <v>-0.9</v>
      </c>
      <c r="F33" s="21">
        <v>-22.9</v>
      </c>
      <c r="G33" s="21">
        <v>14.7</v>
      </c>
      <c r="H33" s="21"/>
      <c r="I33" s="21">
        <v>355.79</v>
      </c>
      <c r="J33" s="21"/>
      <c r="K33" s="21"/>
      <c r="L33" s="21"/>
      <c r="M33" s="17"/>
      <c r="N33" s="15" t="str">
        <f>VLOOKUP(A33,[2]reactions!$A$1:$E$96,5,FALSE)</f>
        <v>4.2.1.11</v>
      </c>
      <c r="O33" s="21"/>
      <c r="P33" s="21"/>
      <c r="Q33" s="21"/>
      <c r="R33" s="21"/>
      <c r="S33" s="21" t="s">
        <v>46</v>
      </c>
      <c r="T33" s="21">
        <v>2.67</v>
      </c>
      <c r="U33" s="21">
        <v>2.67</v>
      </c>
    </row>
    <row r="34" spans="1:21" x14ac:dyDescent="0.25">
      <c r="A34" s="15" t="s">
        <v>41</v>
      </c>
      <c r="B34" s="21"/>
      <c r="C34" s="15" t="s">
        <v>42</v>
      </c>
      <c r="D34" s="21"/>
      <c r="E34" s="21">
        <v>6.2290000000000001</v>
      </c>
      <c r="F34" s="21">
        <v>-23.1</v>
      </c>
      <c r="G34" s="21">
        <v>14.6</v>
      </c>
      <c r="H34" s="21"/>
      <c r="I34" s="21"/>
      <c r="J34" s="21">
        <v>530</v>
      </c>
      <c r="K34" s="21"/>
      <c r="L34" s="21"/>
      <c r="M34" s="17"/>
      <c r="N34" s="15" t="str">
        <f>VLOOKUP(A34,[2]reactions!$A$1:$E$96,5,FALSE)</f>
        <v>5.4.2.1</v>
      </c>
      <c r="O34" s="21"/>
      <c r="P34" s="21"/>
      <c r="Q34" s="21"/>
      <c r="R34" s="21"/>
      <c r="S34" s="21" t="s">
        <v>43</v>
      </c>
      <c r="T34" s="21">
        <v>2.67</v>
      </c>
      <c r="U34" s="21">
        <v>2.67</v>
      </c>
    </row>
    <row r="35" spans="1:21" x14ac:dyDescent="0.25">
      <c r="A35" s="15" t="s">
        <v>39</v>
      </c>
      <c r="B35" s="21"/>
      <c r="C35" s="15" t="s">
        <v>61</v>
      </c>
      <c r="D35" s="21"/>
      <c r="E35" s="21">
        <v>-10.51</v>
      </c>
      <c r="F35" s="21">
        <v>-19.2</v>
      </c>
      <c r="G35" s="21">
        <v>56.1</v>
      </c>
      <c r="H35" s="22"/>
      <c r="I35" s="21"/>
      <c r="J35" s="21">
        <v>654</v>
      </c>
      <c r="K35" s="21"/>
      <c r="L35" s="21"/>
      <c r="M35" s="17"/>
      <c r="N35" s="15" t="str">
        <f>VLOOKUP(A35,[2]reactions!$A$1:$E$96,5,FALSE)</f>
        <v>2.7.2.3</v>
      </c>
      <c r="O35" s="21"/>
      <c r="P35" s="21"/>
      <c r="Q35" s="21"/>
      <c r="R35" s="21"/>
      <c r="S35" s="21" t="s">
        <v>40</v>
      </c>
      <c r="T35" s="21">
        <v>0.39900000000000002</v>
      </c>
      <c r="U35" s="21">
        <v>0.39900000000000002</v>
      </c>
    </row>
    <row r="36" spans="1:21" x14ac:dyDescent="0.25">
      <c r="A36" s="15" t="s">
        <v>36</v>
      </c>
      <c r="B36" s="21"/>
      <c r="C36" s="15" t="s">
        <v>125</v>
      </c>
      <c r="D36" s="21" t="s">
        <v>37</v>
      </c>
      <c r="E36" s="21">
        <f>VLOOKUP(A36,[1]ecoli_core!$A$2:$I$84,6,FALSE)</f>
        <v>-0.1</v>
      </c>
      <c r="F36" s="21">
        <v>-12.8</v>
      </c>
      <c r="G36" s="21">
        <v>62.6</v>
      </c>
      <c r="H36" s="21"/>
      <c r="I36" s="21">
        <v>268</v>
      </c>
      <c r="J36" s="21"/>
      <c r="K36" s="21"/>
      <c r="L36" s="21"/>
      <c r="M36" s="17"/>
      <c r="N36" s="15" t="str">
        <f>VLOOKUP(A36,[2]reactions!$A$1:$E$96,5,FALSE)</f>
        <v>1.2.1.12</v>
      </c>
      <c r="O36" s="21"/>
      <c r="P36" s="21"/>
      <c r="Q36" s="21"/>
      <c r="R36" s="21"/>
      <c r="S36" s="21" t="s">
        <v>38</v>
      </c>
      <c r="T36" s="21">
        <v>2.13</v>
      </c>
      <c r="U36" s="21">
        <v>2.13</v>
      </c>
    </row>
    <row r="37" spans="1:21" x14ac:dyDescent="0.25">
      <c r="A37" s="15" t="s">
        <v>33</v>
      </c>
      <c r="B37" s="21"/>
      <c r="C37" s="15" t="s">
        <v>34</v>
      </c>
      <c r="D37" s="21"/>
      <c r="E37" s="16">
        <v>7.5979999999999999</v>
      </c>
      <c r="F37" s="21">
        <v>-24.3</v>
      </c>
      <c r="G37" s="21">
        <v>13.4</v>
      </c>
      <c r="H37" s="21"/>
      <c r="I37" s="21"/>
      <c r="J37" s="21">
        <v>9000</v>
      </c>
      <c r="K37" s="21"/>
      <c r="L37" s="21"/>
      <c r="M37" s="7"/>
      <c r="N37" s="15" t="str">
        <f>VLOOKUP(A37,[2]reactions!$A$1:$E$96,5,FALSE)</f>
        <v>5.3.1.1</v>
      </c>
      <c r="O37" s="21"/>
      <c r="P37" s="21"/>
      <c r="Q37" s="21"/>
      <c r="R37" s="21"/>
      <c r="S37" s="21" t="s">
        <v>35</v>
      </c>
      <c r="T37" s="21">
        <v>0.16700000000000001</v>
      </c>
      <c r="U37" s="21">
        <v>0.16700000000000001</v>
      </c>
    </row>
    <row r="38" spans="1:21" x14ac:dyDescent="0.25">
      <c r="A38" s="15" t="s">
        <v>21</v>
      </c>
      <c r="B38" s="21"/>
      <c r="C38" s="15" t="s">
        <v>22</v>
      </c>
      <c r="D38" s="21"/>
      <c r="E38" s="21">
        <v>3.1320000000000001</v>
      </c>
      <c r="F38" s="21">
        <v>-17.100000000000001</v>
      </c>
      <c r="G38" s="21">
        <v>20.6</v>
      </c>
      <c r="H38" s="21"/>
      <c r="I38" s="21">
        <v>120</v>
      </c>
      <c r="J38" s="21"/>
      <c r="K38" s="21"/>
      <c r="L38" s="21"/>
      <c r="M38" s="17">
        <v>11.639423575531699</v>
      </c>
      <c r="N38" s="15" t="str">
        <f>VLOOKUP(A38,[2]reactions!$A$1:$E$96,5,FALSE)</f>
        <v>5.3.1.9</v>
      </c>
      <c r="O38" s="21" t="s">
        <v>23</v>
      </c>
      <c r="P38" s="21"/>
      <c r="Q38" s="21"/>
      <c r="R38" s="21"/>
      <c r="S38" s="21" t="s">
        <v>24</v>
      </c>
      <c r="T38" s="21">
        <v>3.48</v>
      </c>
      <c r="U38" s="21">
        <v>3.48</v>
      </c>
    </row>
    <row r="39" spans="1:21" x14ac:dyDescent="0.25">
      <c r="A39" s="10" t="s">
        <v>78</v>
      </c>
      <c r="B39" s="25"/>
      <c r="C39" s="10" t="s">
        <v>79</v>
      </c>
      <c r="D39" s="21"/>
      <c r="E39" s="21">
        <v>0</v>
      </c>
      <c r="F39" s="21"/>
      <c r="G39" s="21"/>
      <c r="H39" s="21"/>
      <c r="I39" s="21"/>
      <c r="J39" s="21"/>
      <c r="K39" s="21"/>
      <c r="L39" s="21"/>
      <c r="M39" s="17">
        <v>63.607356573910501</v>
      </c>
      <c r="N39" s="15"/>
      <c r="O39" s="21"/>
      <c r="P39" s="21"/>
      <c r="Q39" s="21"/>
      <c r="R39" s="21"/>
      <c r="S39" s="21"/>
      <c r="T39" s="21"/>
      <c r="U39" s="21"/>
    </row>
    <row r="40" spans="1:21" x14ac:dyDescent="0.25">
      <c r="A40" s="23" t="s">
        <v>123</v>
      </c>
      <c r="B40" s="24"/>
      <c r="C40" s="23" t="s">
        <v>122</v>
      </c>
      <c r="D40" s="21"/>
      <c r="E40" s="21">
        <v>0</v>
      </c>
      <c r="F40" s="21"/>
      <c r="G40" s="21"/>
      <c r="H40" s="21"/>
      <c r="I40" s="22">
        <v>100</v>
      </c>
      <c r="J40" s="22">
        <v>100</v>
      </c>
      <c r="K40" s="21"/>
      <c r="L40" s="21"/>
      <c r="M40" s="17">
        <v>8.5514960440672301</v>
      </c>
      <c r="N40" s="15"/>
      <c r="O40" s="22" t="s">
        <v>124</v>
      </c>
      <c r="P40" s="21"/>
      <c r="Q40" s="21"/>
      <c r="R40" s="21"/>
      <c r="S40" s="21"/>
      <c r="T40" s="21"/>
      <c r="U40" s="21"/>
    </row>
    <row r="41" spans="1:21" x14ac:dyDescent="0.25">
      <c r="A41" s="23" t="s">
        <v>130</v>
      </c>
      <c r="B41" s="24"/>
      <c r="C41" s="23" t="s">
        <v>74</v>
      </c>
      <c r="E41" s="21">
        <v>0</v>
      </c>
      <c r="F41" s="21"/>
      <c r="G41" s="21"/>
      <c r="H41" s="21"/>
      <c r="I41" s="21"/>
      <c r="J41" s="21"/>
      <c r="K41" s="21"/>
      <c r="L41" s="21"/>
      <c r="M41" s="17"/>
      <c r="N41" s="15"/>
      <c r="O41" s="21"/>
      <c r="P41" s="21"/>
      <c r="Q41" s="21"/>
      <c r="R41" s="21"/>
      <c r="S41" s="21"/>
      <c r="T41" s="21"/>
      <c r="U41" s="21"/>
    </row>
    <row r="42" spans="1:21" x14ac:dyDescent="0.25">
      <c r="A42" s="10" t="s">
        <v>131</v>
      </c>
      <c r="B42" s="25"/>
      <c r="C42" s="10" t="s">
        <v>81</v>
      </c>
      <c r="E42" s="21">
        <v>0</v>
      </c>
      <c r="F42" s="21"/>
      <c r="G42" s="21"/>
      <c r="H42" s="21"/>
      <c r="I42" s="22">
        <v>100</v>
      </c>
      <c r="J42" s="22">
        <v>100</v>
      </c>
      <c r="K42" s="21"/>
      <c r="L42" s="21"/>
      <c r="M42" s="17"/>
      <c r="N42" s="15"/>
      <c r="O42" s="22" t="s">
        <v>124</v>
      </c>
      <c r="P42" s="21"/>
      <c r="Q42" s="21"/>
      <c r="R42" s="21"/>
      <c r="S42" s="21"/>
      <c r="T42" s="21"/>
      <c r="U42" s="21"/>
    </row>
    <row r="43" spans="1:21" x14ac:dyDescent="0.25">
      <c r="A43" s="15" t="s">
        <v>134</v>
      </c>
      <c r="B43" s="21"/>
      <c r="C43" s="15" t="s">
        <v>135</v>
      </c>
      <c r="D43" s="21"/>
      <c r="E43" s="21">
        <v>8.6</v>
      </c>
      <c r="F43" s="21">
        <v>-4</v>
      </c>
      <c r="G43" s="21">
        <v>60.9</v>
      </c>
      <c r="H43" s="21"/>
      <c r="I43" s="21"/>
      <c r="J43" s="21">
        <v>81</v>
      </c>
      <c r="K43" s="21"/>
      <c r="L43" s="21"/>
      <c r="M43" s="17">
        <v>6.0051760006096302</v>
      </c>
      <c r="N43" s="15" t="s">
        <v>136</v>
      </c>
      <c r="O43" s="21"/>
      <c r="P43" s="21"/>
      <c r="Q43" s="21"/>
      <c r="R43" s="21"/>
      <c r="S43" s="21" t="s">
        <v>137</v>
      </c>
      <c r="T43" s="21">
        <v>0.39800000000000002</v>
      </c>
      <c r="U43" s="21">
        <v>0.39800000000000002</v>
      </c>
    </row>
    <row r="44" spans="1:21" s="21" customFormat="1" x14ac:dyDescent="0.25">
      <c r="A44" s="11" t="s">
        <v>138</v>
      </c>
      <c r="C44" s="11" t="s">
        <v>139</v>
      </c>
      <c r="E44" s="21">
        <f>VLOOKUP(A44,[1]ecoli_core!$A$2:$I$84,6,FALSE)</f>
        <v>1.5</v>
      </c>
      <c r="F44" s="21">
        <v>-11.2</v>
      </c>
      <c r="G44" s="21">
        <v>26.5</v>
      </c>
      <c r="I44" s="21">
        <v>5.3</v>
      </c>
      <c r="M44" s="17">
        <v>-6.0051760006096302</v>
      </c>
      <c r="N44" s="15" t="str">
        <f>VLOOKUP(A44,[2]reactions!$A$1:$E$96,5,FALSE)</f>
        <v>4.2.1.3</v>
      </c>
      <c r="S44" s="21" t="s">
        <v>140</v>
      </c>
      <c r="T44" s="21">
        <v>9.8000000000000004E-2</v>
      </c>
      <c r="U44" s="21">
        <v>9.8000000000000004E-2</v>
      </c>
    </row>
    <row r="45" spans="1:21" s="21" customFormat="1" x14ac:dyDescent="0.25">
      <c r="A45" s="15" t="s">
        <v>141</v>
      </c>
      <c r="C45" s="15" t="s">
        <v>143</v>
      </c>
      <c r="D45" s="21" t="s">
        <v>50</v>
      </c>
      <c r="E45" s="21">
        <f>VLOOKUP(A45,[1]ecoli_core!$A$2:$I$84,6,FALSE)</f>
        <v>3.4</v>
      </c>
      <c r="F45" s="21">
        <v>-48.4</v>
      </c>
      <c r="G45" s="21">
        <v>26.9</v>
      </c>
      <c r="I45" s="21">
        <v>106.4</v>
      </c>
      <c r="M45" s="17">
        <v>-6.0051760006096302</v>
      </c>
      <c r="N45" s="15" t="str">
        <f>VLOOKUP(A45,[2]reactions!$A$1:$E$96,5,FALSE)</f>
        <v>1.1.1.42</v>
      </c>
      <c r="S45" s="21" t="s">
        <v>142</v>
      </c>
      <c r="T45" s="21">
        <v>0.95499999999999996</v>
      </c>
      <c r="U45" s="21">
        <v>0.95499999999999996</v>
      </c>
    </row>
    <row r="46" spans="1:21" s="21" customFormat="1" x14ac:dyDescent="0.25">
      <c r="A46" s="15" t="s">
        <v>144</v>
      </c>
      <c r="C46" s="15" t="s">
        <v>147</v>
      </c>
      <c r="D46" s="21" t="s">
        <v>50</v>
      </c>
      <c r="E46" s="21">
        <f>VLOOKUP(A46,[1]ecoli_core!$A$2:$I$84,6,FALSE)</f>
        <v>-8.3000000000000007</v>
      </c>
      <c r="F46" s="21">
        <v>-72.3</v>
      </c>
      <c r="G46" s="21">
        <v>20.3</v>
      </c>
      <c r="I46" s="21">
        <v>49</v>
      </c>
      <c r="M46" s="17">
        <v>3.5679805516174299</v>
      </c>
      <c r="N46" s="15" t="s">
        <v>145</v>
      </c>
      <c r="S46" s="21" t="s">
        <v>146</v>
      </c>
      <c r="T46" s="21">
        <v>0.19500000000000001</v>
      </c>
      <c r="U46" s="21">
        <v>0.19500000000000001</v>
      </c>
    </row>
    <row r="47" spans="1:21" s="21" customFormat="1" x14ac:dyDescent="0.25">
      <c r="A47" s="15" t="s">
        <v>148</v>
      </c>
      <c r="C47" s="15" t="s">
        <v>150</v>
      </c>
      <c r="D47" s="21" t="s">
        <v>55</v>
      </c>
      <c r="F47" s="21">
        <v>-39.5</v>
      </c>
      <c r="G47" s="21">
        <v>35.799999999999997</v>
      </c>
      <c r="H47" s="21">
        <v>2.12</v>
      </c>
      <c r="I47" s="21">
        <v>25.6</v>
      </c>
      <c r="M47" s="17">
        <v>-3.5679805516174299</v>
      </c>
      <c r="N47" s="15" t="str">
        <f>VLOOKUP(A47,[2]reactions!$A$1:$E$96,5,FALSE)</f>
        <v>6.2.1.5</v>
      </c>
      <c r="S47" s="21" t="s">
        <v>149</v>
      </c>
      <c r="T47" s="21">
        <v>6.2E-2</v>
      </c>
      <c r="U47" s="21">
        <v>6.2E-2</v>
      </c>
    </row>
    <row r="48" spans="1:21" s="21" customFormat="1" x14ac:dyDescent="0.25">
      <c r="A48" s="11" t="s">
        <v>151</v>
      </c>
      <c r="C48" s="11" t="s">
        <v>155</v>
      </c>
      <c r="E48" s="21">
        <v>-2.1</v>
      </c>
      <c r="F48" s="21">
        <v>-40.4</v>
      </c>
      <c r="G48" s="21">
        <v>16.100000000000001</v>
      </c>
      <c r="I48" s="21">
        <v>167</v>
      </c>
      <c r="M48" s="17">
        <v>3.5679805516174299</v>
      </c>
      <c r="N48" s="15" t="str">
        <f>VLOOKUP(A48,[2]reactions!$A$1:$E$96,5,FALSE)</f>
        <v>1.3.99.1</v>
      </c>
      <c r="S48" s="21" t="s">
        <v>152</v>
      </c>
      <c r="T48" s="21">
        <v>1.47</v>
      </c>
      <c r="U48" s="21">
        <v>1.47</v>
      </c>
    </row>
    <row r="49" spans="1:21" s="21" customFormat="1" x14ac:dyDescent="0.25">
      <c r="A49" s="11" t="s">
        <v>153</v>
      </c>
      <c r="C49" s="11" t="s">
        <v>156</v>
      </c>
      <c r="E49" s="21">
        <v>-5.9</v>
      </c>
      <c r="F49" s="21">
        <v>-40.4</v>
      </c>
      <c r="G49" s="21">
        <v>16.100000000000001</v>
      </c>
      <c r="I49" s="21">
        <v>250</v>
      </c>
      <c r="M49" s="17">
        <v>0</v>
      </c>
      <c r="N49" s="15" t="str">
        <f>VLOOKUP(A49,[2]reactions!$A$1:$E$96,5,FALSE)</f>
        <v>1.3.99.1</v>
      </c>
      <c r="S49" s="21" t="s">
        <v>154</v>
      </c>
      <c r="T49" s="21">
        <v>0.1</v>
      </c>
      <c r="U49" s="21">
        <v>0.1</v>
      </c>
    </row>
    <row r="50" spans="1:21" s="21" customFormat="1" x14ac:dyDescent="0.25">
      <c r="A50" s="15" t="s">
        <v>157</v>
      </c>
      <c r="C50" s="15" t="s">
        <v>158</v>
      </c>
      <c r="E50" s="21">
        <v>0.6</v>
      </c>
      <c r="F50" s="21">
        <v>-15.4</v>
      </c>
      <c r="G50" s="21">
        <v>22.3</v>
      </c>
      <c r="I50" s="21">
        <v>51.7</v>
      </c>
      <c r="M50" s="17">
        <v>-3.5679805516174299</v>
      </c>
      <c r="N50" s="15" t="str">
        <f>VLOOKUP(A50,[2]reactions!$A$1:$E$96,5,FALSE)</f>
        <v>4.2.1.2</v>
      </c>
      <c r="S50" s="21" t="s">
        <v>159</v>
      </c>
      <c r="T50" s="21">
        <v>0.80800000000000005</v>
      </c>
      <c r="U50" s="21">
        <v>0.80800000000000005</v>
      </c>
    </row>
    <row r="51" spans="1:21" s="21" customFormat="1" x14ac:dyDescent="0.25">
      <c r="A51" s="15" t="s">
        <v>160</v>
      </c>
      <c r="C51" s="15" t="s">
        <v>205</v>
      </c>
      <c r="D51" s="21" t="s">
        <v>161</v>
      </c>
      <c r="E51" s="21">
        <v>6.4</v>
      </c>
      <c r="F51" s="21">
        <v>-7.3</v>
      </c>
      <c r="G51" s="21">
        <v>68.599999999999994</v>
      </c>
      <c r="I51" s="21">
        <v>931</v>
      </c>
      <c r="L51" s="21">
        <v>50</v>
      </c>
      <c r="M51" s="17">
        <v>3.5679805516174299</v>
      </c>
      <c r="N51" s="15" t="str">
        <f>VLOOKUP(A51,[2]reactions!$A$1:$E$96,5,FALSE)</f>
        <v>1.1.1.37</v>
      </c>
    </row>
    <row r="52" spans="1:21" s="21" customFormat="1" x14ac:dyDescent="0.25">
      <c r="A52" s="15" t="s">
        <v>162</v>
      </c>
      <c r="C52" s="21" t="s">
        <v>204</v>
      </c>
      <c r="E52" s="21">
        <v>5.0999999999999996</v>
      </c>
      <c r="F52" s="21">
        <v>-16.399999999999999</v>
      </c>
      <c r="G52" s="21">
        <v>51.5</v>
      </c>
      <c r="I52" s="21">
        <v>12.8</v>
      </c>
      <c r="L52" s="21">
        <v>0.125</v>
      </c>
      <c r="M52" s="17">
        <v>-21.922606910894501</v>
      </c>
      <c r="N52" s="15" t="s">
        <v>163</v>
      </c>
    </row>
    <row r="53" spans="1:21" s="21" customFormat="1" x14ac:dyDescent="0.25">
      <c r="A53" s="23" t="s">
        <v>164</v>
      </c>
      <c r="B53" s="24"/>
      <c r="C53" s="23" t="s">
        <v>165</v>
      </c>
      <c r="D53" s="21" t="s">
        <v>65</v>
      </c>
      <c r="E53" s="21">
        <v>0</v>
      </c>
      <c r="I53" s="16">
        <v>1</v>
      </c>
      <c r="J53" s="21">
        <v>0</v>
      </c>
      <c r="M53" s="17">
        <v>0</v>
      </c>
      <c r="N53" s="15"/>
      <c r="O53" s="21" t="s">
        <v>166</v>
      </c>
    </row>
    <row r="54" spans="1:21" s="21" customFormat="1" x14ac:dyDescent="0.25">
      <c r="A54" s="23" t="s">
        <v>167</v>
      </c>
      <c r="B54" s="24"/>
      <c r="C54" s="23" t="s">
        <v>168</v>
      </c>
      <c r="D54" s="21" t="s">
        <v>65</v>
      </c>
      <c r="E54" s="21">
        <v>0</v>
      </c>
      <c r="I54" s="16">
        <v>1</v>
      </c>
      <c r="J54" s="21">
        <v>0</v>
      </c>
      <c r="M54" s="17">
        <v>0</v>
      </c>
      <c r="N54" s="15"/>
      <c r="O54" s="21" t="s">
        <v>169</v>
      </c>
    </row>
    <row r="55" spans="1:21" s="21" customFormat="1" x14ac:dyDescent="0.25">
      <c r="A55" s="23" t="s">
        <v>170</v>
      </c>
      <c r="B55" s="24"/>
      <c r="C55" s="23" t="s">
        <v>171</v>
      </c>
      <c r="D55" s="21" t="s">
        <v>65</v>
      </c>
      <c r="E55" s="21">
        <f>VLOOKUP(A55,[1]ecoli_core!$A$2:$I$84,6,FALSE)</f>
        <v>0</v>
      </c>
      <c r="I55" s="16">
        <v>1</v>
      </c>
      <c r="J55" s="21">
        <v>1</v>
      </c>
      <c r="M55" s="17">
        <v>0</v>
      </c>
      <c r="N55" s="15"/>
      <c r="O55" s="21" t="s">
        <v>66</v>
      </c>
    </row>
    <row r="56" spans="1:21" s="21" customFormat="1" x14ac:dyDescent="0.25">
      <c r="A56" s="23" t="s">
        <v>172</v>
      </c>
      <c r="B56" s="24"/>
      <c r="C56" s="23" t="s">
        <v>173</v>
      </c>
      <c r="D56" s="21" t="s">
        <v>65</v>
      </c>
      <c r="E56" s="21">
        <f>VLOOKUP(A56,[1]ecoli_core!$A$2:$I$84,6,FALSE)</f>
        <v>0</v>
      </c>
      <c r="I56" s="16">
        <v>1</v>
      </c>
      <c r="J56" s="21">
        <v>0</v>
      </c>
      <c r="M56" s="17">
        <v>0</v>
      </c>
      <c r="N56" s="15"/>
      <c r="O56" s="21" t="s">
        <v>66</v>
      </c>
    </row>
    <row r="57" spans="1:21" s="21" customFormat="1" x14ac:dyDescent="0.25">
      <c r="A57" s="26" t="s">
        <v>174</v>
      </c>
      <c r="B57" s="24"/>
      <c r="C57" s="26" t="s">
        <v>175</v>
      </c>
      <c r="D57" s="21" t="s">
        <v>65</v>
      </c>
      <c r="E57" s="21">
        <f>VLOOKUP(A57,[1]ecoli_core!$A$2:$I$84,6,FALSE)</f>
        <v>0</v>
      </c>
      <c r="I57" s="16">
        <v>1</v>
      </c>
      <c r="J57" s="21">
        <v>0</v>
      </c>
      <c r="M57" s="17">
        <v>0</v>
      </c>
      <c r="N57" s="15"/>
      <c r="O57" s="21" t="s">
        <v>166</v>
      </c>
    </row>
    <row r="58" spans="1:21" s="21" customFormat="1" x14ac:dyDescent="0.25">
      <c r="A58" s="10" t="s">
        <v>176</v>
      </c>
      <c r="B58" s="25"/>
      <c r="C58" s="10" t="s">
        <v>177</v>
      </c>
      <c r="E58" s="21">
        <v>0</v>
      </c>
      <c r="M58" s="17">
        <v>0</v>
      </c>
      <c r="N58" s="15"/>
    </row>
    <row r="59" spans="1:21" s="21" customFormat="1" x14ac:dyDescent="0.25">
      <c r="A59" s="10" t="s">
        <v>178</v>
      </c>
      <c r="B59" s="25"/>
      <c r="C59" s="10" t="s">
        <v>179</v>
      </c>
      <c r="E59" s="21">
        <v>0</v>
      </c>
      <c r="M59" s="17">
        <v>0</v>
      </c>
      <c r="N59" s="15"/>
    </row>
    <row r="60" spans="1:21" s="21" customFormat="1" x14ac:dyDescent="0.25">
      <c r="A60" s="10" t="s">
        <v>180</v>
      </c>
      <c r="B60" s="25"/>
      <c r="C60" s="10" t="s">
        <v>181</v>
      </c>
      <c r="E60" s="21">
        <v>0</v>
      </c>
      <c r="M60" s="17">
        <v>0</v>
      </c>
      <c r="N60" s="15"/>
    </row>
    <row r="61" spans="1:21" s="21" customFormat="1" x14ac:dyDescent="0.25">
      <c r="A61" s="10" t="s">
        <v>182</v>
      </c>
      <c r="B61" s="25"/>
      <c r="C61" s="10" t="s">
        <v>183</v>
      </c>
      <c r="E61" s="21">
        <v>0</v>
      </c>
      <c r="M61" s="17">
        <v>0</v>
      </c>
      <c r="N61" s="15"/>
    </row>
    <row r="62" spans="1:21" s="21" customFormat="1" x14ac:dyDescent="0.25">
      <c r="A62" s="15" t="s">
        <v>184</v>
      </c>
      <c r="C62" s="15" t="s">
        <v>185</v>
      </c>
      <c r="E62" s="21">
        <f>VLOOKUP(A62,[1]ecoli_core!$A$2:$I$84,6,FALSE)</f>
        <v>4.9000000000000004</v>
      </c>
      <c r="F62" s="21">
        <v>-38.700000000000003</v>
      </c>
      <c r="G62" s="21">
        <v>17.8</v>
      </c>
      <c r="I62" s="21">
        <v>5.2</v>
      </c>
      <c r="M62" s="17">
        <v>0</v>
      </c>
      <c r="N62" s="15" t="str">
        <f>VLOOKUP(A62,[2]reactions!$A$1:$E$96,5,FALSE)</f>
        <v>4.1.3.1</v>
      </c>
      <c r="S62" s="21" t="s">
        <v>186</v>
      </c>
      <c r="T62" s="21">
        <v>0.59499999999999997</v>
      </c>
      <c r="U62" s="21">
        <v>0.59499999999999997</v>
      </c>
    </row>
    <row r="63" spans="1:21" s="21" customFormat="1" x14ac:dyDescent="0.25">
      <c r="A63" s="15" t="s">
        <v>187</v>
      </c>
      <c r="C63" s="15" t="s">
        <v>188</v>
      </c>
      <c r="D63" s="21" t="s">
        <v>189</v>
      </c>
      <c r="E63" s="21">
        <v>8.6999999999999993</v>
      </c>
      <c r="F63" s="21">
        <v>-9.1</v>
      </c>
      <c r="G63" s="21">
        <v>63.1</v>
      </c>
      <c r="J63" s="21">
        <v>48.1</v>
      </c>
      <c r="M63" s="17">
        <v>0</v>
      </c>
      <c r="N63" s="15" t="s">
        <v>190</v>
      </c>
      <c r="S63" s="21" t="s">
        <v>191</v>
      </c>
      <c r="T63" s="21">
        <v>4.2699999999999996</v>
      </c>
      <c r="U63" s="21">
        <v>4.2699999999999996</v>
      </c>
    </row>
    <row r="64" spans="1:21" s="21" customFormat="1" x14ac:dyDescent="0.25">
      <c r="A64" s="26" t="s">
        <v>192</v>
      </c>
      <c r="B64" s="24"/>
      <c r="C64" s="26" t="s">
        <v>193</v>
      </c>
      <c r="D64" s="21" t="s">
        <v>65</v>
      </c>
      <c r="E64" s="21">
        <f>VLOOKUP(A64,[1]ecoli_core!$A$2:$I$84,6,FALSE)</f>
        <v>0</v>
      </c>
      <c r="I64" s="16">
        <v>1</v>
      </c>
      <c r="J64" s="21">
        <v>0</v>
      </c>
      <c r="M64" s="17">
        <v>0</v>
      </c>
      <c r="N64" s="15"/>
      <c r="O64" s="21" t="s">
        <v>66</v>
      </c>
    </row>
    <row r="65" spans="1:21" s="21" customFormat="1" x14ac:dyDescent="0.25">
      <c r="A65" s="26" t="s">
        <v>194</v>
      </c>
      <c r="B65" s="24"/>
      <c r="C65" s="26" t="s">
        <v>195</v>
      </c>
      <c r="E65" s="21">
        <f>VLOOKUP(A65,[1]ecoli_core!$A$2:$I$84,6,FALSE)</f>
        <v>0</v>
      </c>
      <c r="I65" s="16">
        <v>1</v>
      </c>
      <c r="J65" s="21">
        <v>0</v>
      </c>
      <c r="M65" s="17">
        <v>21.922606910894501</v>
      </c>
      <c r="N65" s="15"/>
      <c r="O65" s="21" t="s">
        <v>196</v>
      </c>
    </row>
    <row r="66" spans="1:21" s="21" customFormat="1" x14ac:dyDescent="0.25">
      <c r="A66" s="10" t="s">
        <v>197</v>
      </c>
      <c r="B66" s="25"/>
      <c r="C66" s="10" t="s">
        <v>198</v>
      </c>
      <c r="E66" s="21">
        <v>0</v>
      </c>
      <c r="M66" s="17">
        <v>21.922606910894501</v>
      </c>
      <c r="N66" s="15"/>
    </row>
    <row r="67" spans="1:21" x14ac:dyDescent="0.25">
      <c r="A67" s="21" t="s">
        <v>206</v>
      </c>
      <c r="B67" s="21"/>
      <c r="C67" s="21" t="s">
        <v>207</v>
      </c>
    </row>
    <row r="68" spans="1:21" x14ac:dyDescent="0.25">
      <c r="A68" s="28" t="s">
        <v>221</v>
      </c>
      <c r="B68" s="27"/>
      <c r="C68" s="28" t="s">
        <v>244</v>
      </c>
      <c r="D68" s="27" t="s">
        <v>161</v>
      </c>
      <c r="E68" s="27">
        <v>-1.6</v>
      </c>
      <c r="F68" s="27">
        <v>-42.6</v>
      </c>
      <c r="G68" s="27">
        <v>35.299999999999997</v>
      </c>
      <c r="H68" s="27"/>
      <c r="I68" s="27">
        <v>174</v>
      </c>
      <c r="J68" s="27"/>
      <c r="K68" s="27"/>
      <c r="L68" s="27">
        <v>0.63</v>
      </c>
      <c r="M68" s="29">
        <v>18.144898505714799</v>
      </c>
      <c r="N68" s="28" t="s">
        <v>222</v>
      </c>
      <c r="O68" s="27" t="s">
        <v>223</v>
      </c>
      <c r="P68" s="27"/>
      <c r="Q68" s="27"/>
      <c r="R68" s="27"/>
      <c r="S68" s="27"/>
      <c r="T68" s="27"/>
      <c r="U68" s="27"/>
    </row>
    <row r="69" spans="1:21" x14ac:dyDescent="0.25">
      <c r="A69" s="31" t="s">
        <v>224</v>
      </c>
      <c r="B69" s="30"/>
      <c r="C69" s="31" t="s">
        <v>225</v>
      </c>
      <c r="D69" s="30" t="s">
        <v>226</v>
      </c>
      <c r="E69" s="30">
        <v>-5.0999999999999996</v>
      </c>
      <c r="F69" s="30">
        <v>-39.799999999999997</v>
      </c>
      <c r="G69" s="30">
        <v>-2.1</v>
      </c>
      <c r="H69" s="30"/>
      <c r="I69" s="30">
        <v>25</v>
      </c>
      <c r="J69" s="30"/>
      <c r="K69" s="30"/>
      <c r="L69" s="30"/>
      <c r="M69" s="32">
        <v>18.144898505714799</v>
      </c>
      <c r="N69" s="31" t="s">
        <v>227</v>
      </c>
      <c r="O69" s="30"/>
      <c r="P69" s="30"/>
      <c r="Q69" s="30"/>
      <c r="R69" s="30"/>
      <c r="S69" s="30"/>
      <c r="T69" s="30"/>
      <c r="U69" s="30"/>
    </row>
    <row r="70" spans="1:21" x14ac:dyDescent="0.25">
      <c r="A70" s="34" t="s">
        <v>228</v>
      </c>
      <c r="B70" s="33"/>
      <c r="C70" s="34" t="s">
        <v>245</v>
      </c>
      <c r="D70" s="33" t="s">
        <v>50</v>
      </c>
      <c r="E70" s="33">
        <v>0.9</v>
      </c>
      <c r="F70" s="33">
        <v>-43.6</v>
      </c>
      <c r="G70" s="33">
        <v>31.7</v>
      </c>
      <c r="H70" s="33"/>
      <c r="I70" s="33">
        <v>75.650000000000006</v>
      </c>
      <c r="J70" s="33"/>
      <c r="K70" s="33"/>
      <c r="L70" s="33"/>
      <c r="M70" s="35">
        <v>18.144898505714799</v>
      </c>
      <c r="N70" s="34" t="s">
        <v>229</v>
      </c>
      <c r="O70" s="33"/>
      <c r="P70" s="33"/>
      <c r="Q70" s="33"/>
      <c r="R70" s="33"/>
      <c r="S70" s="33"/>
      <c r="T70" s="33"/>
      <c r="U70" s="33"/>
    </row>
    <row r="71" spans="1:21" x14ac:dyDescent="0.25">
      <c r="A71" s="39" t="s">
        <v>230</v>
      </c>
      <c r="B71" s="36"/>
      <c r="C71" s="39" t="s">
        <v>231</v>
      </c>
      <c r="D71" s="36"/>
      <c r="E71" s="36"/>
      <c r="F71" s="36">
        <v>-22.2</v>
      </c>
      <c r="G71" s="36">
        <v>15.5</v>
      </c>
      <c r="H71" s="36">
        <v>3.91</v>
      </c>
      <c r="I71" s="36">
        <v>1180.01</v>
      </c>
      <c r="J71" s="36"/>
      <c r="K71" s="36"/>
      <c r="L71" s="36"/>
      <c r="M71" s="43">
        <v>10.425678473058399</v>
      </c>
      <c r="N71" s="39" t="s">
        <v>232</v>
      </c>
      <c r="O71" s="36"/>
      <c r="P71" s="36"/>
      <c r="Q71" s="36"/>
      <c r="R71" s="36"/>
      <c r="S71" s="36"/>
      <c r="T71" s="36"/>
      <c r="U71" s="36"/>
    </row>
    <row r="72" spans="1:21" x14ac:dyDescent="0.25">
      <c r="A72" s="39" t="s">
        <v>233</v>
      </c>
      <c r="B72" s="36"/>
      <c r="C72" s="39" t="s">
        <v>234</v>
      </c>
      <c r="D72" s="36"/>
      <c r="E72" s="36">
        <v>0.5</v>
      </c>
      <c r="F72" s="36">
        <v>-16.899999999999999</v>
      </c>
      <c r="G72" s="36">
        <v>20.8</v>
      </c>
      <c r="H72" s="36"/>
      <c r="I72" s="36">
        <v>2100</v>
      </c>
      <c r="J72" s="36"/>
      <c r="K72" s="36"/>
      <c r="L72" s="36"/>
      <c r="M72" s="43">
        <v>-7.7192200326564304</v>
      </c>
      <c r="N72" s="39" t="s">
        <v>235</v>
      </c>
      <c r="O72" s="36"/>
      <c r="P72" s="36"/>
      <c r="Q72" s="36"/>
      <c r="R72" s="36"/>
      <c r="S72" s="36"/>
      <c r="T72" s="36"/>
      <c r="U72" s="36"/>
    </row>
    <row r="73" spans="1:21" x14ac:dyDescent="0.25">
      <c r="A73" s="39" t="s">
        <v>236</v>
      </c>
      <c r="B73" s="36"/>
      <c r="C73" s="39" t="s">
        <v>237</v>
      </c>
      <c r="D73" s="36"/>
      <c r="E73" s="36"/>
      <c r="F73" s="36">
        <v>-33.9</v>
      </c>
      <c r="G73" s="36">
        <v>41.5</v>
      </c>
      <c r="H73" s="36">
        <v>0.216</v>
      </c>
      <c r="I73" s="36"/>
      <c r="J73" s="36">
        <v>21.9</v>
      </c>
      <c r="K73" s="36"/>
      <c r="L73" s="36"/>
      <c r="M73" s="42">
        <v>-5.6324290470476202</v>
      </c>
      <c r="N73" s="39" t="s">
        <v>238</v>
      </c>
      <c r="O73" s="36"/>
      <c r="P73" s="36"/>
      <c r="Q73" s="36"/>
      <c r="R73" s="36"/>
      <c r="S73" s="36"/>
      <c r="T73" s="36"/>
      <c r="U73" s="36"/>
    </row>
    <row r="74" spans="1:21" x14ac:dyDescent="0.25">
      <c r="A74" s="39" t="s">
        <v>239</v>
      </c>
      <c r="B74" s="36"/>
      <c r="C74" s="39" t="s">
        <v>240</v>
      </c>
      <c r="D74" s="36"/>
      <c r="E74" s="36">
        <v>-1.7</v>
      </c>
      <c r="F74" s="36">
        <v>-38.4</v>
      </c>
      <c r="G74" s="36">
        <v>36.9</v>
      </c>
      <c r="H74" s="36"/>
      <c r="I74" s="36">
        <v>16.57</v>
      </c>
      <c r="J74" s="36"/>
      <c r="K74" s="36"/>
      <c r="L74" s="36"/>
      <c r="M74" s="42">
        <v>5.6324290470476202</v>
      </c>
      <c r="N74" s="39" t="s">
        <v>241</v>
      </c>
      <c r="O74" s="36"/>
      <c r="P74" s="36"/>
      <c r="Q74" s="36"/>
      <c r="R74" s="36"/>
      <c r="S74" s="36"/>
      <c r="T74" s="36"/>
      <c r="U74" s="36"/>
    </row>
    <row r="75" spans="1:21" x14ac:dyDescent="0.25">
      <c r="A75" s="39" t="s">
        <v>242</v>
      </c>
      <c r="B75" s="36"/>
      <c r="C75" s="39" t="s">
        <v>243</v>
      </c>
      <c r="D75" s="36"/>
      <c r="E75" s="36">
        <v>1.7</v>
      </c>
      <c r="F75" s="36">
        <v>-27.7</v>
      </c>
      <c r="G75" s="36">
        <v>47.7</v>
      </c>
      <c r="H75" s="36">
        <v>1.77E-2</v>
      </c>
      <c r="I75" s="36"/>
      <c r="J75" s="36">
        <v>20.437999999999999</v>
      </c>
      <c r="K75" s="36"/>
      <c r="L75" s="36"/>
      <c r="M75" s="42">
        <v>-4.7932494260107603</v>
      </c>
      <c r="N75" s="39" t="s">
        <v>238</v>
      </c>
      <c r="O75" s="36"/>
      <c r="P75" s="36"/>
      <c r="Q75" s="36"/>
      <c r="R75" s="36"/>
      <c r="S75" s="36"/>
      <c r="T75" s="36"/>
      <c r="U75" s="36"/>
    </row>
    <row r="76" spans="1:21" x14ac:dyDescent="0.25">
      <c r="C76" t="s">
        <v>251</v>
      </c>
    </row>
    <row r="77" spans="1:21" x14ac:dyDescent="0.25">
      <c r="C77" s="49" t="s">
        <v>252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8" t="s">
        <v>18</v>
      </c>
      <c r="B1" s="18" t="s">
        <v>90</v>
      </c>
    </row>
    <row r="2" spans="1:2" x14ac:dyDescent="0.25">
      <c r="A2" s="12" t="s">
        <v>93</v>
      </c>
      <c r="B2" s="12">
        <v>2</v>
      </c>
    </row>
    <row r="3" spans="1:2" x14ac:dyDescent="0.25">
      <c r="A3" s="12" t="s">
        <v>114</v>
      </c>
      <c r="B3" s="19">
        <v>0</v>
      </c>
    </row>
    <row r="4" spans="1:2" x14ac:dyDescent="0.25">
      <c r="A4" s="12" t="s">
        <v>113</v>
      </c>
      <c r="B4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workbookViewId="0">
      <selection activeCell="C35" sqref="C35"/>
    </sheetView>
  </sheetViews>
  <sheetFormatPr defaultRowHeight="15" x14ac:dyDescent="0.25"/>
  <cols>
    <col min="3" max="3" width="42.5703125" customWidth="1"/>
    <col min="15" max="15" width="16" customWidth="1"/>
  </cols>
  <sheetData>
    <row r="1" spans="1:21" ht="18" x14ac:dyDescent="0.35">
      <c r="A1" s="21" t="s">
        <v>0</v>
      </c>
      <c r="B1" s="21" t="s">
        <v>1</v>
      </c>
      <c r="C1" s="13" t="s">
        <v>2</v>
      </c>
      <c r="D1" s="21" t="s">
        <v>3</v>
      </c>
      <c r="E1" s="14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13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</row>
    <row r="2" spans="1:21" s="21" customFormat="1" x14ac:dyDescent="0.25">
      <c r="A2" s="23" t="s">
        <v>63</v>
      </c>
      <c r="B2" s="24"/>
      <c r="C2" s="23" t="s">
        <v>64</v>
      </c>
      <c r="D2" s="21" t="s">
        <v>65</v>
      </c>
      <c r="E2" s="21">
        <f>VLOOKUP(A2,[1]ecoli_core!$A$2:$I$84,6,FALSE)</f>
        <v>0</v>
      </c>
      <c r="I2" s="16">
        <v>1</v>
      </c>
      <c r="J2" s="21">
        <v>1</v>
      </c>
      <c r="L2" s="22"/>
      <c r="M2" s="17">
        <v>-19.215657194822899</v>
      </c>
      <c r="N2" s="15"/>
      <c r="O2" s="21" t="s">
        <v>127</v>
      </c>
    </row>
    <row r="3" spans="1:21" s="21" customFormat="1" x14ac:dyDescent="0.25">
      <c r="A3" s="25" t="s">
        <v>116</v>
      </c>
      <c r="B3" s="25"/>
      <c r="C3" s="25" t="s">
        <v>77</v>
      </c>
      <c r="E3" s="21">
        <v>0</v>
      </c>
      <c r="I3" s="21">
        <v>1</v>
      </c>
      <c r="J3" s="21">
        <v>1</v>
      </c>
    </row>
    <row r="4" spans="1:21" s="21" customFormat="1" x14ac:dyDescent="0.25">
      <c r="A4" s="15" t="s">
        <v>56</v>
      </c>
      <c r="C4" s="15" t="s">
        <v>58</v>
      </c>
      <c r="E4" s="21">
        <f>VLOOKUP(A4,[1]ecoli_core!$A$2:$I$84,6,FALSE)</f>
        <v>4.3</v>
      </c>
      <c r="F4" s="21">
        <v>-24.3</v>
      </c>
      <c r="G4" s="21">
        <v>52.1</v>
      </c>
      <c r="I4" s="21">
        <v>280</v>
      </c>
      <c r="M4" s="17"/>
      <c r="N4" s="15" t="str">
        <f>VLOOKUP(A4,[2]reactions!$A$1:$E$96,5,FALSE)</f>
        <v>2.7.2.1</v>
      </c>
    </row>
    <row r="5" spans="1:21" s="21" customFormat="1" x14ac:dyDescent="0.25">
      <c r="A5" s="15" t="s">
        <v>53</v>
      </c>
      <c r="C5" s="15" t="s">
        <v>115</v>
      </c>
      <c r="D5" s="21" t="s">
        <v>55</v>
      </c>
      <c r="E5" s="21">
        <f>VLOOKUP(A5,[1]ecoli_core!$A$2:$I$84,6,FALSE)</f>
        <v>3.8</v>
      </c>
      <c r="F5" s="21">
        <v>-20.399999999999999</v>
      </c>
      <c r="G5" s="21">
        <v>28.7</v>
      </c>
      <c r="I5" s="21">
        <v>120</v>
      </c>
      <c r="M5" s="7"/>
      <c r="N5" s="15" t="str">
        <f>VLOOKUP(A5,[2]reactions!$A$1:$E$96,5,FALSE)</f>
        <v>2.3.1.8</v>
      </c>
    </row>
    <row r="6" spans="1:21" s="21" customFormat="1" x14ac:dyDescent="0.25">
      <c r="A6" s="15" t="s">
        <v>134</v>
      </c>
      <c r="C6" s="15" t="s">
        <v>211</v>
      </c>
      <c r="E6" s="21">
        <v>8.6</v>
      </c>
      <c r="F6" s="21">
        <v>-4</v>
      </c>
      <c r="G6" s="21">
        <v>60.9</v>
      </c>
      <c r="J6" s="21">
        <v>81</v>
      </c>
      <c r="M6" s="17">
        <v>6.0051760006096302</v>
      </c>
      <c r="N6" s="15" t="s">
        <v>136</v>
      </c>
      <c r="S6" s="21" t="s">
        <v>137</v>
      </c>
      <c r="T6" s="21">
        <v>0.39800000000000002</v>
      </c>
      <c r="U6" s="21">
        <v>0.39800000000000002</v>
      </c>
    </row>
    <row r="7" spans="1:21" s="21" customFormat="1" x14ac:dyDescent="0.25">
      <c r="A7" s="11" t="s">
        <v>138</v>
      </c>
      <c r="C7" s="11" t="s">
        <v>139</v>
      </c>
      <c r="E7" s="21">
        <f>VLOOKUP(A7,[1]ecoli_core!$A$2:$I$84,6,FALSE)</f>
        <v>1.5</v>
      </c>
      <c r="F7" s="21">
        <v>-11.2</v>
      </c>
      <c r="G7" s="21">
        <v>26.5</v>
      </c>
      <c r="I7" s="21">
        <v>5.3</v>
      </c>
      <c r="M7" s="17">
        <v>-6.0051760006096302</v>
      </c>
      <c r="N7" s="15" t="str">
        <f>VLOOKUP(A7,[2]reactions!$A$1:$E$96,5,FALSE)</f>
        <v>4.2.1.3</v>
      </c>
      <c r="S7" s="21" t="s">
        <v>140</v>
      </c>
      <c r="T7" s="21">
        <v>9.8000000000000004E-2</v>
      </c>
      <c r="U7" s="21">
        <v>9.8000000000000004E-2</v>
      </c>
    </row>
    <row r="8" spans="1:21" x14ac:dyDescent="0.25">
      <c r="A8" s="15" t="s">
        <v>184</v>
      </c>
      <c r="B8" s="21"/>
      <c r="C8" s="15" t="s">
        <v>185</v>
      </c>
      <c r="D8" s="21"/>
      <c r="E8" s="21">
        <f>VLOOKUP(A8,[1]ecoli_core!$A$2:$I$84,6,FALSE)</f>
        <v>4.9000000000000004</v>
      </c>
      <c r="F8" s="21">
        <v>-38.700000000000003</v>
      </c>
      <c r="G8" s="21">
        <v>17.8</v>
      </c>
      <c r="H8" s="21"/>
      <c r="I8" s="21">
        <v>5.2</v>
      </c>
      <c r="J8" s="21"/>
      <c r="K8" s="21"/>
      <c r="L8" s="21"/>
      <c r="M8" s="17">
        <v>0</v>
      </c>
      <c r="N8" s="15" t="str">
        <f>VLOOKUP(A8,[2]reactions!$A$1:$E$96,5,FALSE)</f>
        <v>4.1.3.1</v>
      </c>
      <c r="O8" s="21"/>
      <c r="P8" s="21"/>
      <c r="Q8" s="21"/>
      <c r="R8" s="21"/>
      <c r="S8" s="21" t="s">
        <v>186</v>
      </c>
      <c r="T8" s="21">
        <v>0.59499999999999997</v>
      </c>
      <c r="U8" s="21">
        <v>0.59499999999999997</v>
      </c>
    </row>
    <row r="9" spans="1:21" x14ac:dyDescent="0.25">
      <c r="A9" s="15" t="s">
        <v>187</v>
      </c>
      <c r="B9" s="21"/>
      <c r="C9" s="15" t="s">
        <v>212</v>
      </c>
      <c r="D9" s="21" t="s">
        <v>189</v>
      </c>
      <c r="E9" s="21">
        <v>8.6999999999999993</v>
      </c>
      <c r="F9" s="21">
        <v>-9.1</v>
      </c>
      <c r="G9" s="21">
        <v>63.1</v>
      </c>
      <c r="H9" s="21"/>
      <c r="I9" s="21"/>
      <c r="J9" s="21">
        <v>48.1</v>
      </c>
      <c r="K9" s="21"/>
      <c r="L9" s="21"/>
      <c r="M9" s="17">
        <v>0</v>
      </c>
      <c r="N9" s="15" t="s">
        <v>190</v>
      </c>
      <c r="O9" s="21"/>
      <c r="P9" s="21"/>
      <c r="Q9" s="21"/>
      <c r="R9" s="21"/>
      <c r="S9" s="21" t="s">
        <v>191</v>
      </c>
      <c r="T9" s="21">
        <v>4.2699999999999996</v>
      </c>
      <c r="U9" s="21">
        <v>4.2699999999999996</v>
      </c>
    </row>
    <row r="10" spans="1:21" x14ac:dyDescent="0.25">
      <c r="A10" s="21" t="s">
        <v>206</v>
      </c>
      <c r="B10" s="21"/>
      <c r="C10" s="21" t="s">
        <v>207</v>
      </c>
      <c r="D10" s="21"/>
      <c r="E10" s="21">
        <f>VLOOKUP(A10,[1]ecoli_core!$A$2:$I$84,6,FALSE)</f>
        <v>1.3</v>
      </c>
      <c r="F10" s="21"/>
      <c r="G10" s="21"/>
      <c r="H10" s="21"/>
      <c r="I10" s="21">
        <f>VLOOKUP($A10,[1]ecoliN1!$A$2:$J$84,9,FALSE)</f>
        <v>1</v>
      </c>
      <c r="J10" s="21">
        <f>VLOOKUP($A10,[1]ecoliN1!$A$2:$J$84,10,FALSE)</f>
        <v>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x14ac:dyDescent="0.25">
      <c r="A11" s="15" t="s">
        <v>210</v>
      </c>
      <c r="B11" s="15"/>
      <c r="C11" s="15" t="s">
        <v>213</v>
      </c>
      <c r="D11" s="21"/>
      <c r="E11" s="21">
        <f>VLOOKUP(A11,[1]ecoli_core!$A$2:$I$84,6,FALSE)</f>
        <v>-1.2</v>
      </c>
      <c r="F11" s="21"/>
      <c r="G11" s="21"/>
      <c r="H11" s="21"/>
      <c r="I11" s="21">
        <f>VLOOKUP($A11,[1]ecoliN1!$A$2:$J$84,9,FALSE)</f>
        <v>1</v>
      </c>
      <c r="J11" s="21">
        <f>VLOOKUP($A11,[1]ecoliN1!$A$2:$J$84,10,FALSE)</f>
        <v>0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x14ac:dyDescent="0.25">
      <c r="A12" s="15" t="s">
        <v>208</v>
      </c>
      <c r="B12" s="15"/>
      <c r="C12" s="15" t="s">
        <v>209</v>
      </c>
      <c r="D12" s="21"/>
      <c r="E12" s="21">
        <f>VLOOKUP(A12,[1]ecoli_core!$A$2:$I$84,6,FALSE)</f>
        <v>0.2</v>
      </c>
      <c r="F12" s="21"/>
      <c r="G12" s="21"/>
      <c r="H12" s="21"/>
      <c r="I12" s="21">
        <f>VLOOKUP($A12,[1]ecoliN1!$A$2:$J$84,9,FALSE)</f>
        <v>1</v>
      </c>
      <c r="J12" s="21">
        <f>VLOOKUP($A12,[1]ecoliN1!$A$2:$J$84,10,FALSE)</f>
        <v>0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x14ac:dyDescent="0.25">
      <c r="A13" s="15" t="s">
        <v>141</v>
      </c>
      <c r="B13" s="21"/>
      <c r="C13" s="15" t="s">
        <v>143</v>
      </c>
      <c r="D13" s="21" t="s">
        <v>50</v>
      </c>
      <c r="E13" s="21">
        <f>VLOOKUP(A13,[1]ecoli_core!$A$2:$I$84,6,FALSE)</f>
        <v>3.4</v>
      </c>
      <c r="F13" s="21">
        <v>-48.4</v>
      </c>
      <c r="G13" s="21">
        <v>26.9</v>
      </c>
      <c r="H13" s="21"/>
      <c r="I13" s="21">
        <v>106.4</v>
      </c>
      <c r="J13" s="21"/>
      <c r="K13" s="21"/>
      <c r="L13" s="21"/>
      <c r="M13" s="17">
        <v>-6.0051760006096302</v>
      </c>
      <c r="N13" s="15" t="str">
        <f>VLOOKUP(A13,[2]reactions!$A$1:$E$96,5,FALSE)</f>
        <v>1.1.1.42</v>
      </c>
      <c r="O13" s="21"/>
      <c r="P13" s="21"/>
      <c r="Q13" s="21"/>
      <c r="R13" s="21"/>
      <c r="S13" s="21" t="s">
        <v>142</v>
      </c>
      <c r="T13" s="21">
        <v>0.95499999999999996</v>
      </c>
      <c r="U13" s="21">
        <v>0.95499999999999996</v>
      </c>
    </row>
    <row r="14" spans="1:21" x14ac:dyDescent="0.25">
      <c r="A14" s="15" t="s">
        <v>144</v>
      </c>
      <c r="B14" s="21"/>
      <c r="C14" s="15" t="s">
        <v>147</v>
      </c>
      <c r="D14" s="21" t="s">
        <v>50</v>
      </c>
      <c r="E14" s="21">
        <f>VLOOKUP(A14,[1]ecoli_core!$A$2:$I$84,6,FALSE)</f>
        <v>-8.3000000000000007</v>
      </c>
      <c r="F14" s="21">
        <v>-72.3</v>
      </c>
      <c r="G14" s="21">
        <v>20.3</v>
      </c>
      <c r="H14" s="21"/>
      <c r="I14" s="21">
        <v>49</v>
      </c>
      <c r="J14" s="21"/>
      <c r="K14" s="21"/>
      <c r="L14" s="21"/>
      <c r="M14" s="17">
        <v>3.5679805516174299</v>
      </c>
      <c r="N14" s="15" t="s">
        <v>145</v>
      </c>
      <c r="O14" s="21"/>
      <c r="P14" s="21"/>
      <c r="Q14" s="21"/>
      <c r="R14" s="21"/>
      <c r="S14" s="21" t="s">
        <v>146</v>
      </c>
      <c r="T14" s="21">
        <v>0.19500000000000001</v>
      </c>
      <c r="U14" s="21">
        <v>0.19500000000000001</v>
      </c>
    </row>
    <row r="15" spans="1:21" x14ac:dyDescent="0.25">
      <c r="A15" s="15" t="s">
        <v>148</v>
      </c>
      <c r="B15" s="21"/>
      <c r="C15" s="15" t="s">
        <v>150</v>
      </c>
      <c r="D15" s="21" t="s">
        <v>55</v>
      </c>
      <c r="E15" s="21">
        <v>-1</v>
      </c>
      <c r="F15" s="21">
        <v>-39.5</v>
      </c>
      <c r="G15" s="21">
        <v>35.799999999999997</v>
      </c>
      <c r="H15" s="21">
        <v>2.12</v>
      </c>
      <c r="I15" s="21">
        <v>25.6</v>
      </c>
      <c r="J15" s="21"/>
      <c r="K15" s="21"/>
      <c r="L15" s="21"/>
      <c r="M15" s="17">
        <v>-3.5679805516174299</v>
      </c>
      <c r="N15" s="15" t="str">
        <f>VLOOKUP(A15,[2]reactions!$A$1:$E$96,5,FALSE)</f>
        <v>6.2.1.5</v>
      </c>
      <c r="O15" s="21"/>
      <c r="P15" s="21"/>
      <c r="Q15" s="21"/>
      <c r="R15" s="21"/>
      <c r="S15" s="21" t="s">
        <v>149</v>
      </c>
      <c r="T15" s="21">
        <v>6.2E-2</v>
      </c>
      <c r="U15" s="21">
        <v>6.2E-2</v>
      </c>
    </row>
    <row r="16" spans="1:21" x14ac:dyDescent="0.25">
      <c r="A16" s="11" t="s">
        <v>151</v>
      </c>
      <c r="B16" s="21"/>
      <c r="C16" s="11" t="s">
        <v>155</v>
      </c>
      <c r="D16" s="21"/>
      <c r="E16" s="21">
        <v>-2.1</v>
      </c>
      <c r="F16" s="21">
        <v>-40.4</v>
      </c>
      <c r="G16" s="21">
        <v>16.100000000000001</v>
      </c>
      <c r="H16" s="21"/>
      <c r="I16" s="21">
        <v>167</v>
      </c>
      <c r="J16" s="21"/>
      <c r="K16" s="21"/>
      <c r="L16" s="21"/>
      <c r="M16" s="17">
        <v>3.5679805516174299</v>
      </c>
      <c r="N16" s="15" t="str">
        <f>VLOOKUP(A16,[2]reactions!$A$1:$E$96,5,FALSE)</f>
        <v>1.3.99.1</v>
      </c>
      <c r="O16" s="21"/>
      <c r="P16" s="21"/>
      <c r="Q16" s="21"/>
      <c r="R16" s="21"/>
      <c r="S16" s="21" t="s">
        <v>152</v>
      </c>
      <c r="T16" s="21">
        <v>1.47</v>
      </c>
      <c r="U16" s="21">
        <v>1.47</v>
      </c>
    </row>
    <row r="17" spans="1:21" x14ac:dyDescent="0.25">
      <c r="A17" s="15" t="s">
        <v>157</v>
      </c>
      <c r="B17" s="21"/>
      <c r="C17" s="15" t="s">
        <v>158</v>
      </c>
      <c r="D17" s="21"/>
      <c r="E17" s="21">
        <v>0.6</v>
      </c>
      <c r="F17" s="21">
        <v>-15.4</v>
      </c>
      <c r="G17" s="21">
        <v>22.3</v>
      </c>
      <c r="H17" s="21"/>
      <c r="I17" s="21">
        <v>51.7</v>
      </c>
      <c r="J17" s="21"/>
      <c r="K17" s="21"/>
      <c r="L17" s="21"/>
      <c r="M17" s="17">
        <v>-3.5679805516174299</v>
      </c>
      <c r="N17" s="15" t="str">
        <f>VLOOKUP(A17,[2]reactions!$A$1:$E$96,5,FALSE)</f>
        <v>4.2.1.2</v>
      </c>
      <c r="O17" s="21"/>
      <c r="P17" s="21"/>
      <c r="Q17" s="21"/>
      <c r="R17" s="21"/>
      <c r="S17" s="21" t="s">
        <v>159</v>
      </c>
      <c r="T17" s="21">
        <v>0.80800000000000005</v>
      </c>
      <c r="U17" s="21">
        <v>0.80800000000000005</v>
      </c>
    </row>
    <row r="18" spans="1:21" x14ac:dyDescent="0.25">
      <c r="A18" s="15" t="s">
        <v>160</v>
      </c>
      <c r="B18" s="21"/>
      <c r="C18" s="15" t="s">
        <v>214</v>
      </c>
      <c r="D18" s="21" t="s">
        <v>161</v>
      </c>
      <c r="E18" s="21">
        <v>6.4</v>
      </c>
      <c r="F18" s="21">
        <v>-7.3</v>
      </c>
      <c r="G18" s="21">
        <v>68.599999999999994</v>
      </c>
      <c r="H18" s="21"/>
      <c r="I18" s="21">
        <v>931</v>
      </c>
      <c r="J18" s="21"/>
      <c r="K18" s="21"/>
      <c r="L18" s="21">
        <v>50</v>
      </c>
      <c r="M18" s="17">
        <v>3.5679805516174299</v>
      </c>
      <c r="N18" s="15" t="str">
        <f>VLOOKUP(A18,[2]reactions!$A$1:$E$96,5,FALSE)</f>
        <v>1.1.1.37</v>
      </c>
      <c r="O18" s="21"/>
      <c r="P18" s="21"/>
      <c r="Q18" s="21"/>
      <c r="R18" s="21"/>
      <c r="S18" s="21"/>
      <c r="T18" s="21"/>
      <c r="U18" s="21"/>
    </row>
    <row r="19" spans="1:21" x14ac:dyDescent="0.25">
      <c r="A19" s="23" t="s">
        <v>164</v>
      </c>
      <c r="B19" s="24"/>
      <c r="C19" s="23" t="s">
        <v>215</v>
      </c>
      <c r="D19" s="21" t="s">
        <v>65</v>
      </c>
      <c r="E19" s="21">
        <v>0</v>
      </c>
      <c r="F19" s="21"/>
      <c r="G19" s="21"/>
      <c r="H19" s="21"/>
      <c r="I19" s="16">
        <v>1</v>
      </c>
      <c r="J19" s="21">
        <v>0</v>
      </c>
      <c r="K19" s="21"/>
      <c r="L19" s="21"/>
      <c r="M19" s="17">
        <v>0</v>
      </c>
      <c r="N19" s="15"/>
      <c r="O19" s="21" t="s">
        <v>166</v>
      </c>
      <c r="P19" s="21"/>
      <c r="Q19" s="21"/>
      <c r="R19" s="21"/>
      <c r="S19" s="21"/>
      <c r="T19" s="21"/>
      <c r="U19" s="21"/>
    </row>
    <row r="20" spans="1:21" x14ac:dyDescent="0.25">
      <c r="A20" s="23" t="s">
        <v>170</v>
      </c>
      <c r="B20" s="24"/>
      <c r="C20" s="23" t="s">
        <v>171</v>
      </c>
      <c r="D20" s="21" t="s">
        <v>65</v>
      </c>
      <c r="E20" s="21">
        <f>VLOOKUP(A20,[1]ecoli_core!$A$2:$I$84,6,FALSE)</f>
        <v>0</v>
      </c>
      <c r="F20" s="21"/>
      <c r="G20" s="21"/>
      <c r="H20" s="21"/>
      <c r="I20" s="16">
        <v>1</v>
      </c>
      <c r="J20" s="21">
        <v>1</v>
      </c>
      <c r="K20" s="21"/>
      <c r="L20" s="21"/>
      <c r="M20" s="17">
        <v>0</v>
      </c>
      <c r="N20" s="15"/>
      <c r="O20" s="21" t="s">
        <v>66</v>
      </c>
      <c r="P20" s="21"/>
      <c r="Q20" s="21"/>
      <c r="R20" s="21"/>
      <c r="S20" s="21"/>
      <c r="T20" s="21"/>
      <c r="U20" s="21"/>
    </row>
    <row r="21" spans="1:21" x14ac:dyDescent="0.25">
      <c r="A21" s="23" t="s">
        <v>172</v>
      </c>
      <c r="B21" s="24"/>
      <c r="C21" s="23" t="s">
        <v>173</v>
      </c>
      <c r="D21" s="21" t="s">
        <v>65</v>
      </c>
      <c r="E21" s="21">
        <f>VLOOKUP(A21,[1]ecoli_core!$A$2:$I$84,6,FALSE)</f>
        <v>0</v>
      </c>
      <c r="F21" s="21"/>
      <c r="G21" s="21"/>
      <c r="H21" s="21"/>
      <c r="I21" s="16">
        <v>1</v>
      </c>
      <c r="J21" s="21">
        <v>0</v>
      </c>
      <c r="K21" s="21"/>
      <c r="L21" s="21"/>
      <c r="M21" s="17">
        <v>0</v>
      </c>
      <c r="N21" s="15"/>
      <c r="O21" s="21" t="s">
        <v>66</v>
      </c>
      <c r="P21" s="21"/>
      <c r="Q21" s="21"/>
      <c r="R21" s="21"/>
      <c r="S21" s="21"/>
      <c r="T21" s="21"/>
      <c r="U21" s="21"/>
    </row>
    <row r="22" spans="1:21" x14ac:dyDescent="0.25">
      <c r="A22" s="26" t="s">
        <v>174</v>
      </c>
      <c r="B22" s="24"/>
      <c r="C22" s="26" t="s">
        <v>216</v>
      </c>
      <c r="D22" s="21" t="s">
        <v>65</v>
      </c>
      <c r="E22" s="21">
        <f>VLOOKUP(A22,[1]ecoli_core!$A$2:$I$84,6,FALSE)</f>
        <v>0</v>
      </c>
      <c r="F22" s="21"/>
      <c r="G22" s="21"/>
      <c r="H22" s="21"/>
      <c r="I22" s="16">
        <v>1</v>
      </c>
      <c r="J22" s="21">
        <v>0</v>
      </c>
      <c r="K22" s="21"/>
      <c r="L22" s="21"/>
      <c r="M22" s="17">
        <v>0</v>
      </c>
      <c r="N22" s="15"/>
      <c r="O22" s="21" t="s">
        <v>166</v>
      </c>
      <c r="P22" s="21"/>
      <c r="Q22" s="21"/>
      <c r="R22" s="21"/>
      <c r="S22" s="21"/>
      <c r="T22" s="21"/>
      <c r="U22" s="21"/>
    </row>
    <row r="23" spans="1:21" x14ac:dyDescent="0.25">
      <c r="A23" s="10" t="s">
        <v>176</v>
      </c>
      <c r="B23" s="25"/>
      <c r="C23" s="10" t="s">
        <v>177</v>
      </c>
      <c r="D23" s="21"/>
      <c r="E23" s="21">
        <v>0</v>
      </c>
      <c r="F23" s="21"/>
      <c r="G23" s="21"/>
      <c r="H23" s="21"/>
      <c r="I23" s="21"/>
      <c r="J23" s="21"/>
      <c r="K23" s="21"/>
      <c r="L23" s="21"/>
      <c r="M23" s="17">
        <v>0</v>
      </c>
      <c r="N23" s="15"/>
      <c r="O23" s="21"/>
      <c r="P23" s="21"/>
      <c r="Q23" s="21"/>
      <c r="R23" s="21"/>
      <c r="S23" s="21"/>
      <c r="T23" s="21"/>
      <c r="U23" s="21"/>
    </row>
    <row r="24" spans="1:21" x14ac:dyDescent="0.25">
      <c r="A24" s="10" t="s">
        <v>178</v>
      </c>
      <c r="B24" s="25"/>
      <c r="C24" s="10" t="s">
        <v>179</v>
      </c>
      <c r="D24" s="21"/>
      <c r="E24" s="21">
        <v>0</v>
      </c>
      <c r="F24" s="21"/>
      <c r="G24" s="21"/>
      <c r="H24" s="21"/>
      <c r="I24" s="21"/>
      <c r="J24" s="21"/>
      <c r="K24" s="21"/>
      <c r="L24" s="21"/>
      <c r="M24" s="17">
        <v>0</v>
      </c>
      <c r="N24" s="15"/>
      <c r="O24" s="21"/>
      <c r="P24" s="21"/>
      <c r="Q24" s="21"/>
      <c r="R24" s="21"/>
      <c r="S24" s="21"/>
      <c r="T24" s="21"/>
      <c r="U24" s="21"/>
    </row>
    <row r="25" spans="1:21" x14ac:dyDescent="0.25">
      <c r="A25" s="10" t="s">
        <v>180</v>
      </c>
      <c r="B25" s="25"/>
      <c r="C25" s="10" t="s">
        <v>181</v>
      </c>
      <c r="D25" s="21"/>
      <c r="E25" s="21">
        <v>0</v>
      </c>
      <c r="F25" s="21"/>
      <c r="G25" s="21"/>
      <c r="H25" s="21"/>
      <c r="I25" s="21"/>
      <c r="J25" s="21"/>
      <c r="K25" s="21"/>
      <c r="L25" s="21"/>
      <c r="M25" s="17">
        <v>0</v>
      </c>
      <c r="N25" s="15"/>
      <c r="O25" s="21"/>
      <c r="P25" s="21"/>
      <c r="Q25" s="21"/>
      <c r="R25" s="21"/>
      <c r="S25" s="21"/>
      <c r="T25" s="21"/>
      <c r="U25" s="21"/>
    </row>
    <row r="26" spans="1:21" x14ac:dyDescent="0.25">
      <c r="A26" s="10" t="s">
        <v>182</v>
      </c>
      <c r="B26" s="25"/>
      <c r="C26" s="10" t="s">
        <v>183</v>
      </c>
      <c r="D26" s="21"/>
      <c r="E26" s="21">
        <v>0</v>
      </c>
      <c r="F26" s="21"/>
      <c r="G26" s="21"/>
      <c r="H26" s="21"/>
      <c r="I26" s="21"/>
      <c r="J26" s="21"/>
      <c r="K26" s="21"/>
      <c r="L26" s="21"/>
      <c r="M26" s="17">
        <v>0</v>
      </c>
      <c r="N26" s="15"/>
      <c r="O26" s="21"/>
      <c r="P26" s="21"/>
      <c r="Q26" s="21"/>
      <c r="R26" s="21"/>
      <c r="S26" s="21"/>
      <c r="T26" s="21"/>
      <c r="U26" s="21"/>
    </row>
    <row r="27" spans="1:21" x14ac:dyDescent="0.25">
      <c r="A27" s="15" t="s">
        <v>44</v>
      </c>
      <c r="B27" s="21"/>
      <c r="C27" s="15" t="s">
        <v>129</v>
      </c>
      <c r="D27" s="21"/>
      <c r="E27" s="21">
        <f>VLOOKUP(A27,[1]ecoli_core!$A$2:$I$84,6,FALSE)</f>
        <v>-0.9</v>
      </c>
      <c r="F27" s="21">
        <v>-22.9</v>
      </c>
      <c r="G27" s="21">
        <v>14.7</v>
      </c>
      <c r="H27" s="21"/>
      <c r="I27" s="21">
        <v>355.79</v>
      </c>
      <c r="J27" s="21"/>
      <c r="K27" s="21"/>
      <c r="L27" s="21"/>
      <c r="M27" s="17"/>
      <c r="N27" s="15" t="str">
        <f>VLOOKUP(A27,[2]reactions!$A$1:$E$96,5,FALSE)</f>
        <v>4.2.1.11</v>
      </c>
      <c r="O27" s="21"/>
      <c r="P27" s="21"/>
      <c r="Q27" s="21"/>
      <c r="R27" s="21"/>
      <c r="S27" s="21" t="s">
        <v>46</v>
      </c>
      <c r="T27" s="21">
        <v>2.67</v>
      </c>
      <c r="U27" s="21">
        <v>2.67</v>
      </c>
    </row>
    <row r="28" spans="1:21" x14ac:dyDescent="0.25">
      <c r="A28" s="15" t="s">
        <v>41</v>
      </c>
      <c r="B28" s="21"/>
      <c r="C28" s="15" t="s">
        <v>42</v>
      </c>
      <c r="D28" s="21"/>
      <c r="E28" s="21">
        <v>6.2290000000000001</v>
      </c>
      <c r="F28" s="21">
        <v>-23.1</v>
      </c>
      <c r="G28" s="21">
        <v>14.6</v>
      </c>
      <c r="H28" s="21"/>
      <c r="I28" s="21"/>
      <c r="J28" s="21">
        <v>530</v>
      </c>
      <c r="K28" s="21"/>
      <c r="L28" s="21"/>
      <c r="M28" s="17"/>
      <c r="N28" s="15" t="str">
        <f>VLOOKUP(A28,[2]reactions!$A$1:$E$96,5,FALSE)</f>
        <v>5.4.2.1</v>
      </c>
      <c r="O28" s="21"/>
      <c r="P28" s="21"/>
      <c r="Q28" s="21"/>
      <c r="R28" s="21"/>
      <c r="S28" s="21" t="s">
        <v>43</v>
      </c>
      <c r="T28" s="21">
        <v>2.67</v>
      </c>
      <c r="U28" s="21">
        <v>2.67</v>
      </c>
    </row>
    <row r="29" spans="1:21" x14ac:dyDescent="0.25">
      <c r="A29" s="15" t="s">
        <v>39</v>
      </c>
      <c r="B29" s="21"/>
      <c r="C29" s="15" t="s">
        <v>61</v>
      </c>
      <c r="D29" s="21"/>
      <c r="E29" s="21">
        <v>-10.51</v>
      </c>
      <c r="F29" s="21">
        <v>-19.2</v>
      </c>
      <c r="G29" s="21">
        <v>56.1</v>
      </c>
      <c r="H29" s="22"/>
      <c r="I29" s="21"/>
      <c r="J29" s="21">
        <v>654</v>
      </c>
      <c r="K29" s="21"/>
      <c r="L29" s="21"/>
      <c r="M29" s="17"/>
      <c r="N29" s="15" t="str">
        <f>VLOOKUP(A29,[2]reactions!$A$1:$E$96,5,FALSE)</f>
        <v>2.7.2.3</v>
      </c>
      <c r="O29" s="21"/>
      <c r="P29" s="21"/>
      <c r="Q29" s="21"/>
      <c r="R29" s="21"/>
      <c r="S29" s="21" t="s">
        <v>40</v>
      </c>
      <c r="T29" s="21">
        <v>0.39900000000000002</v>
      </c>
      <c r="U29" s="21">
        <v>0.39900000000000002</v>
      </c>
    </row>
    <row r="30" spans="1:21" x14ac:dyDescent="0.25">
      <c r="A30" s="15" t="s">
        <v>36</v>
      </c>
      <c r="B30" s="21"/>
      <c r="C30" s="15" t="s">
        <v>125</v>
      </c>
      <c r="D30" s="21" t="s">
        <v>37</v>
      </c>
      <c r="E30" s="21">
        <f>VLOOKUP(A30,[1]ecoli_core!$A$2:$I$84,6,FALSE)</f>
        <v>-0.1</v>
      </c>
      <c r="F30" s="21">
        <v>-12.8</v>
      </c>
      <c r="G30" s="21">
        <v>62.6</v>
      </c>
      <c r="H30" s="21"/>
      <c r="I30" s="21">
        <v>268</v>
      </c>
      <c r="J30" s="21"/>
      <c r="K30" s="21"/>
      <c r="L30" s="21"/>
      <c r="M30" s="17"/>
      <c r="N30" s="15" t="str">
        <f>VLOOKUP(A30,[2]reactions!$A$1:$E$96,5,FALSE)</f>
        <v>1.2.1.12</v>
      </c>
      <c r="O30" s="21"/>
      <c r="P30" s="21"/>
      <c r="Q30" s="21"/>
      <c r="R30" s="21"/>
      <c r="S30" s="21" t="s">
        <v>38</v>
      </c>
      <c r="T30" s="21">
        <v>2.13</v>
      </c>
      <c r="U30" s="21">
        <v>2.13</v>
      </c>
    </row>
    <row r="31" spans="1:21" x14ac:dyDescent="0.25">
      <c r="A31" s="15" t="s">
        <v>33</v>
      </c>
      <c r="B31" s="21"/>
      <c r="C31" s="15" t="s">
        <v>34</v>
      </c>
      <c r="D31" s="21"/>
      <c r="E31" s="16">
        <v>7.5979999999999999</v>
      </c>
      <c r="F31" s="21">
        <v>-24.3</v>
      </c>
      <c r="G31" s="21">
        <v>13.4</v>
      </c>
      <c r="H31" s="21"/>
      <c r="I31" s="21"/>
      <c r="J31" s="21">
        <v>9000</v>
      </c>
      <c r="K31" s="21"/>
      <c r="L31" s="21"/>
      <c r="M31" s="7"/>
      <c r="N31" s="15" t="str">
        <f>VLOOKUP(A31,[2]reactions!$A$1:$E$96,5,FALSE)</f>
        <v>5.3.1.1</v>
      </c>
      <c r="O31" s="21"/>
      <c r="P31" s="21"/>
      <c r="Q31" s="21"/>
      <c r="R31" s="21"/>
      <c r="S31" s="21" t="s">
        <v>35</v>
      </c>
      <c r="T31" s="21">
        <v>0.16700000000000001</v>
      </c>
      <c r="U31" s="21">
        <v>0.16700000000000001</v>
      </c>
    </row>
    <row r="32" spans="1:21" x14ac:dyDescent="0.25">
      <c r="A32" s="15" t="s">
        <v>30</v>
      </c>
      <c r="B32" s="21"/>
      <c r="C32" s="15" t="s">
        <v>31</v>
      </c>
      <c r="D32" s="21"/>
      <c r="E32" s="21">
        <f>VLOOKUP(A32,[1]ecoli_core!$A$2:$I$84,6,FALSE)</f>
        <v>4.2</v>
      </c>
      <c r="F32" s="21">
        <v>-29.4</v>
      </c>
      <c r="G32" s="21">
        <v>27.1</v>
      </c>
      <c r="H32" s="22"/>
      <c r="I32" s="21">
        <v>8.5</v>
      </c>
      <c r="J32" s="21"/>
      <c r="K32" s="21"/>
      <c r="L32" s="21"/>
      <c r="M32" s="17"/>
      <c r="N32" s="15" t="str">
        <f>VLOOKUP(A32,[2]reactions!$A$1:$E$96,5,FALSE)</f>
        <v>4.1.2.13</v>
      </c>
      <c r="O32" s="21"/>
      <c r="P32" s="21"/>
      <c r="Q32" s="21"/>
      <c r="R32" s="21"/>
      <c r="S32" s="21" t="s">
        <v>32</v>
      </c>
      <c r="T32" s="21">
        <v>0.218</v>
      </c>
      <c r="U32" s="21">
        <v>0.218</v>
      </c>
    </row>
    <row r="33" spans="1:21" x14ac:dyDescent="0.25">
      <c r="A33" s="15" t="s">
        <v>26</v>
      </c>
      <c r="B33" s="21"/>
      <c r="C33" s="15" t="s">
        <v>128</v>
      </c>
      <c r="D33" s="21" t="s">
        <v>28</v>
      </c>
      <c r="E33" s="21">
        <f>VLOOKUP(A33,[1]ecoli_core!$A$2:$I$84,6,FALSE)</f>
        <v>-2.8</v>
      </c>
      <c r="F33" s="21">
        <v>-48.8</v>
      </c>
      <c r="G33" s="21">
        <v>-9.6999999999999993</v>
      </c>
      <c r="H33" s="21"/>
      <c r="I33" s="21">
        <v>22</v>
      </c>
      <c r="J33" s="21"/>
      <c r="K33" s="21"/>
      <c r="L33" s="21"/>
      <c r="M33" s="17">
        <v>0</v>
      </c>
      <c r="N33" s="15" t="str">
        <f>VLOOKUP(A33,[2]reactions!$A$1:$E$96,5,FALSE)</f>
        <v>3.1.3.11</v>
      </c>
      <c r="O33" s="21"/>
      <c r="P33" s="21" t="s">
        <v>104</v>
      </c>
      <c r="Q33" s="21"/>
      <c r="R33" s="21">
        <v>0.1</v>
      </c>
      <c r="S33" s="21" t="s">
        <v>29</v>
      </c>
      <c r="T33" s="21">
        <v>0.27200000000000002</v>
      </c>
      <c r="U33" s="21">
        <v>0.27200000000000002</v>
      </c>
    </row>
    <row r="34" spans="1:21" x14ac:dyDescent="0.25">
      <c r="A34" s="15" t="s">
        <v>21</v>
      </c>
      <c r="B34" s="21"/>
      <c r="C34" s="15" t="s">
        <v>22</v>
      </c>
      <c r="D34" s="21"/>
      <c r="E34" s="21">
        <v>3.1320000000000001</v>
      </c>
      <c r="F34" s="21">
        <v>-17.100000000000001</v>
      </c>
      <c r="G34" s="21">
        <v>20.6</v>
      </c>
      <c r="H34" s="21"/>
      <c r="I34" s="21">
        <v>120</v>
      </c>
      <c r="J34" s="21"/>
      <c r="K34" s="21"/>
      <c r="L34" s="21"/>
      <c r="M34" s="17">
        <v>11.639423575531699</v>
      </c>
      <c r="N34" s="15" t="str">
        <f>VLOOKUP(A34,[2]reactions!$A$1:$E$96,5,FALSE)</f>
        <v>5.3.1.9</v>
      </c>
      <c r="O34" s="21" t="s">
        <v>23</v>
      </c>
      <c r="P34" s="21"/>
      <c r="Q34" s="21"/>
      <c r="R34" s="21"/>
      <c r="S34" s="21" t="s">
        <v>24</v>
      </c>
      <c r="T34" s="21">
        <v>3.48</v>
      </c>
      <c r="U34" s="21">
        <v>3.48</v>
      </c>
    </row>
    <row r="35" spans="1:21" x14ac:dyDescent="0.25">
      <c r="A35" s="24" t="s">
        <v>118</v>
      </c>
      <c r="B35" s="24"/>
      <c r="C35" s="24" t="s">
        <v>120</v>
      </c>
      <c r="D35" s="21"/>
      <c r="E35" s="21">
        <v>0</v>
      </c>
      <c r="F35" s="21"/>
      <c r="G35" s="21"/>
      <c r="H35" s="21"/>
      <c r="I35" s="21">
        <v>1</v>
      </c>
      <c r="J35" s="21">
        <v>0</v>
      </c>
      <c r="K35" s="21"/>
      <c r="L35" s="22"/>
      <c r="M35" s="21"/>
      <c r="N35" s="21"/>
      <c r="O35" s="21"/>
      <c r="P35" s="21"/>
      <c r="Q35" s="21"/>
      <c r="R35" s="21"/>
      <c r="S35" s="21"/>
      <c r="T35" s="21"/>
      <c r="U35" s="21"/>
    </row>
    <row r="36" spans="1:21" x14ac:dyDescent="0.25">
      <c r="A36" s="23" t="s">
        <v>67</v>
      </c>
      <c r="B36" s="24"/>
      <c r="C36" s="23" t="s">
        <v>217</v>
      </c>
      <c r="D36" s="21" t="s">
        <v>65</v>
      </c>
      <c r="E36" s="21">
        <v>0</v>
      </c>
      <c r="F36" s="21"/>
      <c r="G36" s="21"/>
      <c r="H36" s="21"/>
      <c r="I36" s="16">
        <v>2540</v>
      </c>
      <c r="J36" s="21">
        <v>2540</v>
      </c>
      <c r="K36" s="21"/>
      <c r="L36" s="22">
        <v>1E-3</v>
      </c>
      <c r="M36" s="17">
        <v>-8.5077261088811902</v>
      </c>
      <c r="N36" s="15"/>
      <c r="O36" s="21" t="s">
        <v>121</v>
      </c>
      <c r="P36" s="21"/>
      <c r="Q36" s="21"/>
      <c r="R36" s="21"/>
      <c r="S36" s="21"/>
      <c r="T36" s="21"/>
      <c r="U36" s="21"/>
    </row>
    <row r="37" spans="1:21" x14ac:dyDescent="0.25">
      <c r="A37" s="25" t="s">
        <v>117</v>
      </c>
      <c r="B37" s="25"/>
      <c r="C37" s="25" t="s">
        <v>85</v>
      </c>
      <c r="D37" s="21"/>
      <c r="E37" s="21">
        <v>0</v>
      </c>
      <c r="F37" s="21"/>
      <c r="G37" s="21"/>
      <c r="H37" s="21"/>
      <c r="I37" s="21">
        <v>1</v>
      </c>
      <c r="J37" s="21">
        <v>1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x14ac:dyDescent="0.25">
      <c r="A38" s="25" t="s">
        <v>119</v>
      </c>
      <c r="B38" s="25"/>
      <c r="C38" s="25" t="s">
        <v>87</v>
      </c>
      <c r="D38" s="21"/>
      <c r="E38" s="21">
        <v>0</v>
      </c>
      <c r="F38" s="21"/>
      <c r="G38" s="21"/>
      <c r="H38" s="21"/>
      <c r="I38" s="21"/>
      <c r="J38" s="21">
        <v>1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x14ac:dyDescent="0.25">
      <c r="A39" s="10" t="s">
        <v>78</v>
      </c>
      <c r="B39" s="25"/>
      <c r="C39" s="10" t="s">
        <v>79</v>
      </c>
      <c r="D39" s="21"/>
      <c r="E39" s="21">
        <v>0</v>
      </c>
      <c r="F39" s="21"/>
      <c r="G39" s="21"/>
      <c r="H39" s="21"/>
      <c r="I39" s="21"/>
      <c r="J39" s="21"/>
      <c r="K39" s="21"/>
      <c r="L39" s="21"/>
      <c r="M39" s="17">
        <v>63.607356573910501</v>
      </c>
      <c r="N39" s="15"/>
      <c r="O39" s="21"/>
      <c r="P39" s="21"/>
      <c r="Q39" s="21"/>
      <c r="R39" s="21"/>
      <c r="S39" s="21"/>
      <c r="T39" s="21"/>
      <c r="U39" s="21"/>
    </row>
    <row r="40" spans="1:21" s="21" customFormat="1" x14ac:dyDescent="0.25">
      <c r="A40" s="23" t="s">
        <v>123</v>
      </c>
      <c r="B40" s="24"/>
      <c r="C40" s="23" t="s">
        <v>122</v>
      </c>
      <c r="E40" s="21">
        <v>0</v>
      </c>
      <c r="I40" s="22">
        <v>100</v>
      </c>
      <c r="J40" s="22">
        <v>100</v>
      </c>
      <c r="M40" s="17">
        <v>8.5514960440672301</v>
      </c>
      <c r="N40" s="15"/>
      <c r="O40" s="22" t="s">
        <v>124</v>
      </c>
    </row>
    <row r="41" spans="1:21" s="21" customFormat="1" x14ac:dyDescent="0.25">
      <c r="A41" s="23" t="s">
        <v>73</v>
      </c>
      <c r="B41" s="24"/>
      <c r="C41" s="23" t="s">
        <v>74</v>
      </c>
      <c r="E41" s="21">
        <f>VLOOKUP(A41,[1]ecoli_core!$A$2:$I$84,6,FALSE)</f>
        <v>0</v>
      </c>
      <c r="I41" s="21">
        <v>1</v>
      </c>
      <c r="J41" s="21">
        <v>2</v>
      </c>
      <c r="M41" s="17">
        <v>-13.3040694607334</v>
      </c>
      <c r="N41" s="15"/>
      <c r="O41" s="21" t="s">
        <v>75</v>
      </c>
    </row>
    <row r="42" spans="1:21" s="21" customFormat="1" x14ac:dyDescent="0.25">
      <c r="A42" s="10" t="s">
        <v>80</v>
      </c>
      <c r="B42" s="25"/>
      <c r="C42" s="10" t="s">
        <v>81</v>
      </c>
      <c r="E42" s="21">
        <v>0</v>
      </c>
      <c r="M42" s="17">
        <v>13.304069460733899</v>
      </c>
      <c r="N42" s="15"/>
    </row>
    <row r="43" spans="1:21" s="21" customFormat="1" x14ac:dyDescent="0.25">
      <c r="A43" s="21" t="s">
        <v>206</v>
      </c>
      <c r="C43" s="21" t="s">
        <v>207</v>
      </c>
      <c r="E43" s="21">
        <f>VLOOKUP(A43,[1]ecoli_core!$A$2:$I$84,6,FALSE)</f>
        <v>1.3</v>
      </c>
      <c r="I43" s="21">
        <f>VLOOKUP($A43,[1]ecoliN1!$A$2:$J$84,9,FALSE)</f>
        <v>1</v>
      </c>
      <c r="J43" s="21">
        <f>VLOOKUP($A43,[1]ecoliN1!$A$2:$J$84,10,FALSE)</f>
        <v>0</v>
      </c>
    </row>
    <row r="44" spans="1:21" s="36" customFormat="1" x14ac:dyDescent="0.25">
      <c r="A44" s="39" t="s">
        <v>221</v>
      </c>
      <c r="C44" s="39" t="s">
        <v>244</v>
      </c>
      <c r="D44" s="36" t="s">
        <v>161</v>
      </c>
      <c r="E44" s="36">
        <v>-1.6</v>
      </c>
      <c r="F44" s="36">
        <v>-42.6</v>
      </c>
      <c r="G44" s="36">
        <v>35.299999999999997</v>
      </c>
      <c r="I44" s="36">
        <v>174</v>
      </c>
      <c r="L44" s="36">
        <v>0.63</v>
      </c>
      <c r="M44" s="42">
        <v>18.144898505714799</v>
      </c>
      <c r="N44" s="39" t="s">
        <v>222</v>
      </c>
      <c r="O44" s="36" t="s">
        <v>223</v>
      </c>
    </row>
    <row r="45" spans="1:21" s="36" customFormat="1" x14ac:dyDescent="0.25">
      <c r="A45" s="39" t="s">
        <v>224</v>
      </c>
      <c r="C45" s="39" t="s">
        <v>225</v>
      </c>
      <c r="D45" s="36" t="s">
        <v>226</v>
      </c>
      <c r="E45" s="36">
        <v>-5.0999999999999996</v>
      </c>
      <c r="F45" s="36">
        <v>-39.799999999999997</v>
      </c>
      <c r="G45" s="36">
        <v>-2.1</v>
      </c>
      <c r="I45" s="36">
        <v>25</v>
      </c>
      <c r="M45" s="42">
        <v>18.144898505714799</v>
      </c>
      <c r="N45" s="39" t="s">
        <v>227</v>
      </c>
    </row>
    <row r="46" spans="1:21" s="36" customFormat="1" x14ac:dyDescent="0.25">
      <c r="A46" s="39" t="s">
        <v>228</v>
      </c>
      <c r="C46" s="39" t="s">
        <v>245</v>
      </c>
      <c r="D46" s="36" t="s">
        <v>50</v>
      </c>
      <c r="E46" s="36">
        <v>0.9</v>
      </c>
      <c r="F46" s="36">
        <v>-43.6</v>
      </c>
      <c r="G46" s="36">
        <v>31.7</v>
      </c>
      <c r="I46" s="36">
        <v>75.650000000000006</v>
      </c>
      <c r="M46" s="42">
        <v>18.144898505714799</v>
      </c>
      <c r="N46" s="39" t="s">
        <v>229</v>
      </c>
    </row>
    <row r="47" spans="1:21" s="36" customFormat="1" x14ac:dyDescent="0.25">
      <c r="A47" s="39" t="s">
        <v>230</v>
      </c>
      <c r="C47" s="39" t="s">
        <v>231</v>
      </c>
      <c r="F47" s="36">
        <v>-22.2</v>
      </c>
      <c r="G47" s="36">
        <v>15.5</v>
      </c>
      <c r="H47" s="36">
        <v>3.91</v>
      </c>
      <c r="I47" s="36">
        <v>1180.01</v>
      </c>
      <c r="M47" s="43">
        <v>10.425678473058399</v>
      </c>
      <c r="N47" s="39" t="s">
        <v>232</v>
      </c>
    </row>
    <row r="48" spans="1:21" s="36" customFormat="1" x14ac:dyDescent="0.25">
      <c r="A48" s="39" t="s">
        <v>233</v>
      </c>
      <c r="C48" s="39" t="s">
        <v>234</v>
      </c>
      <c r="E48" s="36">
        <v>0.5</v>
      </c>
      <c r="F48" s="36">
        <v>-16.899999999999999</v>
      </c>
      <c r="G48" s="36">
        <v>20.8</v>
      </c>
      <c r="I48" s="36">
        <v>2100</v>
      </c>
      <c r="M48" s="43">
        <v>-7.7192200326564304</v>
      </c>
      <c r="N48" s="39" t="s">
        <v>235</v>
      </c>
    </row>
    <row r="49" spans="1:14" s="36" customFormat="1" x14ac:dyDescent="0.25">
      <c r="A49" s="39" t="s">
        <v>236</v>
      </c>
      <c r="C49" s="39" t="s">
        <v>237</v>
      </c>
      <c r="F49" s="36">
        <v>-33.9</v>
      </c>
      <c r="G49" s="36">
        <v>41.5</v>
      </c>
      <c r="H49" s="36">
        <v>0.216</v>
      </c>
      <c r="J49" s="36">
        <v>21.9</v>
      </c>
      <c r="M49" s="42">
        <v>-5.6324290470476202</v>
      </c>
      <c r="N49" s="39" t="s">
        <v>238</v>
      </c>
    </row>
    <row r="50" spans="1:14" s="36" customFormat="1" x14ac:dyDescent="0.25">
      <c r="A50" s="39" t="s">
        <v>239</v>
      </c>
      <c r="C50" s="39" t="s">
        <v>240</v>
      </c>
      <c r="E50" s="36">
        <v>-1.7</v>
      </c>
      <c r="F50" s="36">
        <v>-38.4</v>
      </c>
      <c r="G50" s="36">
        <v>36.9</v>
      </c>
      <c r="I50" s="36">
        <v>16.57</v>
      </c>
      <c r="M50" s="42">
        <v>5.6324290470476202</v>
      </c>
      <c r="N50" s="39" t="s">
        <v>241</v>
      </c>
    </row>
    <row r="51" spans="1:14" s="36" customFormat="1" x14ac:dyDescent="0.25">
      <c r="A51" s="39" t="s">
        <v>242</v>
      </c>
      <c r="C51" s="39" t="s">
        <v>243</v>
      </c>
      <c r="E51" s="36">
        <v>1.7</v>
      </c>
      <c r="F51" s="36">
        <v>-27.7</v>
      </c>
      <c r="G51" s="36">
        <v>47.7</v>
      </c>
      <c r="H51" s="36">
        <v>1.77E-2</v>
      </c>
      <c r="J51" s="36">
        <v>20.437999999999999</v>
      </c>
      <c r="M51" s="42">
        <v>-4.7932494260107603</v>
      </c>
      <c r="N51" s="39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s="18" t="s">
        <v>18</v>
      </c>
      <c r="B1" s="18" t="s">
        <v>90</v>
      </c>
    </row>
    <row r="2" spans="1:2" x14ac:dyDescent="0.25">
      <c r="A2" s="21" t="s">
        <v>93</v>
      </c>
      <c r="B2" s="21">
        <v>10</v>
      </c>
    </row>
    <row r="3" spans="1:2" x14ac:dyDescent="0.25">
      <c r="A3" s="21" t="s">
        <v>91</v>
      </c>
      <c r="B3" s="22">
        <v>0</v>
      </c>
    </row>
    <row r="4" spans="1:2" x14ac:dyDescent="0.25">
      <c r="A4" s="21" t="s">
        <v>94</v>
      </c>
      <c r="B4" s="21">
        <v>0</v>
      </c>
    </row>
    <row r="5" spans="1:2" x14ac:dyDescent="0.25">
      <c r="A5" s="21" t="s">
        <v>126</v>
      </c>
      <c r="B5" s="22">
        <v>1E-4</v>
      </c>
    </row>
    <row r="6" spans="1:2" x14ac:dyDescent="0.25">
      <c r="A6" s="21" t="s">
        <v>25</v>
      </c>
      <c r="B6" s="22">
        <v>1E-4</v>
      </c>
    </row>
    <row r="7" spans="1:2" x14ac:dyDescent="0.25">
      <c r="A7" t="s">
        <v>132</v>
      </c>
      <c r="B7" s="22">
        <v>55</v>
      </c>
    </row>
    <row r="8" spans="1:2" x14ac:dyDescent="0.25">
      <c r="A8" t="s">
        <v>133</v>
      </c>
      <c r="B8" s="22">
        <v>55</v>
      </c>
    </row>
    <row r="9" spans="1:2" x14ac:dyDescent="0.25">
      <c r="A9" t="s">
        <v>199</v>
      </c>
      <c r="B9" s="22">
        <v>0</v>
      </c>
    </row>
    <row r="10" spans="1:2" x14ac:dyDescent="0.25">
      <c r="A10" t="s">
        <v>200</v>
      </c>
      <c r="B10" s="22">
        <v>0</v>
      </c>
    </row>
    <row r="11" spans="1:2" x14ac:dyDescent="0.25">
      <c r="A11" t="s">
        <v>201</v>
      </c>
      <c r="B11" s="22">
        <v>0</v>
      </c>
    </row>
    <row r="12" spans="1:2" x14ac:dyDescent="0.25">
      <c r="A12" t="s">
        <v>202</v>
      </c>
      <c r="B12" s="22">
        <v>0</v>
      </c>
    </row>
    <row r="13" spans="1:2" x14ac:dyDescent="0.25">
      <c r="A13" t="s">
        <v>203</v>
      </c>
      <c r="B13" s="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opLeftCell="A25" workbookViewId="0">
      <selection sqref="A1:U51"/>
    </sheetView>
  </sheetViews>
  <sheetFormatPr defaultRowHeight="15" x14ac:dyDescent="0.25"/>
  <cols>
    <col min="1" max="1" width="11.7109375" customWidth="1"/>
    <col min="3" max="3" width="38.42578125" customWidth="1"/>
    <col min="15" max="15" width="18" customWidth="1"/>
  </cols>
  <sheetData>
    <row r="1" spans="1:21" ht="18" x14ac:dyDescent="0.35">
      <c r="A1" s="36" t="s">
        <v>0</v>
      </c>
      <c r="B1" s="36" t="s">
        <v>1</v>
      </c>
      <c r="C1" s="38" t="s">
        <v>2</v>
      </c>
      <c r="D1" s="36" t="s">
        <v>3</v>
      </c>
      <c r="E1" s="37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8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</row>
    <row r="2" spans="1:21" x14ac:dyDescent="0.25">
      <c r="A2" s="45" t="s">
        <v>63</v>
      </c>
      <c r="B2" s="49"/>
      <c r="C2" s="45" t="s">
        <v>64</v>
      </c>
      <c r="D2" s="36" t="s">
        <v>65</v>
      </c>
      <c r="E2" s="36">
        <f>VLOOKUP(A2,[1]ecoli_core!$A$2:$I$84,6,FALSE)</f>
        <v>0</v>
      </c>
      <c r="F2" s="36"/>
      <c r="G2" s="36"/>
      <c r="H2" s="36"/>
      <c r="I2" s="44">
        <v>1</v>
      </c>
      <c r="J2" s="36">
        <v>1</v>
      </c>
      <c r="K2" s="36"/>
      <c r="L2" s="41"/>
      <c r="M2" s="42">
        <v>-19.215657194822899</v>
      </c>
      <c r="N2" s="39"/>
      <c r="O2" s="36" t="s">
        <v>127</v>
      </c>
      <c r="P2" s="36"/>
      <c r="Q2" s="36"/>
      <c r="R2" s="36"/>
      <c r="S2" s="36"/>
      <c r="T2" s="36"/>
      <c r="U2" s="36"/>
    </row>
    <row r="3" spans="1:21" x14ac:dyDescent="0.25">
      <c r="A3" s="50" t="s">
        <v>116</v>
      </c>
      <c r="B3" s="50"/>
      <c r="C3" s="50" t="s">
        <v>77</v>
      </c>
      <c r="D3" s="36"/>
      <c r="E3" s="36">
        <v>0</v>
      </c>
      <c r="F3" s="36"/>
      <c r="G3" s="36"/>
      <c r="H3" s="36"/>
      <c r="I3" s="36">
        <v>1</v>
      </c>
      <c r="J3" s="36">
        <v>1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</row>
    <row r="4" spans="1:21" x14ac:dyDescent="0.25">
      <c r="A4" s="39" t="s">
        <v>56</v>
      </c>
      <c r="B4" s="36"/>
      <c r="C4" s="39" t="s">
        <v>58</v>
      </c>
      <c r="D4" s="36"/>
      <c r="E4" s="36">
        <f>VLOOKUP(A4,[1]ecoli_core!$A$2:$I$84,6,FALSE)</f>
        <v>4.3</v>
      </c>
      <c r="F4" s="36">
        <v>-24.3</v>
      </c>
      <c r="G4" s="36">
        <v>52.1</v>
      </c>
      <c r="H4" s="36"/>
      <c r="I4" s="36">
        <v>280</v>
      </c>
      <c r="J4" s="36"/>
      <c r="K4" s="36"/>
      <c r="L4" s="36"/>
      <c r="M4" s="42"/>
      <c r="N4" s="39" t="str">
        <f>VLOOKUP(A4,[2]reactions!$A$1:$E$96,5,FALSE)</f>
        <v>2.7.2.1</v>
      </c>
      <c r="O4" s="36"/>
      <c r="P4" s="36"/>
      <c r="Q4" s="36"/>
      <c r="R4" s="36"/>
      <c r="S4" s="36"/>
      <c r="T4" s="36"/>
      <c r="U4" s="36"/>
    </row>
    <row r="5" spans="1:21" x14ac:dyDescent="0.25">
      <c r="A5" s="39" t="s">
        <v>53</v>
      </c>
      <c r="B5" s="36"/>
      <c r="C5" s="39" t="s">
        <v>115</v>
      </c>
      <c r="D5" s="36" t="s">
        <v>55</v>
      </c>
      <c r="E5" s="36">
        <f>VLOOKUP(A5,[1]ecoli_core!$A$2:$I$84,6,FALSE)</f>
        <v>3.8</v>
      </c>
      <c r="F5" s="36">
        <v>-20.399999999999999</v>
      </c>
      <c r="G5" s="36">
        <v>28.7</v>
      </c>
      <c r="H5" s="36"/>
      <c r="I5" s="36">
        <v>120</v>
      </c>
      <c r="J5" s="36"/>
      <c r="K5" s="36"/>
      <c r="L5" s="36"/>
      <c r="M5" s="43"/>
      <c r="N5" s="39" t="str">
        <f>VLOOKUP(A5,[2]reactions!$A$1:$E$96,5,FALSE)</f>
        <v>2.3.1.8</v>
      </c>
      <c r="O5" s="36"/>
      <c r="P5" s="36"/>
      <c r="Q5" s="36"/>
      <c r="R5" s="36"/>
      <c r="S5" s="36"/>
      <c r="T5" s="36"/>
      <c r="U5" s="36"/>
    </row>
    <row r="6" spans="1:21" x14ac:dyDescent="0.25">
      <c r="A6" s="39" t="s">
        <v>134</v>
      </c>
      <c r="B6" s="36"/>
      <c r="C6" s="39" t="s">
        <v>211</v>
      </c>
      <c r="D6" s="36"/>
      <c r="E6" s="36">
        <v>8.6</v>
      </c>
      <c r="F6" s="36">
        <v>-4</v>
      </c>
      <c r="G6" s="36">
        <v>60.9</v>
      </c>
      <c r="H6" s="36"/>
      <c r="I6" s="36"/>
      <c r="J6" s="36">
        <v>81</v>
      </c>
      <c r="K6" s="36"/>
      <c r="L6" s="36"/>
      <c r="M6" s="42">
        <v>6.0051760006096302</v>
      </c>
      <c r="N6" s="39" t="s">
        <v>136</v>
      </c>
      <c r="O6" s="36"/>
      <c r="P6" s="36"/>
      <c r="Q6" s="36"/>
      <c r="R6" s="36"/>
      <c r="S6" s="36" t="s">
        <v>137</v>
      </c>
      <c r="T6" s="36">
        <v>0.39800000000000002</v>
      </c>
      <c r="U6" s="36">
        <v>0.39800000000000002</v>
      </c>
    </row>
    <row r="7" spans="1:21" x14ac:dyDescent="0.25">
      <c r="A7" s="40" t="s">
        <v>138</v>
      </c>
      <c r="B7" s="36"/>
      <c r="C7" s="40" t="s">
        <v>139</v>
      </c>
      <c r="D7" s="36"/>
      <c r="E7" s="36">
        <f>VLOOKUP(A7,[1]ecoli_core!$A$2:$I$84,6,FALSE)</f>
        <v>1.5</v>
      </c>
      <c r="F7" s="36">
        <v>-11.2</v>
      </c>
      <c r="G7" s="36">
        <v>26.5</v>
      </c>
      <c r="H7" s="36"/>
      <c r="I7" s="36">
        <v>5.3</v>
      </c>
      <c r="J7" s="36"/>
      <c r="K7" s="36"/>
      <c r="L7" s="36"/>
      <c r="M7" s="42">
        <v>-6.0051760006096302</v>
      </c>
      <c r="N7" s="39" t="str">
        <f>VLOOKUP(A7,[2]reactions!$A$1:$E$96,5,FALSE)</f>
        <v>4.2.1.3</v>
      </c>
      <c r="O7" s="36"/>
      <c r="P7" s="36"/>
      <c r="Q7" s="36"/>
      <c r="R7" s="36"/>
      <c r="S7" s="36" t="s">
        <v>140</v>
      </c>
      <c r="T7" s="36">
        <v>9.8000000000000004E-2</v>
      </c>
      <c r="U7" s="36">
        <v>9.8000000000000004E-2</v>
      </c>
    </row>
    <row r="8" spans="1:21" x14ac:dyDescent="0.25">
      <c r="A8" s="39" t="s">
        <v>184</v>
      </c>
      <c r="B8" s="36"/>
      <c r="C8" s="39" t="s">
        <v>185</v>
      </c>
      <c r="D8" s="36"/>
      <c r="E8" s="36">
        <f>VLOOKUP(A8,[1]ecoli_core!$A$2:$I$84,6,FALSE)</f>
        <v>4.9000000000000004</v>
      </c>
      <c r="F8" s="36">
        <v>-38.700000000000003</v>
      </c>
      <c r="G8" s="36">
        <v>17.8</v>
      </c>
      <c r="H8" s="36"/>
      <c r="I8" s="36">
        <v>5.2</v>
      </c>
      <c r="J8" s="36"/>
      <c r="K8" s="36"/>
      <c r="L8" s="36"/>
      <c r="M8" s="42">
        <v>0</v>
      </c>
      <c r="N8" s="39" t="str">
        <f>VLOOKUP(A8,[2]reactions!$A$1:$E$96,5,FALSE)</f>
        <v>4.1.3.1</v>
      </c>
      <c r="O8" s="36"/>
      <c r="P8" s="36"/>
      <c r="Q8" s="36"/>
      <c r="R8" s="36"/>
      <c r="S8" s="36" t="s">
        <v>186</v>
      </c>
      <c r="T8" s="36">
        <v>0.59499999999999997</v>
      </c>
      <c r="U8" s="36">
        <v>0.59499999999999997</v>
      </c>
    </row>
    <row r="9" spans="1:21" x14ac:dyDescent="0.25">
      <c r="A9" s="39" t="s">
        <v>187</v>
      </c>
      <c r="B9" s="36"/>
      <c r="C9" s="39" t="s">
        <v>212</v>
      </c>
      <c r="D9" s="36" t="s">
        <v>189</v>
      </c>
      <c r="E9" s="36">
        <v>8.6999999999999993</v>
      </c>
      <c r="F9" s="36">
        <v>-9.1</v>
      </c>
      <c r="G9" s="36">
        <v>63.1</v>
      </c>
      <c r="H9" s="36"/>
      <c r="I9" s="36"/>
      <c r="J9" s="36">
        <v>48.1</v>
      </c>
      <c r="K9" s="36"/>
      <c r="L9" s="36"/>
      <c r="M9" s="42">
        <v>0</v>
      </c>
      <c r="N9" s="39" t="s">
        <v>190</v>
      </c>
      <c r="O9" s="36"/>
      <c r="P9" s="36"/>
      <c r="Q9" s="36"/>
      <c r="R9" s="36"/>
      <c r="S9" s="36" t="s">
        <v>191</v>
      </c>
      <c r="T9" s="36">
        <v>4.2699999999999996</v>
      </c>
      <c r="U9" s="36">
        <v>4.2699999999999996</v>
      </c>
    </row>
    <row r="10" spans="1:21" x14ac:dyDescent="0.25">
      <c r="A10" s="36" t="s">
        <v>206</v>
      </c>
      <c r="B10" s="36"/>
      <c r="C10" s="36" t="s">
        <v>207</v>
      </c>
      <c r="D10" s="36"/>
      <c r="E10" s="36">
        <f>VLOOKUP(A10,[1]ecoli_core!$A$2:$I$84,6,FALSE)</f>
        <v>1.3</v>
      </c>
      <c r="F10" s="36"/>
      <c r="G10" s="36"/>
      <c r="H10" s="36"/>
      <c r="I10" s="36">
        <f>VLOOKUP($A10,[1]ecoliN1!$A$2:$J$84,9,FALSE)</f>
        <v>1</v>
      </c>
      <c r="J10" s="36">
        <f>VLOOKUP($A10,[1]ecoliN1!$A$2:$J$84,10,FALSE)</f>
        <v>0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1:21" x14ac:dyDescent="0.25">
      <c r="A11" s="39" t="s">
        <v>210</v>
      </c>
      <c r="B11" s="39"/>
      <c r="C11" s="39" t="s">
        <v>213</v>
      </c>
      <c r="D11" s="36"/>
      <c r="E11" s="36">
        <f>VLOOKUP(A11,[1]ecoli_core!$A$2:$I$84,6,FALSE)</f>
        <v>-1.2</v>
      </c>
      <c r="F11" s="36"/>
      <c r="G11" s="36"/>
      <c r="H11" s="36"/>
      <c r="I11" s="36">
        <f>VLOOKUP($A11,[1]ecoliN1!$A$2:$J$84,9,FALSE)</f>
        <v>1</v>
      </c>
      <c r="J11" s="36">
        <f>VLOOKUP($A11,[1]ecoliN1!$A$2:$J$84,10,FALSE)</f>
        <v>0</v>
      </c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1:21" x14ac:dyDescent="0.25">
      <c r="A12" s="39" t="s">
        <v>208</v>
      </c>
      <c r="B12" s="39"/>
      <c r="C12" s="39" t="s">
        <v>209</v>
      </c>
      <c r="D12" s="36"/>
      <c r="E12" s="36">
        <f>VLOOKUP(A12,[1]ecoli_core!$A$2:$I$84,6,FALSE)</f>
        <v>0.2</v>
      </c>
      <c r="F12" s="36"/>
      <c r="G12" s="36"/>
      <c r="H12" s="36"/>
      <c r="I12" s="36">
        <f>VLOOKUP($A12,[1]ecoliN1!$A$2:$J$84,9,FALSE)</f>
        <v>1</v>
      </c>
      <c r="J12" s="36">
        <f>VLOOKUP($A12,[1]ecoliN1!$A$2:$J$84,10,FALSE)</f>
        <v>0</v>
      </c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1" x14ac:dyDescent="0.25">
      <c r="A13" s="39" t="s">
        <v>141</v>
      </c>
      <c r="B13" s="36"/>
      <c r="C13" s="39" t="s">
        <v>143</v>
      </c>
      <c r="D13" s="36" t="s">
        <v>50</v>
      </c>
      <c r="E13" s="36">
        <f>VLOOKUP(A13,[1]ecoli_core!$A$2:$I$84,6,FALSE)</f>
        <v>3.4</v>
      </c>
      <c r="F13" s="36">
        <v>-48.4</v>
      </c>
      <c r="G13" s="36">
        <v>26.9</v>
      </c>
      <c r="H13" s="36"/>
      <c r="I13" s="36">
        <v>106.4</v>
      </c>
      <c r="J13" s="36"/>
      <c r="K13" s="36"/>
      <c r="L13" s="36"/>
      <c r="M13" s="42">
        <v>-6.0051760006096302</v>
      </c>
      <c r="N13" s="39" t="str">
        <f>VLOOKUP(A13,[2]reactions!$A$1:$E$96,5,FALSE)</f>
        <v>1.1.1.42</v>
      </c>
      <c r="O13" s="36"/>
      <c r="P13" s="36"/>
      <c r="Q13" s="36"/>
      <c r="R13" s="36"/>
      <c r="S13" s="36" t="s">
        <v>142</v>
      </c>
      <c r="T13" s="36">
        <v>0.95499999999999996</v>
      </c>
      <c r="U13" s="36">
        <v>0.95499999999999996</v>
      </c>
    </row>
    <row r="14" spans="1:21" x14ac:dyDescent="0.25">
      <c r="A14" s="39" t="s">
        <v>144</v>
      </c>
      <c r="B14" s="36"/>
      <c r="C14" s="39" t="s">
        <v>147</v>
      </c>
      <c r="D14" s="36" t="s">
        <v>50</v>
      </c>
      <c r="E14" s="36">
        <f>VLOOKUP(A14,[1]ecoli_core!$A$2:$I$84,6,FALSE)</f>
        <v>-8.3000000000000007</v>
      </c>
      <c r="F14" s="36">
        <v>-72.3</v>
      </c>
      <c r="G14" s="36">
        <v>20.3</v>
      </c>
      <c r="H14" s="36"/>
      <c r="I14" s="36">
        <v>49</v>
      </c>
      <c r="J14" s="36"/>
      <c r="K14" s="36"/>
      <c r="L14" s="36"/>
      <c r="M14" s="42">
        <v>3.5679805516174299</v>
      </c>
      <c r="N14" s="39" t="s">
        <v>145</v>
      </c>
      <c r="O14" s="36"/>
      <c r="P14" s="36"/>
      <c r="Q14" s="36"/>
      <c r="R14" s="36"/>
      <c r="S14" s="36" t="s">
        <v>146</v>
      </c>
      <c r="T14" s="36">
        <v>0.19500000000000001</v>
      </c>
      <c r="U14" s="36">
        <v>0.19500000000000001</v>
      </c>
    </row>
    <row r="15" spans="1:21" x14ac:dyDescent="0.25">
      <c r="A15" s="39" t="s">
        <v>148</v>
      </c>
      <c r="B15" s="36"/>
      <c r="C15" s="39" t="s">
        <v>150</v>
      </c>
      <c r="D15" s="36" t="s">
        <v>55</v>
      </c>
      <c r="E15" s="36">
        <v>-1</v>
      </c>
      <c r="F15" s="36">
        <v>-39.5</v>
      </c>
      <c r="G15" s="36">
        <v>35.799999999999997</v>
      </c>
      <c r="H15" s="36">
        <v>2.12</v>
      </c>
      <c r="I15" s="36">
        <v>25.6</v>
      </c>
      <c r="J15" s="36"/>
      <c r="K15" s="36"/>
      <c r="L15" s="36"/>
      <c r="M15" s="42">
        <v>-3.5679805516174299</v>
      </c>
      <c r="N15" s="39" t="str">
        <f>VLOOKUP(A15,[2]reactions!$A$1:$E$96,5,FALSE)</f>
        <v>6.2.1.5</v>
      </c>
      <c r="O15" s="36"/>
      <c r="P15" s="36"/>
      <c r="Q15" s="36"/>
      <c r="R15" s="36"/>
      <c r="S15" s="36" t="s">
        <v>149</v>
      </c>
      <c r="T15" s="36">
        <v>6.2E-2</v>
      </c>
      <c r="U15" s="36">
        <v>6.2E-2</v>
      </c>
    </row>
    <row r="16" spans="1:21" x14ac:dyDescent="0.25">
      <c r="A16" s="40" t="s">
        <v>151</v>
      </c>
      <c r="B16" s="36"/>
      <c r="C16" s="40" t="s">
        <v>155</v>
      </c>
      <c r="D16" s="36"/>
      <c r="E16" s="36">
        <v>-2.1</v>
      </c>
      <c r="F16" s="36">
        <v>-40.4</v>
      </c>
      <c r="G16" s="36">
        <v>16.100000000000001</v>
      </c>
      <c r="H16" s="36"/>
      <c r="I16" s="36">
        <v>167</v>
      </c>
      <c r="J16" s="36"/>
      <c r="K16" s="36"/>
      <c r="L16" s="36"/>
      <c r="M16" s="42">
        <v>3.5679805516174299</v>
      </c>
      <c r="N16" s="39" t="str">
        <f>VLOOKUP(A16,[2]reactions!$A$1:$E$96,5,FALSE)</f>
        <v>1.3.99.1</v>
      </c>
      <c r="O16" s="36"/>
      <c r="P16" s="36"/>
      <c r="Q16" s="36"/>
      <c r="R16" s="36"/>
      <c r="S16" s="36" t="s">
        <v>152</v>
      </c>
      <c r="T16" s="36">
        <v>1.47</v>
      </c>
      <c r="U16" s="36">
        <v>1.47</v>
      </c>
    </row>
    <row r="17" spans="1:21" x14ac:dyDescent="0.25">
      <c r="A17" s="39" t="s">
        <v>157</v>
      </c>
      <c r="B17" s="36"/>
      <c r="C17" s="39" t="s">
        <v>158</v>
      </c>
      <c r="D17" s="36"/>
      <c r="E17" s="36">
        <v>0.6</v>
      </c>
      <c r="F17" s="36">
        <v>-15.4</v>
      </c>
      <c r="G17" s="36">
        <v>22.3</v>
      </c>
      <c r="H17" s="36"/>
      <c r="I17" s="36">
        <v>51.7</v>
      </c>
      <c r="J17" s="36"/>
      <c r="K17" s="36"/>
      <c r="L17" s="36"/>
      <c r="M17" s="42">
        <v>-3.5679805516174299</v>
      </c>
      <c r="N17" s="39" t="str">
        <f>VLOOKUP(A17,[2]reactions!$A$1:$E$96,5,FALSE)</f>
        <v>4.2.1.2</v>
      </c>
      <c r="O17" s="36"/>
      <c r="P17" s="36"/>
      <c r="Q17" s="36"/>
      <c r="R17" s="36"/>
      <c r="S17" s="36" t="s">
        <v>159</v>
      </c>
      <c r="T17" s="36">
        <v>0.80800000000000005</v>
      </c>
      <c r="U17" s="36">
        <v>0.80800000000000005</v>
      </c>
    </row>
    <row r="18" spans="1:21" x14ac:dyDescent="0.25">
      <c r="A18" s="39" t="s">
        <v>160</v>
      </c>
      <c r="B18" s="36"/>
      <c r="C18" s="39" t="s">
        <v>214</v>
      </c>
      <c r="D18" s="36" t="s">
        <v>161</v>
      </c>
      <c r="E18" s="36">
        <v>6.4</v>
      </c>
      <c r="F18" s="36">
        <v>-7.3</v>
      </c>
      <c r="G18" s="36">
        <v>68.599999999999994</v>
      </c>
      <c r="H18" s="36"/>
      <c r="I18" s="36">
        <v>931</v>
      </c>
      <c r="J18" s="36"/>
      <c r="K18" s="36"/>
      <c r="L18" s="36"/>
      <c r="M18" s="42">
        <v>3.5679805516174299</v>
      </c>
      <c r="N18" s="39" t="str">
        <f>VLOOKUP(A18,[2]reactions!$A$1:$E$96,5,FALSE)</f>
        <v>1.1.1.37</v>
      </c>
      <c r="O18" s="36"/>
      <c r="P18" s="36"/>
      <c r="Q18" s="36"/>
      <c r="R18" s="36"/>
      <c r="S18" s="36"/>
      <c r="T18" s="36"/>
      <c r="U18" s="36"/>
    </row>
    <row r="19" spans="1:21" x14ac:dyDescent="0.25">
      <c r="A19" s="45" t="s">
        <v>164</v>
      </c>
      <c r="B19" s="49"/>
      <c r="C19" s="45" t="s">
        <v>215</v>
      </c>
      <c r="D19" s="36" t="s">
        <v>65</v>
      </c>
      <c r="E19" s="36">
        <v>0</v>
      </c>
      <c r="F19" s="36"/>
      <c r="G19" s="36"/>
      <c r="H19" s="36"/>
      <c r="I19" s="44">
        <v>1</v>
      </c>
      <c r="J19" s="36">
        <v>0</v>
      </c>
      <c r="K19" s="36"/>
      <c r="L19" s="36"/>
      <c r="M19" s="42">
        <v>0</v>
      </c>
      <c r="N19" s="39"/>
      <c r="O19" s="36" t="s">
        <v>166</v>
      </c>
      <c r="P19" s="36"/>
      <c r="Q19" s="36"/>
      <c r="R19" s="36"/>
      <c r="S19" s="36"/>
      <c r="T19" s="36"/>
      <c r="U19" s="36"/>
    </row>
    <row r="20" spans="1:21" x14ac:dyDescent="0.25">
      <c r="A20" s="45" t="s">
        <v>170</v>
      </c>
      <c r="B20" s="49"/>
      <c r="C20" s="45" t="s">
        <v>171</v>
      </c>
      <c r="D20" s="36" t="s">
        <v>65</v>
      </c>
      <c r="E20" s="36">
        <f>VLOOKUP(A20,[1]ecoli_core!$A$2:$I$84,6,FALSE)</f>
        <v>0</v>
      </c>
      <c r="F20" s="36"/>
      <c r="G20" s="36"/>
      <c r="H20" s="36"/>
      <c r="I20" s="44">
        <v>1</v>
      </c>
      <c r="J20" s="36">
        <v>1</v>
      </c>
      <c r="K20" s="36"/>
      <c r="L20" s="36"/>
      <c r="M20" s="42">
        <v>0</v>
      </c>
      <c r="N20" s="39"/>
      <c r="O20" s="36" t="s">
        <v>66</v>
      </c>
      <c r="P20" s="36"/>
      <c r="Q20" s="36"/>
      <c r="R20" s="36"/>
      <c r="S20" s="36"/>
      <c r="T20" s="36"/>
      <c r="U20" s="36"/>
    </row>
    <row r="21" spans="1:21" x14ac:dyDescent="0.25">
      <c r="A21" s="45" t="s">
        <v>172</v>
      </c>
      <c r="B21" s="49"/>
      <c r="C21" s="45" t="s">
        <v>173</v>
      </c>
      <c r="D21" s="36" t="s">
        <v>65</v>
      </c>
      <c r="E21" s="36">
        <f>VLOOKUP(A21,[1]ecoli_core!$A$2:$I$84,6,FALSE)</f>
        <v>0</v>
      </c>
      <c r="F21" s="36"/>
      <c r="G21" s="36"/>
      <c r="H21" s="36"/>
      <c r="I21" s="44">
        <v>1</v>
      </c>
      <c r="J21" s="36">
        <v>0</v>
      </c>
      <c r="K21" s="36"/>
      <c r="L21" s="36"/>
      <c r="M21" s="42">
        <v>0</v>
      </c>
      <c r="N21" s="39"/>
      <c r="O21" s="36" t="s">
        <v>66</v>
      </c>
      <c r="P21" s="36"/>
      <c r="Q21" s="36"/>
      <c r="R21" s="36"/>
      <c r="S21" s="36"/>
      <c r="T21" s="36"/>
      <c r="U21" s="36"/>
    </row>
    <row r="22" spans="1:21" x14ac:dyDescent="0.25">
      <c r="A22" s="46" t="s">
        <v>174</v>
      </c>
      <c r="B22" s="49"/>
      <c r="C22" s="46" t="s">
        <v>216</v>
      </c>
      <c r="D22" s="36" t="s">
        <v>65</v>
      </c>
      <c r="E22" s="36">
        <f>VLOOKUP(A22,[1]ecoli_core!$A$2:$I$84,6,FALSE)</f>
        <v>0</v>
      </c>
      <c r="F22" s="36"/>
      <c r="G22" s="36"/>
      <c r="H22" s="36"/>
      <c r="I22" s="44">
        <v>1</v>
      </c>
      <c r="J22" s="36">
        <v>0</v>
      </c>
      <c r="K22" s="36"/>
      <c r="L22" s="36"/>
      <c r="M22" s="42">
        <v>0</v>
      </c>
      <c r="N22" s="39"/>
      <c r="O22" s="36" t="s">
        <v>166</v>
      </c>
      <c r="P22" s="36"/>
      <c r="Q22" s="36"/>
      <c r="R22" s="36"/>
      <c r="S22" s="36"/>
      <c r="T22" s="36"/>
      <c r="U22" s="36"/>
    </row>
    <row r="23" spans="1:21" x14ac:dyDescent="0.25">
      <c r="A23" s="47" t="s">
        <v>176</v>
      </c>
      <c r="B23" s="50"/>
      <c r="C23" s="47" t="s">
        <v>177</v>
      </c>
      <c r="D23" s="36"/>
      <c r="E23" s="36">
        <v>0</v>
      </c>
      <c r="F23" s="36"/>
      <c r="G23" s="36"/>
      <c r="H23" s="36"/>
      <c r="I23" s="36"/>
      <c r="J23" s="36"/>
      <c r="K23" s="36"/>
      <c r="L23" s="36"/>
      <c r="M23" s="42">
        <v>0</v>
      </c>
      <c r="N23" s="39"/>
      <c r="O23" s="36"/>
      <c r="P23" s="36"/>
      <c r="Q23" s="36"/>
      <c r="R23" s="36"/>
      <c r="S23" s="36"/>
      <c r="T23" s="36"/>
      <c r="U23" s="36"/>
    </row>
    <row r="24" spans="1:21" x14ac:dyDescent="0.25">
      <c r="A24" s="47" t="s">
        <v>178</v>
      </c>
      <c r="B24" s="50"/>
      <c r="C24" s="47" t="s">
        <v>179</v>
      </c>
      <c r="D24" s="36"/>
      <c r="E24" s="36">
        <v>0</v>
      </c>
      <c r="F24" s="36"/>
      <c r="G24" s="36"/>
      <c r="H24" s="36"/>
      <c r="I24" s="36"/>
      <c r="J24" s="36"/>
      <c r="K24" s="36"/>
      <c r="L24" s="36"/>
      <c r="M24" s="42">
        <v>0</v>
      </c>
      <c r="N24" s="39"/>
      <c r="O24" s="36"/>
      <c r="P24" s="36"/>
      <c r="Q24" s="36"/>
      <c r="R24" s="36"/>
      <c r="S24" s="36"/>
      <c r="T24" s="36"/>
      <c r="U24" s="36"/>
    </row>
    <row r="25" spans="1:21" x14ac:dyDescent="0.25">
      <c r="A25" s="47" t="s">
        <v>180</v>
      </c>
      <c r="B25" s="50"/>
      <c r="C25" s="47" t="s">
        <v>181</v>
      </c>
      <c r="D25" s="36"/>
      <c r="E25" s="36">
        <v>0</v>
      </c>
      <c r="F25" s="36"/>
      <c r="G25" s="36"/>
      <c r="H25" s="36"/>
      <c r="I25" s="36"/>
      <c r="J25" s="36"/>
      <c r="K25" s="36"/>
      <c r="L25" s="36"/>
      <c r="M25" s="42">
        <v>0</v>
      </c>
      <c r="N25" s="39"/>
      <c r="O25" s="36"/>
      <c r="P25" s="36"/>
      <c r="Q25" s="36"/>
      <c r="R25" s="36"/>
      <c r="S25" s="36"/>
      <c r="T25" s="36"/>
      <c r="U25" s="36"/>
    </row>
    <row r="26" spans="1:21" x14ac:dyDescent="0.25">
      <c r="A26" s="47" t="s">
        <v>182</v>
      </c>
      <c r="B26" s="50"/>
      <c r="C26" s="47" t="s">
        <v>183</v>
      </c>
      <c r="D26" s="36"/>
      <c r="E26" s="36">
        <v>0</v>
      </c>
      <c r="F26" s="36"/>
      <c r="G26" s="36"/>
      <c r="H26" s="36"/>
      <c r="I26" s="36"/>
      <c r="J26" s="36"/>
      <c r="K26" s="36"/>
      <c r="L26" s="36"/>
      <c r="M26" s="42">
        <v>0</v>
      </c>
      <c r="N26" s="39"/>
      <c r="O26" s="36"/>
      <c r="P26" s="36"/>
      <c r="Q26" s="36"/>
      <c r="R26" s="36"/>
      <c r="S26" s="36"/>
      <c r="T26" s="36"/>
      <c r="U26" s="36"/>
    </row>
    <row r="27" spans="1:21" x14ac:dyDescent="0.25">
      <c r="A27" s="39" t="s">
        <v>44</v>
      </c>
      <c r="B27" s="36"/>
      <c r="C27" s="39" t="s">
        <v>129</v>
      </c>
      <c r="D27" s="36"/>
      <c r="E27" s="36">
        <f>VLOOKUP(A27,[1]ecoli_core!$A$2:$I$84,6,FALSE)</f>
        <v>-0.9</v>
      </c>
      <c r="F27" s="36">
        <v>-22.9</v>
      </c>
      <c r="G27" s="36">
        <v>14.7</v>
      </c>
      <c r="H27" s="36"/>
      <c r="I27" s="36">
        <v>355.79</v>
      </c>
      <c r="J27" s="36"/>
      <c r="K27" s="36"/>
      <c r="L27" s="36"/>
      <c r="M27" s="42"/>
      <c r="N27" s="39" t="str">
        <f>VLOOKUP(A27,[2]reactions!$A$1:$E$96,5,FALSE)</f>
        <v>4.2.1.11</v>
      </c>
      <c r="O27" s="36"/>
      <c r="P27" s="36"/>
      <c r="Q27" s="36"/>
      <c r="R27" s="36"/>
      <c r="S27" s="36" t="s">
        <v>46</v>
      </c>
      <c r="T27" s="36">
        <v>2.67</v>
      </c>
      <c r="U27" s="36">
        <v>2.67</v>
      </c>
    </row>
    <row r="28" spans="1:21" x14ac:dyDescent="0.25">
      <c r="A28" s="39" t="s">
        <v>41</v>
      </c>
      <c r="B28" s="36"/>
      <c r="C28" s="39" t="s">
        <v>42</v>
      </c>
      <c r="D28" s="36"/>
      <c r="E28" s="36">
        <v>6.2290000000000001</v>
      </c>
      <c r="F28" s="36">
        <v>-23.1</v>
      </c>
      <c r="G28" s="36">
        <v>14.6</v>
      </c>
      <c r="H28" s="36"/>
      <c r="I28" s="36"/>
      <c r="J28" s="36">
        <v>530</v>
      </c>
      <c r="K28" s="36"/>
      <c r="L28" s="36"/>
      <c r="M28" s="42"/>
      <c r="N28" s="39" t="str">
        <f>VLOOKUP(A28,[2]reactions!$A$1:$E$96,5,FALSE)</f>
        <v>5.4.2.1</v>
      </c>
      <c r="O28" s="36"/>
      <c r="P28" s="36"/>
      <c r="Q28" s="36"/>
      <c r="R28" s="36"/>
      <c r="S28" s="36" t="s">
        <v>43</v>
      </c>
      <c r="T28" s="36">
        <v>2.67</v>
      </c>
      <c r="U28" s="36">
        <v>2.67</v>
      </c>
    </row>
    <row r="29" spans="1:21" x14ac:dyDescent="0.25">
      <c r="A29" s="39" t="s">
        <v>39</v>
      </c>
      <c r="B29" s="36"/>
      <c r="C29" s="39" t="s">
        <v>61</v>
      </c>
      <c r="D29" s="36"/>
      <c r="E29" s="36">
        <v>-10.51</v>
      </c>
      <c r="F29" s="36">
        <v>-19.2</v>
      </c>
      <c r="G29" s="36">
        <v>56.1</v>
      </c>
      <c r="H29" s="41"/>
      <c r="I29" s="36"/>
      <c r="J29" s="36">
        <v>654</v>
      </c>
      <c r="K29" s="36"/>
      <c r="L29" s="36"/>
      <c r="M29" s="42"/>
      <c r="N29" s="39" t="str">
        <f>VLOOKUP(A29,[2]reactions!$A$1:$E$96,5,FALSE)</f>
        <v>2.7.2.3</v>
      </c>
      <c r="O29" s="36"/>
      <c r="P29" s="36"/>
      <c r="Q29" s="36"/>
      <c r="R29" s="36"/>
      <c r="S29" s="36" t="s">
        <v>40</v>
      </c>
      <c r="T29" s="36">
        <v>0.39900000000000002</v>
      </c>
      <c r="U29" s="36">
        <v>0.39900000000000002</v>
      </c>
    </row>
    <row r="30" spans="1:21" x14ac:dyDescent="0.25">
      <c r="A30" s="39" t="s">
        <v>36</v>
      </c>
      <c r="B30" s="36"/>
      <c r="C30" s="39" t="s">
        <v>125</v>
      </c>
      <c r="D30" s="36" t="s">
        <v>37</v>
      </c>
      <c r="E30" s="36">
        <f>VLOOKUP(A30,[1]ecoli_core!$A$2:$I$84,6,FALSE)</f>
        <v>-0.1</v>
      </c>
      <c r="F30" s="36">
        <v>-12.8</v>
      </c>
      <c r="G30" s="36">
        <v>62.6</v>
      </c>
      <c r="H30" s="36"/>
      <c r="I30" s="36">
        <v>268</v>
      </c>
      <c r="J30" s="36"/>
      <c r="K30" s="36"/>
      <c r="L30" s="36"/>
      <c r="M30" s="42"/>
      <c r="N30" s="39" t="str">
        <f>VLOOKUP(A30,[2]reactions!$A$1:$E$96,5,FALSE)</f>
        <v>1.2.1.12</v>
      </c>
      <c r="O30" s="36"/>
      <c r="P30" s="36"/>
      <c r="Q30" s="36"/>
      <c r="R30" s="36"/>
      <c r="S30" s="36" t="s">
        <v>38</v>
      </c>
      <c r="T30" s="36">
        <v>2.13</v>
      </c>
      <c r="U30" s="36">
        <v>2.13</v>
      </c>
    </row>
    <row r="31" spans="1:21" x14ac:dyDescent="0.25">
      <c r="A31" s="39" t="s">
        <v>33</v>
      </c>
      <c r="B31" s="36"/>
      <c r="C31" s="39" t="s">
        <v>34</v>
      </c>
      <c r="D31" s="36"/>
      <c r="E31" s="44">
        <v>7.5979999999999999</v>
      </c>
      <c r="F31" s="36">
        <v>-24.3</v>
      </c>
      <c r="G31" s="36">
        <v>13.4</v>
      </c>
      <c r="H31" s="36"/>
      <c r="I31" s="36"/>
      <c r="J31" s="36">
        <v>9000</v>
      </c>
      <c r="K31" s="36"/>
      <c r="L31" s="36"/>
      <c r="M31" s="43"/>
      <c r="N31" s="39" t="str">
        <f>VLOOKUP(A31,[2]reactions!$A$1:$E$96,5,FALSE)</f>
        <v>5.3.1.1</v>
      </c>
      <c r="O31" s="36"/>
      <c r="P31" s="36"/>
      <c r="Q31" s="36"/>
      <c r="R31" s="36"/>
      <c r="S31" s="36" t="s">
        <v>35</v>
      </c>
      <c r="T31" s="36">
        <v>0.16700000000000001</v>
      </c>
      <c r="U31" s="36">
        <v>0.16700000000000001</v>
      </c>
    </row>
    <row r="32" spans="1:21" x14ac:dyDescent="0.25">
      <c r="A32" s="39" t="s">
        <v>30</v>
      </c>
      <c r="B32" s="36"/>
      <c r="C32" s="39" t="s">
        <v>31</v>
      </c>
      <c r="D32" s="36"/>
      <c r="E32" s="36">
        <f>VLOOKUP(A32,[1]ecoli_core!$A$2:$I$84,6,FALSE)</f>
        <v>4.2</v>
      </c>
      <c r="F32" s="36">
        <v>-29.4</v>
      </c>
      <c r="G32" s="36">
        <v>27.1</v>
      </c>
      <c r="H32" s="41"/>
      <c r="I32" s="36">
        <v>8.5</v>
      </c>
      <c r="J32" s="36"/>
      <c r="K32" s="36"/>
      <c r="L32" s="36"/>
      <c r="M32" s="42"/>
      <c r="N32" s="39" t="str">
        <f>VLOOKUP(A32,[2]reactions!$A$1:$E$96,5,FALSE)</f>
        <v>4.1.2.13</v>
      </c>
      <c r="O32" s="36"/>
      <c r="P32" s="36"/>
      <c r="Q32" s="36"/>
      <c r="R32" s="36"/>
      <c r="S32" s="36" t="s">
        <v>32</v>
      </c>
      <c r="T32" s="36">
        <v>0.218</v>
      </c>
      <c r="U32" s="36">
        <v>0.218</v>
      </c>
    </row>
    <row r="33" spans="1:21" x14ac:dyDescent="0.25">
      <c r="A33" s="39" t="s">
        <v>26</v>
      </c>
      <c r="B33" s="36"/>
      <c r="C33" s="39" t="s">
        <v>128</v>
      </c>
      <c r="D33" s="36" t="s">
        <v>28</v>
      </c>
      <c r="E33" s="36">
        <f>VLOOKUP(A33,[1]ecoli_core!$A$2:$I$84,6,FALSE)</f>
        <v>-2.8</v>
      </c>
      <c r="F33" s="36">
        <v>-48.8</v>
      </c>
      <c r="G33" s="36">
        <v>-9.6999999999999993</v>
      </c>
      <c r="H33" s="36"/>
      <c r="I33" s="36">
        <v>22</v>
      </c>
      <c r="J33" s="36"/>
      <c r="K33" s="36"/>
      <c r="L33" s="36"/>
      <c r="M33" s="42">
        <v>0</v>
      </c>
      <c r="N33" s="39" t="str">
        <f>VLOOKUP(A33,[2]reactions!$A$1:$E$96,5,FALSE)</f>
        <v>3.1.3.11</v>
      </c>
      <c r="O33" s="36"/>
      <c r="P33" s="36" t="s">
        <v>104</v>
      </c>
      <c r="Q33" s="36"/>
      <c r="R33" s="36">
        <v>0.1</v>
      </c>
      <c r="S33" s="36" t="s">
        <v>29</v>
      </c>
      <c r="T33" s="36">
        <v>0.27200000000000002</v>
      </c>
      <c r="U33" s="36">
        <v>0.27200000000000002</v>
      </c>
    </row>
    <row r="34" spans="1:21" x14ac:dyDescent="0.25">
      <c r="A34" s="39" t="s">
        <v>21</v>
      </c>
      <c r="B34" s="36"/>
      <c r="C34" s="39" t="s">
        <v>22</v>
      </c>
      <c r="D34" s="36"/>
      <c r="E34" s="36">
        <v>3.1320000000000001</v>
      </c>
      <c r="F34" s="36">
        <v>-17.100000000000001</v>
      </c>
      <c r="G34" s="36">
        <v>20.6</v>
      </c>
      <c r="H34" s="36"/>
      <c r="I34" s="36">
        <v>120</v>
      </c>
      <c r="J34" s="36"/>
      <c r="K34" s="36"/>
      <c r="L34" s="36"/>
      <c r="M34" s="42">
        <v>11.639423575531699</v>
      </c>
      <c r="N34" s="39" t="str">
        <f>VLOOKUP(A34,[2]reactions!$A$1:$E$96,5,FALSE)</f>
        <v>5.3.1.9</v>
      </c>
      <c r="O34" s="36" t="s">
        <v>23</v>
      </c>
      <c r="P34" s="36"/>
      <c r="Q34" s="36"/>
      <c r="R34" s="36"/>
      <c r="S34" s="36" t="s">
        <v>24</v>
      </c>
      <c r="T34" s="36">
        <v>3.48</v>
      </c>
      <c r="U34" s="36">
        <v>3.48</v>
      </c>
    </row>
    <row r="35" spans="1:21" x14ac:dyDescent="0.25">
      <c r="A35" s="49" t="s">
        <v>118</v>
      </c>
      <c r="B35" s="49"/>
      <c r="C35" s="49" t="s">
        <v>252</v>
      </c>
      <c r="D35" s="36"/>
      <c r="E35" s="36">
        <v>0</v>
      </c>
      <c r="F35" s="36"/>
      <c r="G35" s="36"/>
      <c r="H35" s="36"/>
      <c r="I35" s="36">
        <v>1</v>
      </c>
      <c r="J35" s="36">
        <v>0</v>
      </c>
      <c r="K35" s="36"/>
      <c r="L35" s="41"/>
      <c r="M35" s="36"/>
      <c r="N35" s="36"/>
      <c r="O35" s="36"/>
      <c r="P35" s="36"/>
      <c r="Q35" s="36"/>
      <c r="R35" s="36"/>
      <c r="S35" s="36"/>
      <c r="T35" s="36"/>
      <c r="U35" s="36"/>
    </row>
    <row r="36" spans="1:21" x14ac:dyDescent="0.25">
      <c r="A36" s="45" t="s">
        <v>67</v>
      </c>
      <c r="B36" s="49"/>
      <c r="C36" s="45" t="s">
        <v>217</v>
      </c>
      <c r="D36" s="36" t="s">
        <v>65</v>
      </c>
      <c r="E36" s="36">
        <v>0</v>
      </c>
      <c r="F36" s="36"/>
      <c r="G36" s="36"/>
      <c r="H36" s="36"/>
      <c r="I36" s="44">
        <v>2540</v>
      </c>
      <c r="J36" s="36">
        <v>2540</v>
      </c>
      <c r="K36" s="36"/>
      <c r="L36" s="41">
        <v>1E-3</v>
      </c>
      <c r="M36" s="42">
        <v>-8.5077261088811902</v>
      </c>
      <c r="N36" s="39"/>
      <c r="O36" s="36" t="s">
        <v>121</v>
      </c>
      <c r="P36" s="36"/>
      <c r="Q36" s="36"/>
      <c r="R36" s="36"/>
      <c r="S36" s="36"/>
      <c r="T36" s="36"/>
      <c r="U36" s="36"/>
    </row>
    <row r="37" spans="1:21" x14ac:dyDescent="0.25">
      <c r="A37" s="50" t="s">
        <v>117</v>
      </c>
      <c r="B37" s="50"/>
      <c r="C37" s="50" t="s">
        <v>85</v>
      </c>
      <c r="D37" s="36"/>
      <c r="E37" s="36">
        <v>0</v>
      </c>
      <c r="F37" s="36"/>
      <c r="G37" s="36"/>
      <c r="H37" s="36"/>
      <c r="I37" s="36">
        <v>1</v>
      </c>
      <c r="J37" s="36">
        <v>1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</row>
    <row r="38" spans="1:21" x14ac:dyDescent="0.25">
      <c r="A38" s="50" t="s">
        <v>119</v>
      </c>
      <c r="B38" s="50"/>
      <c r="C38" s="50" t="s">
        <v>87</v>
      </c>
      <c r="D38" s="36"/>
      <c r="E38" s="36">
        <v>0</v>
      </c>
      <c r="F38" s="36"/>
      <c r="G38" s="36"/>
      <c r="H38" s="36"/>
      <c r="I38" s="36"/>
      <c r="J38" s="36">
        <v>1</v>
      </c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</row>
    <row r="39" spans="1:21" x14ac:dyDescent="0.25">
      <c r="A39" s="47" t="s">
        <v>78</v>
      </c>
      <c r="B39" s="50"/>
      <c r="C39" s="47" t="s">
        <v>79</v>
      </c>
      <c r="D39" s="36"/>
      <c r="E39" s="36">
        <v>0</v>
      </c>
      <c r="F39" s="36"/>
      <c r="G39" s="36"/>
      <c r="H39" s="36"/>
      <c r="I39" s="36"/>
      <c r="J39" s="36"/>
      <c r="K39" s="36"/>
      <c r="L39" s="36"/>
      <c r="M39" s="42">
        <v>63.607356573910501</v>
      </c>
      <c r="N39" s="39"/>
      <c r="O39" s="36"/>
      <c r="P39" s="36"/>
      <c r="Q39" s="36"/>
      <c r="R39" s="36"/>
      <c r="S39" s="36"/>
      <c r="T39" s="36"/>
      <c r="U39" s="36"/>
    </row>
    <row r="40" spans="1:21" x14ac:dyDescent="0.25">
      <c r="A40" s="45" t="s">
        <v>123</v>
      </c>
      <c r="B40" s="49"/>
      <c r="C40" s="45" t="s">
        <v>122</v>
      </c>
      <c r="D40" s="36"/>
      <c r="E40" s="36">
        <v>0</v>
      </c>
      <c r="F40" s="36"/>
      <c r="G40" s="36"/>
      <c r="H40" s="36"/>
      <c r="I40" s="41">
        <v>100</v>
      </c>
      <c r="J40" s="41">
        <v>100</v>
      </c>
      <c r="K40" s="36"/>
      <c r="L40" s="36"/>
      <c r="M40" s="42">
        <v>8.5514960440672301</v>
      </c>
      <c r="N40" s="39"/>
      <c r="O40" s="41" t="s">
        <v>124</v>
      </c>
      <c r="P40" s="36"/>
      <c r="Q40" s="36"/>
      <c r="R40" s="36"/>
      <c r="S40" s="36"/>
      <c r="T40" s="36"/>
      <c r="U40" s="36"/>
    </row>
    <row r="41" spans="1:21" x14ac:dyDescent="0.25">
      <c r="A41" s="45" t="s">
        <v>73</v>
      </c>
      <c r="B41" s="49"/>
      <c r="C41" s="45" t="s">
        <v>74</v>
      </c>
      <c r="D41" s="36"/>
      <c r="E41" s="36">
        <f>VLOOKUP(A41,[1]ecoli_core!$A$2:$I$84,6,FALSE)</f>
        <v>0</v>
      </c>
      <c r="F41" s="36"/>
      <c r="G41" s="36"/>
      <c r="H41" s="36"/>
      <c r="I41" s="36">
        <v>1</v>
      </c>
      <c r="J41" s="36">
        <v>2</v>
      </c>
      <c r="K41" s="36"/>
      <c r="L41" s="36"/>
      <c r="M41" s="42">
        <v>-13.3040694607334</v>
      </c>
      <c r="N41" s="39"/>
      <c r="O41" s="36" t="s">
        <v>75</v>
      </c>
      <c r="P41" s="36"/>
      <c r="Q41" s="36"/>
      <c r="R41" s="36"/>
      <c r="S41" s="36"/>
      <c r="T41" s="36"/>
      <c r="U41" s="36"/>
    </row>
    <row r="42" spans="1:21" x14ac:dyDescent="0.25">
      <c r="A42" s="47" t="s">
        <v>80</v>
      </c>
      <c r="B42" s="50"/>
      <c r="C42" s="47" t="s">
        <v>81</v>
      </c>
      <c r="D42" s="36"/>
      <c r="E42" s="36">
        <v>0</v>
      </c>
      <c r="F42" s="36"/>
      <c r="G42" s="36"/>
      <c r="H42" s="36"/>
      <c r="I42" s="36"/>
      <c r="J42" s="36"/>
      <c r="K42" s="36"/>
      <c r="L42" s="36"/>
      <c r="M42" s="42">
        <v>13.304069460733899</v>
      </c>
      <c r="N42" s="39"/>
      <c r="O42" s="36"/>
      <c r="P42" s="36"/>
      <c r="Q42" s="36"/>
      <c r="R42" s="36"/>
      <c r="S42" s="36"/>
      <c r="T42" s="36"/>
      <c r="U42" s="36"/>
    </row>
    <row r="43" spans="1:21" s="36" customFormat="1" x14ac:dyDescent="0.25">
      <c r="A43" s="39" t="s">
        <v>221</v>
      </c>
      <c r="C43" s="39" t="s">
        <v>244</v>
      </c>
      <c r="D43" s="36" t="s">
        <v>161</v>
      </c>
      <c r="E43" s="36">
        <v>-1.6</v>
      </c>
      <c r="F43" s="36">
        <v>-42.6</v>
      </c>
      <c r="G43" s="36">
        <v>35.299999999999997</v>
      </c>
      <c r="I43" s="36">
        <v>174</v>
      </c>
      <c r="L43" s="36">
        <v>0.63</v>
      </c>
      <c r="M43" s="42">
        <v>18.144898505714799</v>
      </c>
      <c r="N43" s="39" t="s">
        <v>222</v>
      </c>
      <c r="O43" s="36" t="s">
        <v>223</v>
      </c>
    </row>
    <row r="44" spans="1:21" s="36" customFormat="1" x14ac:dyDescent="0.25">
      <c r="A44" s="39" t="s">
        <v>224</v>
      </c>
      <c r="C44" s="39" t="s">
        <v>225</v>
      </c>
      <c r="D44" s="36" t="s">
        <v>226</v>
      </c>
      <c r="E44" s="36">
        <v>-5.0999999999999996</v>
      </c>
      <c r="F44" s="36">
        <v>-39.799999999999997</v>
      </c>
      <c r="G44" s="36">
        <v>-2.1</v>
      </c>
      <c r="I44" s="36">
        <v>25</v>
      </c>
      <c r="M44" s="42">
        <v>18.144898505714799</v>
      </c>
      <c r="N44" s="39" t="s">
        <v>227</v>
      </c>
    </row>
    <row r="45" spans="1:21" s="36" customFormat="1" x14ac:dyDescent="0.25">
      <c r="A45" s="39" t="s">
        <v>228</v>
      </c>
      <c r="C45" s="39" t="s">
        <v>245</v>
      </c>
      <c r="D45" s="36" t="s">
        <v>50</v>
      </c>
      <c r="E45" s="36">
        <v>0.9</v>
      </c>
      <c r="F45" s="36">
        <v>-43.6</v>
      </c>
      <c r="G45" s="36">
        <v>31.7</v>
      </c>
      <c r="I45" s="36">
        <v>75.650000000000006</v>
      </c>
      <c r="M45" s="42">
        <v>18.144898505714799</v>
      </c>
      <c r="N45" s="39" t="s">
        <v>229</v>
      </c>
    </row>
    <row r="46" spans="1:21" s="36" customFormat="1" x14ac:dyDescent="0.25">
      <c r="A46" s="39" t="s">
        <v>230</v>
      </c>
      <c r="C46" s="39" t="s">
        <v>231</v>
      </c>
      <c r="F46" s="36">
        <v>-22.2</v>
      </c>
      <c r="G46" s="36">
        <v>15.5</v>
      </c>
      <c r="H46" s="36">
        <v>3.91</v>
      </c>
      <c r="I46" s="36">
        <v>1180.01</v>
      </c>
      <c r="M46" s="43">
        <v>10.425678473058399</v>
      </c>
      <c r="N46" s="39" t="s">
        <v>232</v>
      </c>
    </row>
    <row r="47" spans="1:21" s="36" customFormat="1" x14ac:dyDescent="0.25">
      <c r="A47" s="39" t="s">
        <v>233</v>
      </c>
      <c r="C47" s="39" t="s">
        <v>234</v>
      </c>
      <c r="E47" s="36">
        <v>0.5</v>
      </c>
      <c r="F47" s="36">
        <v>-16.899999999999999</v>
      </c>
      <c r="G47" s="36">
        <v>20.8</v>
      </c>
      <c r="I47" s="36">
        <v>2100</v>
      </c>
      <c r="M47" s="43">
        <v>-7.7192200326564304</v>
      </c>
      <c r="N47" s="39" t="s">
        <v>235</v>
      </c>
    </row>
    <row r="48" spans="1:21" s="36" customFormat="1" x14ac:dyDescent="0.25">
      <c r="A48" s="39" t="s">
        <v>236</v>
      </c>
      <c r="C48" s="39" t="s">
        <v>237</v>
      </c>
      <c r="F48" s="36">
        <v>-33.9</v>
      </c>
      <c r="G48" s="36">
        <v>41.5</v>
      </c>
      <c r="H48" s="36">
        <v>0.216</v>
      </c>
      <c r="J48" s="36">
        <v>21.9</v>
      </c>
      <c r="M48" s="42">
        <v>-5.6324290470476202</v>
      </c>
      <c r="N48" s="39" t="s">
        <v>238</v>
      </c>
    </row>
    <row r="49" spans="1:14" s="36" customFormat="1" x14ac:dyDescent="0.25">
      <c r="A49" s="39" t="s">
        <v>239</v>
      </c>
      <c r="C49" s="39" t="s">
        <v>240</v>
      </c>
      <c r="E49" s="36">
        <v>-1.7</v>
      </c>
      <c r="F49" s="36">
        <v>-38.4</v>
      </c>
      <c r="G49" s="36">
        <v>36.9</v>
      </c>
      <c r="I49" s="36">
        <v>16.57</v>
      </c>
      <c r="M49" s="42">
        <v>5.6324290470476202</v>
      </c>
      <c r="N49" s="39" t="s">
        <v>241</v>
      </c>
    </row>
    <row r="50" spans="1:14" s="36" customFormat="1" x14ac:dyDescent="0.25">
      <c r="A50" s="39" t="s">
        <v>242</v>
      </c>
      <c r="C50" s="39" t="s">
        <v>243</v>
      </c>
      <c r="E50" s="36">
        <v>1.7</v>
      </c>
      <c r="F50" s="36">
        <v>-27.7</v>
      </c>
      <c r="G50" s="36">
        <v>47.7</v>
      </c>
      <c r="H50" s="36">
        <v>1.77E-2</v>
      </c>
      <c r="J50" s="36">
        <v>20.437999999999999</v>
      </c>
      <c r="M50" s="42">
        <v>-4.7932494260107603</v>
      </c>
      <c r="N50" s="39" t="s">
        <v>238</v>
      </c>
    </row>
    <row r="51" spans="1:14" s="36" customFormat="1" x14ac:dyDescent="0.25">
      <c r="A51" s="47" t="s">
        <v>249</v>
      </c>
      <c r="B51" s="50"/>
      <c r="C51" s="47" t="s">
        <v>250</v>
      </c>
      <c r="E51" s="36">
        <v>0</v>
      </c>
      <c r="M51" s="42">
        <v>63.607356573910501</v>
      </c>
      <c r="N51" s="39"/>
    </row>
    <row r="53" spans="1:14" s="36" customFormat="1" x14ac:dyDescent="0.25">
      <c r="A53" s="47"/>
      <c r="B53" s="50"/>
      <c r="C53" s="47"/>
      <c r="M53" s="42"/>
      <c r="N53" s="39"/>
    </row>
    <row r="54" spans="1:14" s="36" customFormat="1" x14ac:dyDescent="0.25">
      <c r="A54" s="47"/>
      <c r="B54" s="50"/>
      <c r="C54" s="47"/>
      <c r="M54" s="42"/>
      <c r="N54" s="39"/>
    </row>
    <row r="55" spans="1:14" s="36" customFormat="1" x14ac:dyDescent="0.25">
      <c r="A55" s="47"/>
      <c r="B55" s="50"/>
      <c r="C55" s="47"/>
      <c r="M55" s="42"/>
      <c r="N55" s="39"/>
    </row>
    <row r="56" spans="1:14" s="36" customFormat="1" x14ac:dyDescent="0.25">
      <c r="A56" s="47"/>
      <c r="B56" s="50"/>
      <c r="C56" s="47"/>
      <c r="M56" s="42"/>
      <c r="N56" s="39"/>
    </row>
    <row r="57" spans="1:14" s="36" customFormat="1" x14ac:dyDescent="0.25">
      <c r="A57" s="47"/>
      <c r="B57" s="50"/>
      <c r="C57" s="47"/>
      <c r="M57" s="42"/>
      <c r="N57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B14"/>
    </sheetView>
  </sheetViews>
  <sheetFormatPr defaultRowHeight="15" x14ac:dyDescent="0.25"/>
  <sheetData>
    <row r="1" spans="1:2" x14ac:dyDescent="0.25">
      <c r="A1" s="48" t="s">
        <v>18</v>
      </c>
      <c r="B1" s="48" t="s">
        <v>90</v>
      </c>
    </row>
    <row r="2" spans="1:2" x14ac:dyDescent="0.25">
      <c r="A2" s="36" t="s">
        <v>93</v>
      </c>
      <c r="B2" s="41">
        <v>1</v>
      </c>
    </row>
    <row r="3" spans="1:2" x14ac:dyDescent="0.25">
      <c r="A3" s="36" t="s">
        <v>91</v>
      </c>
      <c r="B3" s="41">
        <v>0</v>
      </c>
    </row>
    <row r="4" spans="1:2" x14ac:dyDescent="0.25">
      <c r="A4" s="36" t="s">
        <v>94</v>
      </c>
      <c r="B4" s="36">
        <v>0</v>
      </c>
    </row>
    <row r="5" spans="1:2" x14ac:dyDescent="0.25">
      <c r="A5" s="36" t="s">
        <v>126</v>
      </c>
      <c r="B5" s="41">
        <v>9.9999999999999995E-8</v>
      </c>
    </row>
    <row r="6" spans="1:2" x14ac:dyDescent="0.25">
      <c r="A6" s="36" t="s">
        <v>25</v>
      </c>
      <c r="B6" s="41">
        <v>1E-4</v>
      </c>
    </row>
    <row r="7" spans="1:2" x14ac:dyDescent="0.25">
      <c r="A7" s="36" t="s">
        <v>132</v>
      </c>
      <c r="B7" s="41">
        <v>55</v>
      </c>
    </row>
    <row r="8" spans="1:2" x14ac:dyDescent="0.25">
      <c r="A8" s="36" t="s">
        <v>133</v>
      </c>
      <c r="B8" s="41">
        <v>62500</v>
      </c>
    </row>
    <row r="9" spans="1:2" x14ac:dyDescent="0.25">
      <c r="A9" s="36" t="s">
        <v>199</v>
      </c>
      <c r="B9" s="41">
        <v>0</v>
      </c>
    </row>
    <row r="10" spans="1:2" x14ac:dyDescent="0.25">
      <c r="A10" s="36" t="s">
        <v>200</v>
      </c>
      <c r="B10" s="41">
        <v>0</v>
      </c>
    </row>
    <row r="11" spans="1:2" x14ac:dyDescent="0.25">
      <c r="A11" s="36" t="s">
        <v>201</v>
      </c>
      <c r="B11" s="41">
        <v>0</v>
      </c>
    </row>
    <row r="12" spans="1:2" x14ac:dyDescent="0.25">
      <c r="A12" s="36" t="s">
        <v>202</v>
      </c>
      <c r="B12" s="41">
        <v>0</v>
      </c>
    </row>
    <row r="13" spans="1:2" x14ac:dyDescent="0.25">
      <c r="A13" s="36" t="s">
        <v>203</v>
      </c>
      <c r="B13" s="41">
        <v>0</v>
      </c>
    </row>
    <row r="14" spans="1:2" x14ac:dyDescent="0.25">
      <c r="A14" t="s">
        <v>253</v>
      </c>
      <c r="B14" s="41">
        <v>1.2E-2</v>
      </c>
    </row>
    <row r="15" spans="1:2" x14ac:dyDescent="0.25">
      <c r="B15" s="41"/>
    </row>
    <row r="16" spans="1:2" x14ac:dyDescent="0.25">
      <c r="B16" s="41"/>
    </row>
    <row r="17" spans="2:2" x14ac:dyDescent="0.25">
      <c r="B17" s="41"/>
    </row>
    <row r="18" spans="2:2" x14ac:dyDescent="0.25">
      <c r="B18" s="41"/>
    </row>
    <row r="19" spans="2:2" x14ac:dyDescent="0.25">
      <c r="B19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topLeftCell="A25" workbookViewId="0">
      <selection sqref="A1:U50"/>
    </sheetView>
  </sheetViews>
  <sheetFormatPr defaultRowHeight="15" x14ac:dyDescent="0.25"/>
  <cols>
    <col min="3" max="3" width="44.42578125" customWidth="1"/>
    <col min="15" max="15" width="13.5703125" customWidth="1"/>
  </cols>
  <sheetData>
    <row r="1" spans="1:21" ht="18" x14ac:dyDescent="0.35">
      <c r="A1" s="36" t="s">
        <v>0</v>
      </c>
      <c r="B1" s="36" t="s">
        <v>1</v>
      </c>
      <c r="C1" s="38" t="s">
        <v>2</v>
      </c>
      <c r="D1" s="36" t="s">
        <v>3</v>
      </c>
      <c r="E1" s="37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8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</row>
    <row r="2" spans="1:21" x14ac:dyDescent="0.25">
      <c r="A2" s="50" t="s">
        <v>116</v>
      </c>
      <c r="B2" s="50"/>
      <c r="C2" s="50" t="s">
        <v>77</v>
      </c>
      <c r="D2" s="36"/>
      <c r="E2" s="36">
        <v>0</v>
      </c>
      <c r="F2" s="36"/>
      <c r="G2" s="36"/>
      <c r="H2" s="36"/>
      <c r="I2" s="36">
        <v>1</v>
      </c>
      <c r="J2" s="36">
        <v>1</v>
      </c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 x14ac:dyDescent="0.25">
      <c r="A3" s="45" t="s">
        <v>56</v>
      </c>
      <c r="B3" s="49"/>
      <c r="C3" s="45" t="s">
        <v>254</v>
      </c>
      <c r="D3" s="36"/>
      <c r="E3" s="36">
        <f>VLOOKUP(A3,[1]ecoli_core!$A$2:$I$84,6,FALSE)</f>
        <v>4.3</v>
      </c>
      <c r="F3" s="36">
        <v>-24.3</v>
      </c>
      <c r="G3" s="36">
        <v>52.1</v>
      </c>
      <c r="H3" s="36"/>
      <c r="I3" s="36">
        <v>280</v>
      </c>
      <c r="J3" s="36"/>
      <c r="K3" s="36"/>
      <c r="L3" s="36"/>
      <c r="M3" s="42"/>
      <c r="N3" s="39" t="str">
        <f>VLOOKUP(A3,[2]reactions!$A$1:$E$96,5,FALSE)</f>
        <v>2.7.2.1</v>
      </c>
      <c r="O3" s="36" t="s">
        <v>127</v>
      </c>
      <c r="P3" s="36"/>
      <c r="Q3" s="36"/>
      <c r="R3" s="36"/>
      <c r="S3" s="36"/>
      <c r="T3" s="36"/>
      <c r="U3" s="36"/>
    </row>
    <row r="4" spans="1:21" x14ac:dyDescent="0.25">
      <c r="A4" s="39" t="s">
        <v>53</v>
      </c>
      <c r="B4" s="36"/>
      <c r="C4" s="39" t="s">
        <v>115</v>
      </c>
      <c r="D4" s="36" t="s">
        <v>55</v>
      </c>
      <c r="E4" s="36">
        <f>VLOOKUP(A4,[1]ecoli_core!$A$2:$I$84,6,FALSE)</f>
        <v>3.8</v>
      </c>
      <c r="F4" s="36">
        <v>-20.399999999999999</v>
      </c>
      <c r="G4" s="36">
        <v>28.7</v>
      </c>
      <c r="H4" s="36"/>
      <c r="I4" s="36">
        <v>120</v>
      </c>
      <c r="J4" s="36"/>
      <c r="K4" s="36"/>
      <c r="L4" s="36"/>
      <c r="M4" s="43"/>
      <c r="N4" s="39" t="str">
        <f>VLOOKUP(A4,[2]reactions!$A$1:$E$96,5,FALSE)</f>
        <v>2.3.1.8</v>
      </c>
      <c r="O4" s="36"/>
      <c r="P4" s="36"/>
      <c r="Q4" s="36"/>
      <c r="R4" s="36"/>
      <c r="S4" s="36"/>
      <c r="T4" s="36"/>
      <c r="U4" s="36"/>
    </row>
    <row r="5" spans="1:21" x14ac:dyDescent="0.25">
      <c r="A5" s="39" t="s">
        <v>134</v>
      </c>
      <c r="B5" s="36"/>
      <c r="C5" s="39" t="s">
        <v>211</v>
      </c>
      <c r="D5" s="36"/>
      <c r="E5" s="36">
        <v>8.6</v>
      </c>
      <c r="F5" s="36">
        <v>-4</v>
      </c>
      <c r="G5" s="36">
        <v>60.9</v>
      </c>
      <c r="H5" s="36"/>
      <c r="I5" s="36"/>
      <c r="J5" s="36">
        <v>81</v>
      </c>
      <c r="K5" s="36"/>
      <c r="L5" s="36"/>
      <c r="M5" s="42">
        <v>6.0051760006096302</v>
      </c>
      <c r="N5" s="39" t="s">
        <v>136</v>
      </c>
      <c r="O5" s="36"/>
      <c r="P5" s="36"/>
      <c r="Q5" s="36"/>
      <c r="R5" s="36"/>
      <c r="S5" s="36" t="s">
        <v>137</v>
      </c>
      <c r="T5" s="36">
        <v>0.39800000000000002</v>
      </c>
      <c r="U5" s="36">
        <v>0.39800000000000002</v>
      </c>
    </row>
    <row r="6" spans="1:21" x14ac:dyDescent="0.25">
      <c r="A6" s="40" t="s">
        <v>138</v>
      </c>
      <c r="B6" s="36"/>
      <c r="C6" s="40" t="s">
        <v>139</v>
      </c>
      <c r="D6" s="36"/>
      <c r="E6" s="36">
        <f>VLOOKUP(A6,[1]ecoli_core!$A$2:$I$84,6,FALSE)</f>
        <v>1.5</v>
      </c>
      <c r="F6" s="36">
        <v>-11.2</v>
      </c>
      <c r="G6" s="36">
        <v>26.5</v>
      </c>
      <c r="H6" s="36"/>
      <c r="I6" s="36">
        <v>5.3</v>
      </c>
      <c r="J6" s="36"/>
      <c r="K6" s="36"/>
      <c r="L6" s="36"/>
      <c r="M6" s="42">
        <v>-6.0051760006096302</v>
      </c>
      <c r="N6" s="39" t="str">
        <f>VLOOKUP(A6,[2]reactions!$A$1:$E$96,5,FALSE)</f>
        <v>4.2.1.3</v>
      </c>
      <c r="O6" s="36"/>
      <c r="P6" s="36"/>
      <c r="Q6" s="36"/>
      <c r="R6" s="36"/>
      <c r="S6" s="36" t="s">
        <v>140</v>
      </c>
      <c r="T6" s="36">
        <v>9.8000000000000004E-2</v>
      </c>
      <c r="U6" s="36">
        <v>9.8000000000000004E-2</v>
      </c>
    </row>
    <row r="7" spans="1:21" x14ac:dyDescent="0.25">
      <c r="A7" s="39" t="s">
        <v>184</v>
      </c>
      <c r="B7" s="36"/>
      <c r="C7" s="39" t="s">
        <v>185</v>
      </c>
      <c r="D7" s="36"/>
      <c r="E7" s="36">
        <f>VLOOKUP(A7,[1]ecoli_core!$A$2:$I$84,6,FALSE)</f>
        <v>4.9000000000000004</v>
      </c>
      <c r="F7" s="36">
        <v>-38.700000000000003</v>
      </c>
      <c r="G7" s="36">
        <v>17.8</v>
      </c>
      <c r="H7" s="36"/>
      <c r="I7" s="36">
        <v>5.2</v>
      </c>
      <c r="J7" s="36"/>
      <c r="K7" s="36"/>
      <c r="L7" s="36"/>
      <c r="M7" s="42">
        <v>0</v>
      </c>
      <c r="N7" s="39" t="str">
        <f>VLOOKUP(A7,[2]reactions!$A$1:$E$96,5,FALSE)</f>
        <v>4.1.3.1</v>
      </c>
      <c r="O7" s="36"/>
      <c r="P7" s="36"/>
      <c r="Q7" s="36"/>
      <c r="R7" s="36"/>
      <c r="S7" s="36" t="s">
        <v>186</v>
      </c>
      <c r="T7" s="36">
        <v>0.59499999999999997</v>
      </c>
      <c r="U7" s="36">
        <v>0.59499999999999997</v>
      </c>
    </row>
    <row r="8" spans="1:21" x14ac:dyDescent="0.25">
      <c r="A8" s="39" t="s">
        <v>187</v>
      </c>
      <c r="B8" s="36"/>
      <c r="C8" s="39" t="s">
        <v>212</v>
      </c>
      <c r="D8" s="36" t="s">
        <v>189</v>
      </c>
      <c r="E8" s="36">
        <v>8.6999999999999993</v>
      </c>
      <c r="F8" s="36">
        <v>-9.1</v>
      </c>
      <c r="G8" s="36">
        <v>63.1</v>
      </c>
      <c r="H8" s="36"/>
      <c r="I8" s="36"/>
      <c r="J8" s="36">
        <v>48.1</v>
      </c>
      <c r="K8" s="36"/>
      <c r="L8" s="36"/>
      <c r="M8" s="42">
        <v>0</v>
      </c>
      <c r="N8" s="39" t="s">
        <v>190</v>
      </c>
      <c r="O8" s="36"/>
      <c r="P8" s="36"/>
      <c r="Q8" s="36"/>
      <c r="R8" s="36"/>
      <c r="S8" s="36" t="s">
        <v>191</v>
      </c>
      <c r="T8" s="36">
        <v>4.2699999999999996</v>
      </c>
      <c r="U8" s="36">
        <v>4.2699999999999996</v>
      </c>
    </row>
    <row r="9" spans="1:21" x14ac:dyDescent="0.25">
      <c r="A9" s="36" t="s">
        <v>206</v>
      </c>
      <c r="B9" s="36"/>
      <c r="C9" s="36" t="s">
        <v>207</v>
      </c>
      <c r="D9" s="36"/>
      <c r="E9" s="36">
        <f>VLOOKUP(A9,[1]ecoli_core!$A$2:$I$84,6,FALSE)</f>
        <v>1.3</v>
      </c>
      <c r="F9" s="36"/>
      <c r="G9" s="36"/>
      <c r="H9" s="36"/>
      <c r="I9" s="36">
        <f>VLOOKUP($A9,[1]ecoliN1!$A$2:$J$84,9,FALSE)</f>
        <v>1</v>
      </c>
      <c r="J9" s="36">
        <f>VLOOKUP($A9,[1]ecoliN1!$A$2:$J$84,10,FALSE)</f>
        <v>0</v>
      </c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spans="1:21" x14ac:dyDescent="0.25">
      <c r="A10" s="39" t="s">
        <v>210</v>
      </c>
      <c r="B10" s="39"/>
      <c r="C10" s="39" t="s">
        <v>213</v>
      </c>
      <c r="D10" s="36"/>
      <c r="E10" s="36">
        <f>VLOOKUP(A10,[1]ecoli_core!$A$2:$I$84,6,FALSE)</f>
        <v>-1.2</v>
      </c>
      <c r="F10" s="36"/>
      <c r="G10" s="36"/>
      <c r="H10" s="36"/>
      <c r="I10" s="36">
        <f>VLOOKUP($A10,[1]ecoliN1!$A$2:$J$84,9,FALSE)</f>
        <v>1</v>
      </c>
      <c r="J10" s="36">
        <f>VLOOKUP($A10,[1]ecoliN1!$A$2:$J$84,10,FALSE)</f>
        <v>0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1:21" x14ac:dyDescent="0.25">
      <c r="A11" s="39" t="s">
        <v>208</v>
      </c>
      <c r="B11" s="39"/>
      <c r="C11" s="39" t="s">
        <v>209</v>
      </c>
      <c r="D11" s="36"/>
      <c r="E11" s="36">
        <f>VLOOKUP(A11,[1]ecoli_core!$A$2:$I$84,6,FALSE)</f>
        <v>0.2</v>
      </c>
      <c r="F11" s="36"/>
      <c r="G11" s="36"/>
      <c r="H11" s="36"/>
      <c r="I11" s="36">
        <f>VLOOKUP($A11,[1]ecoliN1!$A$2:$J$84,9,FALSE)</f>
        <v>1</v>
      </c>
      <c r="J11" s="36">
        <f>VLOOKUP($A11,[1]ecoliN1!$A$2:$J$84,10,FALSE)</f>
        <v>0</v>
      </c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1:21" x14ac:dyDescent="0.25">
      <c r="A12" s="39" t="s">
        <v>141</v>
      </c>
      <c r="B12" s="36"/>
      <c r="C12" s="39" t="s">
        <v>143</v>
      </c>
      <c r="D12" s="36" t="s">
        <v>50</v>
      </c>
      <c r="E12" s="36">
        <f>VLOOKUP(A12,[1]ecoli_core!$A$2:$I$84,6,FALSE)</f>
        <v>3.4</v>
      </c>
      <c r="F12" s="36">
        <v>-48.4</v>
      </c>
      <c r="G12" s="36">
        <v>26.9</v>
      </c>
      <c r="H12" s="36"/>
      <c r="I12" s="36">
        <v>106.4</v>
      </c>
      <c r="J12" s="36"/>
      <c r="K12" s="36"/>
      <c r="L12" s="36"/>
      <c r="M12" s="42">
        <v>-6.0051760006096302</v>
      </c>
      <c r="N12" s="39" t="str">
        <f>VLOOKUP(A12,[2]reactions!$A$1:$E$96,5,FALSE)</f>
        <v>1.1.1.42</v>
      </c>
      <c r="O12" s="36"/>
      <c r="P12" s="36"/>
      <c r="Q12" s="36"/>
      <c r="R12" s="36"/>
      <c r="S12" s="36" t="s">
        <v>142</v>
      </c>
      <c r="T12" s="36">
        <v>0.95499999999999996</v>
      </c>
      <c r="U12" s="36">
        <v>0.95499999999999996</v>
      </c>
    </row>
    <row r="13" spans="1:21" x14ac:dyDescent="0.25">
      <c r="A13" s="39" t="s">
        <v>144</v>
      </c>
      <c r="B13" s="36"/>
      <c r="C13" s="39" t="s">
        <v>147</v>
      </c>
      <c r="D13" s="36" t="s">
        <v>50</v>
      </c>
      <c r="E13" s="36">
        <f>VLOOKUP(A13,[1]ecoli_core!$A$2:$I$84,6,FALSE)</f>
        <v>-8.3000000000000007</v>
      </c>
      <c r="F13" s="36">
        <v>-72.3</v>
      </c>
      <c r="G13" s="36">
        <v>20.3</v>
      </c>
      <c r="H13" s="36"/>
      <c r="I13" s="36">
        <v>49</v>
      </c>
      <c r="J13" s="36"/>
      <c r="K13" s="36"/>
      <c r="L13" s="36"/>
      <c r="M13" s="42">
        <v>3.5679805516174299</v>
      </c>
      <c r="N13" s="39" t="s">
        <v>145</v>
      </c>
      <c r="O13" s="36"/>
      <c r="P13" s="36"/>
      <c r="Q13" s="36"/>
      <c r="R13" s="36"/>
      <c r="S13" s="36" t="s">
        <v>146</v>
      </c>
      <c r="T13" s="36">
        <v>0.19500000000000001</v>
      </c>
      <c r="U13" s="36">
        <v>0.19500000000000001</v>
      </c>
    </row>
    <row r="14" spans="1:21" x14ac:dyDescent="0.25">
      <c r="A14" s="39" t="s">
        <v>148</v>
      </c>
      <c r="B14" s="36"/>
      <c r="C14" s="39" t="s">
        <v>150</v>
      </c>
      <c r="D14" s="36" t="s">
        <v>55</v>
      </c>
      <c r="E14" s="36">
        <v>-1</v>
      </c>
      <c r="F14" s="36">
        <v>-39.5</v>
      </c>
      <c r="G14" s="36">
        <v>35.799999999999997</v>
      </c>
      <c r="H14" s="36">
        <v>2.12</v>
      </c>
      <c r="I14" s="36">
        <v>25.6</v>
      </c>
      <c r="J14" s="36"/>
      <c r="K14" s="36"/>
      <c r="L14" s="36"/>
      <c r="M14" s="42">
        <v>-3.5679805516174299</v>
      </c>
      <c r="N14" s="39" t="str">
        <f>VLOOKUP(A14,[2]reactions!$A$1:$E$96,5,FALSE)</f>
        <v>6.2.1.5</v>
      </c>
      <c r="O14" s="36"/>
      <c r="P14" s="36"/>
      <c r="Q14" s="36"/>
      <c r="R14" s="36"/>
      <c r="S14" s="36" t="s">
        <v>149</v>
      </c>
      <c r="T14" s="36">
        <v>6.2E-2</v>
      </c>
      <c r="U14" s="36">
        <v>6.2E-2</v>
      </c>
    </row>
    <row r="15" spans="1:21" x14ac:dyDescent="0.25">
      <c r="A15" s="40" t="s">
        <v>151</v>
      </c>
      <c r="B15" s="36"/>
      <c r="C15" s="40" t="s">
        <v>155</v>
      </c>
      <c r="D15" s="36"/>
      <c r="E15" s="36">
        <v>-2.1</v>
      </c>
      <c r="F15" s="36">
        <v>-40.4</v>
      </c>
      <c r="G15" s="36">
        <v>16.100000000000001</v>
      </c>
      <c r="H15" s="36"/>
      <c r="I15" s="36">
        <v>167</v>
      </c>
      <c r="J15" s="36"/>
      <c r="K15" s="36"/>
      <c r="L15" s="36"/>
      <c r="M15" s="42">
        <v>3.5679805516174299</v>
      </c>
      <c r="N15" s="39" t="str">
        <f>VLOOKUP(A15,[2]reactions!$A$1:$E$96,5,FALSE)</f>
        <v>1.3.99.1</v>
      </c>
      <c r="O15" s="36"/>
      <c r="P15" s="36"/>
      <c r="Q15" s="36"/>
      <c r="R15" s="36"/>
      <c r="S15" s="36" t="s">
        <v>152</v>
      </c>
      <c r="T15" s="36">
        <v>1.47</v>
      </c>
      <c r="U15" s="36">
        <v>1.47</v>
      </c>
    </row>
    <row r="16" spans="1:21" x14ac:dyDescent="0.25">
      <c r="A16" s="39" t="s">
        <v>157</v>
      </c>
      <c r="B16" s="36"/>
      <c r="C16" s="39" t="s">
        <v>158</v>
      </c>
      <c r="D16" s="36"/>
      <c r="E16" s="36">
        <v>0.6</v>
      </c>
      <c r="F16" s="36">
        <v>-15.4</v>
      </c>
      <c r="G16" s="36">
        <v>22.3</v>
      </c>
      <c r="H16" s="36"/>
      <c r="I16" s="36">
        <v>51.7</v>
      </c>
      <c r="J16" s="36"/>
      <c r="K16" s="36"/>
      <c r="L16" s="36"/>
      <c r="M16" s="42">
        <v>-3.5679805516174299</v>
      </c>
      <c r="N16" s="39" t="str">
        <f>VLOOKUP(A16,[2]reactions!$A$1:$E$96,5,FALSE)</f>
        <v>4.2.1.2</v>
      </c>
      <c r="O16" s="36"/>
      <c r="P16" s="36"/>
      <c r="Q16" s="36"/>
      <c r="R16" s="36"/>
      <c r="S16" s="36" t="s">
        <v>159</v>
      </c>
      <c r="T16" s="36">
        <v>0.80800000000000005</v>
      </c>
      <c r="U16" s="36">
        <v>0.80800000000000005</v>
      </c>
    </row>
    <row r="17" spans="1:21" x14ac:dyDescent="0.25">
      <c r="A17" s="39" t="s">
        <v>160</v>
      </c>
      <c r="B17" s="36"/>
      <c r="C17" s="39" t="s">
        <v>214</v>
      </c>
      <c r="D17" s="36" t="s">
        <v>161</v>
      </c>
      <c r="E17" s="36">
        <v>6.4</v>
      </c>
      <c r="F17" s="36">
        <v>-7.3</v>
      </c>
      <c r="G17" s="36">
        <v>68.599999999999994</v>
      </c>
      <c r="H17" s="36"/>
      <c r="I17" s="36">
        <v>931</v>
      </c>
      <c r="J17" s="36"/>
      <c r="K17" s="36"/>
      <c r="L17" s="36"/>
      <c r="M17" s="42">
        <v>3.5679805516174299</v>
      </c>
      <c r="N17" s="39" t="str">
        <f>VLOOKUP(A17,[2]reactions!$A$1:$E$96,5,FALSE)</f>
        <v>1.1.1.37</v>
      </c>
      <c r="O17" s="36"/>
      <c r="P17" s="36"/>
      <c r="Q17" s="36"/>
      <c r="R17" s="36"/>
      <c r="S17" s="36"/>
      <c r="T17" s="36"/>
      <c r="U17" s="36"/>
    </row>
    <row r="18" spans="1:21" x14ac:dyDescent="0.25">
      <c r="A18" s="45" t="s">
        <v>164</v>
      </c>
      <c r="B18" s="49"/>
      <c r="C18" s="45" t="s">
        <v>215</v>
      </c>
      <c r="D18" s="36" t="s">
        <v>65</v>
      </c>
      <c r="E18" s="36">
        <v>0</v>
      </c>
      <c r="F18" s="36"/>
      <c r="G18" s="36"/>
      <c r="H18" s="36"/>
      <c r="I18" s="44">
        <v>1</v>
      </c>
      <c r="J18" s="36">
        <v>0</v>
      </c>
      <c r="K18" s="36"/>
      <c r="L18" s="36"/>
      <c r="M18" s="42">
        <v>0</v>
      </c>
      <c r="N18" s="39"/>
      <c r="O18" s="36" t="s">
        <v>166</v>
      </c>
      <c r="P18" s="36"/>
      <c r="Q18" s="36"/>
      <c r="R18" s="36"/>
      <c r="S18" s="36"/>
      <c r="T18" s="36"/>
      <c r="U18" s="36"/>
    </row>
    <row r="19" spans="1:21" x14ac:dyDescent="0.25">
      <c r="A19" s="45" t="s">
        <v>170</v>
      </c>
      <c r="B19" s="49"/>
      <c r="C19" s="45" t="s">
        <v>171</v>
      </c>
      <c r="D19" s="36" t="s">
        <v>65</v>
      </c>
      <c r="E19" s="36">
        <f>VLOOKUP(A19,[1]ecoli_core!$A$2:$I$84,6,FALSE)</f>
        <v>0</v>
      </c>
      <c r="F19" s="36"/>
      <c r="G19" s="36"/>
      <c r="H19" s="36"/>
      <c r="I19" s="44">
        <v>1</v>
      </c>
      <c r="J19" s="36">
        <v>1</v>
      </c>
      <c r="K19" s="36"/>
      <c r="L19" s="36"/>
      <c r="M19" s="42">
        <v>0</v>
      </c>
      <c r="N19" s="39"/>
      <c r="O19" s="36" t="s">
        <v>66</v>
      </c>
      <c r="P19" s="36"/>
      <c r="Q19" s="36"/>
      <c r="R19" s="36"/>
      <c r="S19" s="36"/>
      <c r="T19" s="36"/>
      <c r="U19" s="36"/>
    </row>
    <row r="20" spans="1:21" x14ac:dyDescent="0.25">
      <c r="A20" s="45" t="s">
        <v>172</v>
      </c>
      <c r="B20" s="49"/>
      <c r="C20" s="45" t="s">
        <v>173</v>
      </c>
      <c r="D20" s="36" t="s">
        <v>65</v>
      </c>
      <c r="E20" s="36">
        <f>VLOOKUP(A20,[1]ecoli_core!$A$2:$I$84,6,FALSE)</f>
        <v>0</v>
      </c>
      <c r="F20" s="36"/>
      <c r="G20" s="36"/>
      <c r="H20" s="36"/>
      <c r="I20" s="44">
        <v>1</v>
      </c>
      <c r="J20" s="36">
        <v>0</v>
      </c>
      <c r="K20" s="36"/>
      <c r="L20" s="36"/>
      <c r="M20" s="42">
        <v>0</v>
      </c>
      <c r="N20" s="39"/>
      <c r="O20" s="36" t="s">
        <v>66</v>
      </c>
      <c r="P20" s="36"/>
      <c r="Q20" s="36"/>
      <c r="R20" s="36"/>
      <c r="S20" s="36"/>
      <c r="T20" s="36"/>
      <c r="U20" s="36"/>
    </row>
    <row r="21" spans="1:21" x14ac:dyDescent="0.25">
      <c r="A21" s="46" t="s">
        <v>174</v>
      </c>
      <c r="B21" s="49"/>
      <c r="C21" s="46" t="s">
        <v>216</v>
      </c>
      <c r="D21" s="36" t="s">
        <v>65</v>
      </c>
      <c r="E21" s="36">
        <f>VLOOKUP(A21,[1]ecoli_core!$A$2:$I$84,6,FALSE)</f>
        <v>0</v>
      </c>
      <c r="F21" s="36"/>
      <c r="G21" s="36"/>
      <c r="H21" s="36"/>
      <c r="I21" s="44">
        <v>1</v>
      </c>
      <c r="J21" s="36">
        <v>0</v>
      </c>
      <c r="K21" s="36"/>
      <c r="L21" s="36"/>
      <c r="M21" s="42">
        <v>0</v>
      </c>
      <c r="N21" s="39"/>
      <c r="O21" s="36" t="s">
        <v>166</v>
      </c>
      <c r="P21" s="36"/>
      <c r="Q21" s="36"/>
      <c r="R21" s="36"/>
      <c r="S21" s="36"/>
      <c r="T21" s="36"/>
      <c r="U21" s="36"/>
    </row>
    <row r="22" spans="1:21" x14ac:dyDescent="0.25">
      <c r="A22" s="47" t="s">
        <v>176</v>
      </c>
      <c r="B22" s="50"/>
      <c r="C22" s="47" t="s">
        <v>177</v>
      </c>
      <c r="D22" s="36"/>
      <c r="E22" s="36">
        <v>0</v>
      </c>
      <c r="F22" s="36"/>
      <c r="G22" s="36"/>
      <c r="H22" s="36"/>
      <c r="I22" s="36"/>
      <c r="J22" s="36"/>
      <c r="K22" s="36"/>
      <c r="L22" s="36"/>
      <c r="M22" s="42">
        <v>0</v>
      </c>
      <c r="N22" s="39"/>
      <c r="O22" s="36"/>
      <c r="P22" s="36"/>
      <c r="Q22" s="36"/>
      <c r="R22" s="36"/>
      <c r="S22" s="36"/>
      <c r="T22" s="36"/>
      <c r="U22" s="36"/>
    </row>
    <row r="23" spans="1:21" x14ac:dyDescent="0.25">
      <c r="A23" s="47" t="s">
        <v>178</v>
      </c>
      <c r="B23" s="50"/>
      <c r="C23" s="47" t="s">
        <v>179</v>
      </c>
      <c r="D23" s="36"/>
      <c r="E23" s="36">
        <v>0</v>
      </c>
      <c r="F23" s="36"/>
      <c r="G23" s="36"/>
      <c r="H23" s="36"/>
      <c r="I23" s="36"/>
      <c r="J23" s="36"/>
      <c r="K23" s="36"/>
      <c r="L23" s="36"/>
      <c r="M23" s="42">
        <v>0</v>
      </c>
      <c r="N23" s="39"/>
      <c r="O23" s="36"/>
      <c r="P23" s="36"/>
      <c r="Q23" s="36"/>
      <c r="R23" s="36"/>
      <c r="S23" s="36"/>
      <c r="T23" s="36"/>
      <c r="U23" s="36"/>
    </row>
    <row r="24" spans="1:21" x14ac:dyDescent="0.25">
      <c r="A24" s="47" t="s">
        <v>180</v>
      </c>
      <c r="B24" s="50"/>
      <c r="C24" s="47" t="s">
        <v>181</v>
      </c>
      <c r="D24" s="36"/>
      <c r="E24" s="36">
        <v>0</v>
      </c>
      <c r="F24" s="36"/>
      <c r="G24" s="36"/>
      <c r="H24" s="36"/>
      <c r="I24" s="36"/>
      <c r="J24" s="36"/>
      <c r="K24" s="36"/>
      <c r="L24" s="36"/>
      <c r="M24" s="42">
        <v>0</v>
      </c>
      <c r="N24" s="39"/>
      <c r="O24" s="36"/>
      <c r="P24" s="36"/>
      <c r="Q24" s="36"/>
      <c r="R24" s="36"/>
      <c r="S24" s="36"/>
      <c r="T24" s="36"/>
      <c r="U24" s="36"/>
    </row>
    <row r="25" spans="1:21" x14ac:dyDescent="0.25">
      <c r="A25" s="47" t="s">
        <v>182</v>
      </c>
      <c r="B25" s="50"/>
      <c r="C25" s="47" t="s">
        <v>183</v>
      </c>
      <c r="D25" s="36"/>
      <c r="E25" s="36">
        <v>0</v>
      </c>
      <c r="F25" s="36"/>
      <c r="G25" s="36"/>
      <c r="H25" s="36"/>
      <c r="I25" s="36"/>
      <c r="J25" s="36"/>
      <c r="K25" s="36"/>
      <c r="L25" s="36"/>
      <c r="M25" s="42">
        <v>0</v>
      </c>
      <c r="N25" s="39"/>
      <c r="O25" s="36"/>
      <c r="P25" s="36"/>
      <c r="Q25" s="36"/>
      <c r="R25" s="36"/>
      <c r="S25" s="36"/>
      <c r="T25" s="36"/>
      <c r="U25" s="36"/>
    </row>
    <row r="26" spans="1:21" x14ac:dyDescent="0.25">
      <c r="A26" s="39" t="s">
        <v>44</v>
      </c>
      <c r="B26" s="36"/>
      <c r="C26" s="39" t="s">
        <v>129</v>
      </c>
      <c r="D26" s="36"/>
      <c r="E26" s="36">
        <f>VLOOKUP(A26,[1]ecoli_core!$A$2:$I$84,6,FALSE)</f>
        <v>-0.9</v>
      </c>
      <c r="F26" s="36">
        <v>-22.9</v>
      </c>
      <c r="G26" s="36">
        <v>14.7</v>
      </c>
      <c r="H26" s="36"/>
      <c r="I26" s="36">
        <v>355.79</v>
      </c>
      <c r="J26" s="36"/>
      <c r="K26" s="36"/>
      <c r="L26" s="36"/>
      <c r="M26" s="42"/>
      <c r="N26" s="39" t="str">
        <f>VLOOKUP(A26,[2]reactions!$A$1:$E$96,5,FALSE)</f>
        <v>4.2.1.11</v>
      </c>
      <c r="O26" s="36"/>
      <c r="P26" s="36"/>
      <c r="Q26" s="36"/>
      <c r="R26" s="36"/>
      <c r="S26" s="36" t="s">
        <v>46</v>
      </c>
      <c r="T26" s="36">
        <v>2.67</v>
      </c>
      <c r="U26" s="36">
        <v>2.67</v>
      </c>
    </row>
    <row r="27" spans="1:21" x14ac:dyDescent="0.25">
      <c r="A27" s="39" t="s">
        <v>41</v>
      </c>
      <c r="B27" s="36"/>
      <c r="C27" s="39" t="s">
        <v>42</v>
      </c>
      <c r="D27" s="36"/>
      <c r="E27" s="36">
        <v>6.2290000000000001</v>
      </c>
      <c r="F27" s="36">
        <v>-23.1</v>
      </c>
      <c r="G27" s="36">
        <v>14.6</v>
      </c>
      <c r="H27" s="36"/>
      <c r="I27" s="36"/>
      <c r="J27" s="36">
        <v>530</v>
      </c>
      <c r="K27" s="36"/>
      <c r="L27" s="36"/>
      <c r="M27" s="42"/>
      <c r="N27" s="39" t="str">
        <f>VLOOKUP(A27,[2]reactions!$A$1:$E$96,5,FALSE)</f>
        <v>5.4.2.1</v>
      </c>
      <c r="O27" s="36"/>
      <c r="P27" s="36"/>
      <c r="Q27" s="36"/>
      <c r="R27" s="36"/>
      <c r="S27" s="36" t="s">
        <v>43</v>
      </c>
      <c r="T27" s="36">
        <v>2.67</v>
      </c>
      <c r="U27" s="36">
        <v>2.67</v>
      </c>
    </row>
    <row r="28" spans="1:21" x14ac:dyDescent="0.25">
      <c r="A28" s="39" t="s">
        <v>39</v>
      </c>
      <c r="B28" s="36"/>
      <c r="C28" s="39" t="s">
        <v>61</v>
      </c>
      <c r="D28" s="36"/>
      <c r="E28" s="36">
        <v>-10.51</v>
      </c>
      <c r="F28" s="36">
        <v>-19.2</v>
      </c>
      <c r="G28" s="36">
        <v>56.1</v>
      </c>
      <c r="H28" s="41"/>
      <c r="I28" s="36"/>
      <c r="J28" s="36">
        <v>654</v>
      </c>
      <c r="K28" s="36"/>
      <c r="L28" s="36"/>
      <c r="M28" s="42"/>
      <c r="N28" s="39" t="str">
        <f>VLOOKUP(A28,[2]reactions!$A$1:$E$96,5,FALSE)</f>
        <v>2.7.2.3</v>
      </c>
      <c r="O28" s="36"/>
      <c r="P28" s="36"/>
      <c r="Q28" s="36"/>
      <c r="R28" s="36"/>
      <c r="S28" s="36" t="s">
        <v>40</v>
      </c>
      <c r="T28" s="36">
        <v>0.39900000000000002</v>
      </c>
      <c r="U28" s="36">
        <v>0.39900000000000002</v>
      </c>
    </row>
    <row r="29" spans="1:21" x14ac:dyDescent="0.25">
      <c r="A29" s="39" t="s">
        <v>36</v>
      </c>
      <c r="B29" s="36"/>
      <c r="C29" s="39" t="s">
        <v>125</v>
      </c>
      <c r="D29" s="36" t="s">
        <v>37</v>
      </c>
      <c r="E29" s="36">
        <f>VLOOKUP(A29,[1]ecoli_core!$A$2:$I$84,6,FALSE)</f>
        <v>-0.1</v>
      </c>
      <c r="F29" s="36">
        <v>-12.8</v>
      </c>
      <c r="G29" s="36">
        <v>62.6</v>
      </c>
      <c r="H29" s="36"/>
      <c r="I29" s="36">
        <v>268</v>
      </c>
      <c r="J29" s="36"/>
      <c r="K29" s="36"/>
      <c r="L29" s="36"/>
      <c r="M29" s="42"/>
      <c r="N29" s="39" t="str">
        <f>VLOOKUP(A29,[2]reactions!$A$1:$E$96,5,FALSE)</f>
        <v>1.2.1.12</v>
      </c>
      <c r="O29" s="36"/>
      <c r="P29" s="36"/>
      <c r="Q29" s="36"/>
      <c r="R29" s="36"/>
      <c r="S29" s="36" t="s">
        <v>38</v>
      </c>
      <c r="T29" s="36">
        <v>2.13</v>
      </c>
      <c r="U29" s="36">
        <v>2.13</v>
      </c>
    </row>
    <row r="30" spans="1:21" x14ac:dyDescent="0.25">
      <c r="A30" s="39" t="s">
        <v>33</v>
      </c>
      <c r="B30" s="36"/>
      <c r="C30" s="39" t="s">
        <v>34</v>
      </c>
      <c r="D30" s="36"/>
      <c r="E30" s="44">
        <v>7.5979999999999999</v>
      </c>
      <c r="F30" s="36">
        <v>-24.3</v>
      </c>
      <c r="G30" s="36">
        <v>13.4</v>
      </c>
      <c r="H30" s="36"/>
      <c r="I30" s="36"/>
      <c r="J30" s="36">
        <v>9000</v>
      </c>
      <c r="K30" s="36"/>
      <c r="L30" s="36"/>
      <c r="M30" s="43"/>
      <c r="N30" s="39" t="str">
        <f>VLOOKUP(A30,[2]reactions!$A$1:$E$96,5,FALSE)</f>
        <v>5.3.1.1</v>
      </c>
      <c r="O30" s="36"/>
      <c r="P30" s="36"/>
      <c r="Q30" s="36"/>
      <c r="R30" s="36"/>
      <c r="S30" s="36" t="s">
        <v>35</v>
      </c>
      <c r="T30" s="36">
        <v>0.16700000000000001</v>
      </c>
      <c r="U30" s="36">
        <v>0.16700000000000001</v>
      </c>
    </row>
    <row r="31" spans="1:21" x14ac:dyDescent="0.25">
      <c r="A31" s="39" t="s">
        <v>30</v>
      </c>
      <c r="B31" s="36"/>
      <c r="C31" s="39" t="s">
        <v>31</v>
      </c>
      <c r="D31" s="36"/>
      <c r="E31" s="36">
        <f>VLOOKUP(A31,[1]ecoli_core!$A$2:$I$84,6,FALSE)</f>
        <v>4.2</v>
      </c>
      <c r="F31" s="36">
        <v>-29.4</v>
      </c>
      <c r="G31" s="36">
        <v>27.1</v>
      </c>
      <c r="H31" s="41"/>
      <c r="I31" s="36">
        <v>8.5</v>
      </c>
      <c r="J31" s="36"/>
      <c r="K31" s="36"/>
      <c r="L31" s="36"/>
      <c r="M31" s="42"/>
      <c r="N31" s="39" t="str">
        <f>VLOOKUP(A31,[2]reactions!$A$1:$E$96,5,FALSE)</f>
        <v>4.1.2.13</v>
      </c>
      <c r="O31" s="36"/>
      <c r="P31" s="36"/>
      <c r="Q31" s="36"/>
      <c r="R31" s="36"/>
      <c r="S31" s="36" t="s">
        <v>32</v>
      </c>
      <c r="T31" s="36">
        <v>0.218</v>
      </c>
      <c r="U31" s="36">
        <v>0.218</v>
      </c>
    </row>
    <row r="32" spans="1:21" x14ac:dyDescent="0.25">
      <c r="A32" s="39" t="s">
        <v>26</v>
      </c>
      <c r="B32" s="36"/>
      <c r="C32" s="39" t="s">
        <v>128</v>
      </c>
      <c r="D32" s="36" t="s">
        <v>28</v>
      </c>
      <c r="E32" s="36">
        <f>VLOOKUP(A32,[1]ecoli_core!$A$2:$I$84,6,FALSE)</f>
        <v>-2.8</v>
      </c>
      <c r="F32" s="36">
        <v>-48.8</v>
      </c>
      <c r="G32" s="36">
        <v>-9.6999999999999993</v>
      </c>
      <c r="H32" s="36"/>
      <c r="I32" s="36">
        <v>22</v>
      </c>
      <c r="J32" s="36"/>
      <c r="K32" s="36"/>
      <c r="L32" s="36"/>
      <c r="M32" s="42">
        <v>0</v>
      </c>
      <c r="N32" s="39" t="str">
        <f>VLOOKUP(A32,[2]reactions!$A$1:$E$96,5,FALSE)</f>
        <v>3.1.3.11</v>
      </c>
      <c r="O32" s="36"/>
      <c r="P32" s="36" t="s">
        <v>104</v>
      </c>
      <c r="Q32" s="36"/>
      <c r="R32" s="36">
        <v>0.1</v>
      </c>
      <c r="S32" s="36" t="s">
        <v>29</v>
      </c>
      <c r="T32" s="36">
        <v>0.27200000000000002</v>
      </c>
      <c r="U32" s="36">
        <v>0.27200000000000002</v>
      </c>
    </row>
    <row r="33" spans="1:21" x14ac:dyDescent="0.25">
      <c r="A33" s="39" t="s">
        <v>21</v>
      </c>
      <c r="B33" s="36"/>
      <c r="C33" s="39" t="s">
        <v>22</v>
      </c>
      <c r="D33" s="36"/>
      <c r="E33" s="36">
        <v>3.1320000000000001</v>
      </c>
      <c r="F33" s="36">
        <v>-17.100000000000001</v>
      </c>
      <c r="G33" s="36">
        <v>20.6</v>
      </c>
      <c r="H33" s="36"/>
      <c r="I33" s="36">
        <v>120</v>
      </c>
      <c r="J33" s="36"/>
      <c r="K33" s="36"/>
      <c r="L33" s="36"/>
      <c r="M33" s="42">
        <v>11.639423575531699</v>
      </c>
      <c r="N33" s="39" t="str">
        <f>VLOOKUP(A33,[2]reactions!$A$1:$E$96,5,FALSE)</f>
        <v>5.3.1.9</v>
      </c>
      <c r="O33" s="36" t="s">
        <v>23</v>
      </c>
      <c r="P33" s="36"/>
      <c r="Q33" s="36"/>
      <c r="R33" s="36"/>
      <c r="S33" s="36" t="s">
        <v>24</v>
      </c>
      <c r="T33" s="36">
        <v>3.48</v>
      </c>
      <c r="U33" s="36">
        <v>3.48</v>
      </c>
    </row>
    <row r="34" spans="1:21" x14ac:dyDescent="0.25">
      <c r="A34" s="49" t="s">
        <v>118</v>
      </c>
      <c r="B34" s="49"/>
      <c r="C34" s="49" t="s">
        <v>252</v>
      </c>
      <c r="D34" s="36"/>
      <c r="E34" s="36">
        <v>0</v>
      </c>
      <c r="F34" s="36"/>
      <c r="G34" s="36"/>
      <c r="H34" s="36"/>
      <c r="I34" s="36">
        <v>1</v>
      </c>
      <c r="J34" s="36">
        <v>0</v>
      </c>
      <c r="K34" s="36"/>
      <c r="L34" s="41"/>
      <c r="M34" s="36"/>
      <c r="N34" s="36"/>
      <c r="O34" s="36"/>
      <c r="P34" s="36"/>
      <c r="Q34" s="36"/>
      <c r="R34" s="36"/>
      <c r="S34" s="36"/>
      <c r="T34" s="36"/>
      <c r="U34" s="36"/>
    </row>
    <row r="35" spans="1:21" x14ac:dyDescent="0.25">
      <c r="A35" s="45" t="s">
        <v>67</v>
      </c>
      <c r="B35" s="49"/>
      <c r="C35" s="45" t="s">
        <v>217</v>
      </c>
      <c r="D35" s="36" t="s">
        <v>65</v>
      </c>
      <c r="E35" s="36">
        <v>0</v>
      </c>
      <c r="F35" s="36"/>
      <c r="G35" s="36"/>
      <c r="H35" s="36"/>
      <c r="I35" s="44">
        <v>2540</v>
      </c>
      <c r="J35" s="36">
        <v>2540</v>
      </c>
      <c r="K35" s="36"/>
      <c r="L35" s="41">
        <v>1E-3</v>
      </c>
      <c r="M35" s="42">
        <v>-8.5077261088811902</v>
      </c>
      <c r="N35" s="39"/>
      <c r="O35" s="36" t="s">
        <v>121</v>
      </c>
      <c r="P35" s="36"/>
      <c r="Q35" s="36"/>
      <c r="R35" s="36"/>
      <c r="S35" s="36"/>
      <c r="T35" s="36"/>
      <c r="U35" s="36"/>
    </row>
    <row r="36" spans="1:21" x14ac:dyDescent="0.25">
      <c r="A36" s="50" t="s">
        <v>117</v>
      </c>
      <c r="B36" s="50"/>
      <c r="C36" s="50" t="s">
        <v>85</v>
      </c>
      <c r="D36" s="36"/>
      <c r="E36" s="36">
        <v>0</v>
      </c>
      <c r="F36" s="36"/>
      <c r="G36" s="36"/>
      <c r="H36" s="36"/>
      <c r="I36" s="36">
        <v>1</v>
      </c>
      <c r="J36" s="36">
        <v>1</v>
      </c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</row>
    <row r="37" spans="1:21" x14ac:dyDescent="0.25">
      <c r="A37" s="50" t="s">
        <v>119</v>
      </c>
      <c r="B37" s="50"/>
      <c r="C37" s="50" t="s">
        <v>87</v>
      </c>
      <c r="D37" s="36"/>
      <c r="E37" s="36">
        <v>0</v>
      </c>
      <c r="F37" s="36"/>
      <c r="G37" s="36"/>
      <c r="H37" s="36"/>
      <c r="I37" s="36"/>
      <c r="J37" s="36">
        <v>1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</row>
    <row r="38" spans="1:21" x14ac:dyDescent="0.25">
      <c r="A38" s="47" t="s">
        <v>78</v>
      </c>
      <c r="B38" s="50"/>
      <c r="C38" s="47" t="s">
        <v>79</v>
      </c>
      <c r="D38" s="36"/>
      <c r="E38" s="36">
        <v>0</v>
      </c>
      <c r="F38" s="36"/>
      <c r="G38" s="36"/>
      <c r="H38" s="36"/>
      <c r="I38" s="36"/>
      <c r="J38" s="36"/>
      <c r="K38" s="36"/>
      <c r="L38" s="36"/>
      <c r="M38" s="42">
        <v>63.607356573910501</v>
      </c>
      <c r="N38" s="39"/>
      <c r="O38" s="36"/>
      <c r="P38" s="36"/>
      <c r="Q38" s="36"/>
      <c r="R38" s="36"/>
      <c r="S38" s="36"/>
      <c r="T38" s="36"/>
      <c r="U38" s="36"/>
    </row>
    <row r="39" spans="1:21" x14ac:dyDescent="0.25">
      <c r="A39" s="45" t="s">
        <v>123</v>
      </c>
      <c r="B39" s="49"/>
      <c r="C39" s="45" t="s">
        <v>122</v>
      </c>
      <c r="D39" s="36"/>
      <c r="E39" s="36">
        <v>0</v>
      </c>
      <c r="F39" s="36"/>
      <c r="G39" s="36"/>
      <c r="H39" s="36"/>
      <c r="I39" s="41">
        <v>100</v>
      </c>
      <c r="J39" s="41">
        <v>100</v>
      </c>
      <c r="K39" s="36"/>
      <c r="L39" s="36"/>
      <c r="M39" s="42">
        <v>8.5514960440672301</v>
      </c>
      <c r="N39" s="39"/>
      <c r="O39" s="41" t="s">
        <v>124</v>
      </c>
      <c r="P39" s="36"/>
      <c r="Q39" s="36"/>
      <c r="R39" s="36"/>
      <c r="S39" s="36"/>
      <c r="T39" s="36"/>
      <c r="U39" s="36"/>
    </row>
    <row r="40" spans="1:21" x14ac:dyDescent="0.25">
      <c r="A40" s="45" t="s">
        <v>73</v>
      </c>
      <c r="B40" s="49"/>
      <c r="C40" s="45" t="s">
        <v>74</v>
      </c>
      <c r="D40" s="36"/>
      <c r="E40" s="36">
        <f>VLOOKUP(A40,[1]ecoli_core!$A$2:$I$84,6,FALSE)</f>
        <v>0</v>
      </c>
      <c r="F40" s="36"/>
      <c r="G40" s="36"/>
      <c r="H40" s="36"/>
      <c r="I40" s="36">
        <v>1</v>
      </c>
      <c r="J40" s="36">
        <v>2</v>
      </c>
      <c r="K40" s="36"/>
      <c r="L40" s="36"/>
      <c r="M40" s="42">
        <v>-13.3040694607334</v>
      </c>
      <c r="N40" s="39"/>
      <c r="O40" s="36" t="s">
        <v>75</v>
      </c>
      <c r="P40" s="36"/>
      <c r="Q40" s="36"/>
      <c r="R40" s="36"/>
      <c r="S40" s="36"/>
      <c r="T40" s="36"/>
      <c r="U40" s="36"/>
    </row>
    <row r="41" spans="1:21" x14ac:dyDescent="0.25">
      <c r="A41" s="47" t="s">
        <v>80</v>
      </c>
      <c r="B41" s="50"/>
      <c r="C41" s="47" t="s">
        <v>81</v>
      </c>
      <c r="D41" s="36"/>
      <c r="E41" s="36">
        <v>0</v>
      </c>
      <c r="F41" s="36"/>
      <c r="G41" s="36"/>
      <c r="H41" s="36"/>
      <c r="I41" s="36"/>
      <c r="J41" s="36"/>
      <c r="K41" s="36"/>
      <c r="L41" s="36"/>
      <c r="M41" s="42">
        <v>13.304069460733899</v>
      </c>
      <c r="N41" s="39"/>
      <c r="O41" s="36"/>
      <c r="P41" s="36"/>
      <c r="Q41" s="36"/>
      <c r="R41" s="36"/>
      <c r="S41" s="36"/>
      <c r="T41" s="36"/>
      <c r="U41" s="36"/>
    </row>
    <row r="42" spans="1:21" x14ac:dyDescent="0.25">
      <c r="A42" s="39" t="s">
        <v>221</v>
      </c>
      <c r="B42" s="36"/>
      <c r="C42" s="39" t="s">
        <v>244</v>
      </c>
      <c r="D42" s="36" t="s">
        <v>161</v>
      </c>
      <c r="E42" s="36">
        <v>-1.6</v>
      </c>
      <c r="F42" s="36">
        <v>-42.6</v>
      </c>
      <c r="G42" s="36">
        <v>35.299999999999997</v>
      </c>
      <c r="H42" s="36"/>
      <c r="I42" s="36">
        <v>174</v>
      </c>
      <c r="J42" s="36"/>
      <c r="K42" s="36"/>
      <c r="L42" s="36">
        <v>0.63</v>
      </c>
      <c r="M42" s="42">
        <v>18.144898505714799</v>
      </c>
      <c r="N42" s="39" t="s">
        <v>222</v>
      </c>
      <c r="O42" s="36" t="s">
        <v>223</v>
      </c>
      <c r="P42" s="36"/>
      <c r="Q42" s="36"/>
      <c r="R42" s="36"/>
      <c r="S42" s="36"/>
      <c r="T42" s="36"/>
      <c r="U42" s="36"/>
    </row>
    <row r="43" spans="1:21" x14ac:dyDescent="0.25">
      <c r="A43" s="39" t="s">
        <v>224</v>
      </c>
      <c r="B43" s="36"/>
      <c r="C43" s="39" t="s">
        <v>225</v>
      </c>
      <c r="D43" s="36" t="s">
        <v>226</v>
      </c>
      <c r="E43" s="36">
        <v>-5.0999999999999996</v>
      </c>
      <c r="F43" s="36">
        <v>-39.799999999999997</v>
      </c>
      <c r="G43" s="36">
        <v>-2.1</v>
      </c>
      <c r="H43" s="36"/>
      <c r="I43" s="36">
        <v>25</v>
      </c>
      <c r="J43" s="36"/>
      <c r="K43" s="36"/>
      <c r="L43" s="36"/>
      <c r="M43" s="42">
        <v>18.144898505714799</v>
      </c>
      <c r="N43" s="39" t="s">
        <v>227</v>
      </c>
      <c r="O43" s="36"/>
      <c r="P43" s="36"/>
      <c r="Q43" s="36"/>
      <c r="R43" s="36"/>
      <c r="S43" s="36"/>
      <c r="T43" s="36"/>
      <c r="U43" s="36"/>
    </row>
    <row r="44" spans="1:21" x14ac:dyDescent="0.25">
      <c r="A44" s="39" t="s">
        <v>228</v>
      </c>
      <c r="B44" s="36"/>
      <c r="C44" s="39" t="s">
        <v>245</v>
      </c>
      <c r="D44" s="36" t="s">
        <v>50</v>
      </c>
      <c r="E44" s="36">
        <v>0.9</v>
      </c>
      <c r="F44" s="36">
        <v>-43.6</v>
      </c>
      <c r="G44" s="36">
        <v>31.7</v>
      </c>
      <c r="H44" s="36"/>
      <c r="I44" s="36">
        <v>75.650000000000006</v>
      </c>
      <c r="J44" s="36"/>
      <c r="K44" s="36"/>
      <c r="L44" s="36"/>
      <c r="M44" s="42">
        <v>18.144898505714799</v>
      </c>
      <c r="N44" s="39" t="s">
        <v>229</v>
      </c>
      <c r="O44" s="36"/>
      <c r="P44" s="36"/>
      <c r="Q44" s="36"/>
      <c r="R44" s="36"/>
      <c r="S44" s="36"/>
      <c r="T44" s="36"/>
      <c r="U44" s="36"/>
    </row>
    <row r="45" spans="1:21" x14ac:dyDescent="0.25">
      <c r="A45" s="39" t="s">
        <v>230</v>
      </c>
      <c r="B45" s="36"/>
      <c r="C45" s="39" t="s">
        <v>231</v>
      </c>
      <c r="D45" s="36"/>
      <c r="E45" s="36"/>
      <c r="F45" s="36">
        <v>-22.2</v>
      </c>
      <c r="G45" s="36">
        <v>15.5</v>
      </c>
      <c r="H45" s="36">
        <v>3.91</v>
      </c>
      <c r="I45" s="36">
        <v>1180.01</v>
      </c>
      <c r="J45" s="36"/>
      <c r="K45" s="36"/>
      <c r="L45" s="36"/>
      <c r="M45" s="43">
        <v>10.425678473058399</v>
      </c>
      <c r="N45" s="39" t="s">
        <v>232</v>
      </c>
      <c r="O45" s="36"/>
      <c r="P45" s="36"/>
      <c r="Q45" s="36"/>
      <c r="R45" s="36"/>
      <c r="S45" s="36"/>
      <c r="T45" s="36"/>
      <c r="U45" s="36"/>
    </row>
    <row r="46" spans="1:21" x14ac:dyDescent="0.25">
      <c r="A46" s="39" t="s">
        <v>233</v>
      </c>
      <c r="B46" s="36"/>
      <c r="C46" s="39" t="s">
        <v>234</v>
      </c>
      <c r="D46" s="36"/>
      <c r="E46" s="36">
        <v>0.5</v>
      </c>
      <c r="F46" s="36">
        <v>-16.899999999999999</v>
      </c>
      <c r="G46" s="36">
        <v>20.8</v>
      </c>
      <c r="H46" s="36"/>
      <c r="I46" s="36">
        <v>2100</v>
      </c>
      <c r="J46" s="36"/>
      <c r="K46" s="36"/>
      <c r="L46" s="36"/>
      <c r="M46" s="43">
        <v>-7.7192200326564304</v>
      </c>
      <c r="N46" s="39" t="s">
        <v>235</v>
      </c>
      <c r="O46" s="36"/>
      <c r="P46" s="36"/>
      <c r="Q46" s="36"/>
      <c r="R46" s="36"/>
      <c r="S46" s="36"/>
      <c r="T46" s="36"/>
      <c r="U46" s="36"/>
    </row>
    <row r="47" spans="1:21" x14ac:dyDescent="0.25">
      <c r="A47" s="39" t="s">
        <v>236</v>
      </c>
      <c r="B47" s="36"/>
      <c r="C47" s="39" t="s">
        <v>237</v>
      </c>
      <c r="D47" s="36"/>
      <c r="E47" s="36"/>
      <c r="F47" s="36">
        <v>-33.9</v>
      </c>
      <c r="G47" s="36">
        <v>41.5</v>
      </c>
      <c r="H47" s="36">
        <v>0.216</v>
      </c>
      <c r="I47" s="36"/>
      <c r="J47" s="36">
        <v>21.9</v>
      </c>
      <c r="K47" s="36"/>
      <c r="L47" s="36"/>
      <c r="M47" s="42">
        <v>-5.6324290470476202</v>
      </c>
      <c r="N47" s="39" t="s">
        <v>238</v>
      </c>
      <c r="O47" s="36"/>
      <c r="P47" s="36"/>
      <c r="Q47" s="36"/>
      <c r="R47" s="36"/>
      <c r="S47" s="36"/>
      <c r="T47" s="36"/>
      <c r="U47" s="36"/>
    </row>
    <row r="48" spans="1:21" x14ac:dyDescent="0.25">
      <c r="A48" s="39" t="s">
        <v>239</v>
      </c>
      <c r="B48" s="36"/>
      <c r="C48" s="39" t="s">
        <v>240</v>
      </c>
      <c r="D48" s="36"/>
      <c r="E48" s="36">
        <v>-1.7</v>
      </c>
      <c r="F48" s="36">
        <v>-38.4</v>
      </c>
      <c r="G48" s="36">
        <v>36.9</v>
      </c>
      <c r="H48" s="36"/>
      <c r="I48" s="36">
        <v>16.57</v>
      </c>
      <c r="J48" s="36"/>
      <c r="K48" s="36"/>
      <c r="L48" s="36"/>
      <c r="M48" s="42">
        <v>5.6324290470476202</v>
      </c>
      <c r="N48" s="39" t="s">
        <v>241</v>
      </c>
      <c r="O48" s="36"/>
      <c r="P48" s="36"/>
      <c r="Q48" s="36"/>
      <c r="R48" s="36"/>
      <c r="S48" s="36"/>
      <c r="T48" s="36"/>
      <c r="U48" s="36"/>
    </row>
    <row r="49" spans="1:21" x14ac:dyDescent="0.25">
      <c r="A49" s="39" t="s">
        <v>242</v>
      </c>
      <c r="B49" s="36"/>
      <c r="C49" s="39" t="s">
        <v>243</v>
      </c>
      <c r="D49" s="36"/>
      <c r="E49" s="36">
        <v>1.7</v>
      </c>
      <c r="F49" s="36">
        <v>-27.7</v>
      </c>
      <c r="G49" s="36">
        <v>47.7</v>
      </c>
      <c r="H49" s="36">
        <v>1.77E-2</v>
      </c>
      <c r="I49" s="36"/>
      <c r="J49" s="36">
        <v>20.437999999999999</v>
      </c>
      <c r="K49" s="36"/>
      <c r="L49" s="36"/>
      <c r="M49" s="42">
        <v>-4.7932494260107603</v>
      </c>
      <c r="N49" s="39" t="s">
        <v>238</v>
      </c>
      <c r="O49" s="36"/>
      <c r="P49" s="36"/>
      <c r="Q49" s="36"/>
      <c r="R49" s="36"/>
      <c r="S49" s="36"/>
      <c r="T49" s="36"/>
      <c r="U49" s="36"/>
    </row>
    <row r="50" spans="1:21" x14ac:dyDescent="0.25">
      <c r="A50" s="47" t="s">
        <v>249</v>
      </c>
      <c r="B50" s="50"/>
      <c r="C50" s="47" t="s">
        <v>250</v>
      </c>
      <c r="D50" s="36"/>
      <c r="E50" s="36">
        <v>0</v>
      </c>
      <c r="F50" s="36"/>
      <c r="G50" s="36"/>
      <c r="H50" s="36"/>
      <c r="I50" s="36"/>
      <c r="J50" s="36"/>
      <c r="K50" s="36"/>
      <c r="L50" s="36"/>
      <c r="M50" s="42">
        <v>63.607356573910501</v>
      </c>
      <c r="N50" s="39"/>
      <c r="O50" s="36"/>
      <c r="P50" s="36"/>
      <c r="Q50" s="36"/>
      <c r="R50" s="36"/>
      <c r="S50" s="36"/>
      <c r="T50" s="36"/>
      <c r="U50" s="3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sqref="A1:XFD1048576"/>
    </sheetView>
  </sheetViews>
  <sheetFormatPr defaultRowHeight="15" x14ac:dyDescent="0.25"/>
  <sheetData>
    <row r="1" spans="1:2" x14ac:dyDescent="0.25">
      <c r="A1" s="48" t="s">
        <v>18</v>
      </c>
      <c r="B1" s="48" t="s">
        <v>90</v>
      </c>
    </row>
    <row r="2" spans="1:2" x14ac:dyDescent="0.25">
      <c r="A2" s="36" t="s">
        <v>93</v>
      </c>
      <c r="B2" s="41">
        <v>1</v>
      </c>
    </row>
    <row r="3" spans="1:2" x14ac:dyDescent="0.25">
      <c r="A3" s="36" t="s">
        <v>91</v>
      </c>
      <c r="B3" s="41">
        <v>0</v>
      </c>
    </row>
    <row r="4" spans="1:2" x14ac:dyDescent="0.25">
      <c r="A4" s="36" t="s">
        <v>94</v>
      </c>
      <c r="B4" s="36">
        <v>0</v>
      </c>
    </row>
    <row r="5" spans="1:2" x14ac:dyDescent="0.25">
      <c r="A5" s="36" t="s">
        <v>126</v>
      </c>
      <c r="B5" s="41">
        <v>9.9999999999999995E-8</v>
      </c>
    </row>
    <row r="6" spans="1:2" x14ac:dyDescent="0.25">
      <c r="A6" s="36" t="s">
        <v>25</v>
      </c>
      <c r="B6" s="41">
        <v>1E-4</v>
      </c>
    </row>
    <row r="7" spans="1:2" x14ac:dyDescent="0.25">
      <c r="A7" s="36" t="s">
        <v>132</v>
      </c>
      <c r="B7" s="41">
        <v>55</v>
      </c>
    </row>
    <row r="8" spans="1:2" x14ac:dyDescent="0.25">
      <c r="A8" s="36" t="s">
        <v>133</v>
      </c>
      <c r="B8" s="41">
        <v>62500</v>
      </c>
    </row>
    <row r="9" spans="1:2" x14ac:dyDescent="0.25">
      <c r="A9" s="36" t="s">
        <v>199</v>
      </c>
      <c r="B9" s="41">
        <v>0</v>
      </c>
    </row>
    <row r="10" spans="1:2" x14ac:dyDescent="0.25">
      <c r="A10" s="36" t="s">
        <v>200</v>
      </c>
      <c r="B10" s="41">
        <v>0</v>
      </c>
    </row>
    <row r="11" spans="1:2" x14ac:dyDescent="0.25">
      <c r="A11" s="36" t="s">
        <v>201</v>
      </c>
      <c r="B11" s="41">
        <v>0</v>
      </c>
    </row>
    <row r="12" spans="1:2" x14ac:dyDescent="0.25">
      <c r="A12" s="36" t="s">
        <v>202</v>
      </c>
      <c r="B12" s="41">
        <v>0</v>
      </c>
    </row>
    <row r="13" spans="1:2" x14ac:dyDescent="0.25">
      <c r="A13" s="36" t="s">
        <v>203</v>
      </c>
      <c r="B13" s="41">
        <v>0</v>
      </c>
    </row>
    <row r="14" spans="1:2" x14ac:dyDescent="0.25">
      <c r="A14" s="36" t="s">
        <v>253</v>
      </c>
      <c r="B14" s="41">
        <v>1.2E-2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22" workbookViewId="0">
      <selection activeCell="C35" sqref="C35"/>
    </sheetView>
  </sheetViews>
  <sheetFormatPr defaultRowHeight="15" x14ac:dyDescent="0.25"/>
  <cols>
    <col min="3" max="3" width="41.140625" customWidth="1"/>
    <col min="15" max="15" width="27.140625" customWidth="1"/>
  </cols>
  <sheetData>
    <row r="1" spans="1:21" ht="18" x14ac:dyDescent="0.35">
      <c r="A1" s="21" t="s">
        <v>0</v>
      </c>
      <c r="B1" s="21" t="s">
        <v>1</v>
      </c>
      <c r="C1" s="13" t="s">
        <v>2</v>
      </c>
      <c r="D1" s="21" t="s">
        <v>3</v>
      </c>
      <c r="E1" s="14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13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</row>
    <row r="2" spans="1:21" x14ac:dyDescent="0.25">
      <c r="A2" s="23" t="s">
        <v>63</v>
      </c>
      <c r="B2" s="24"/>
      <c r="C2" s="23" t="s">
        <v>64</v>
      </c>
      <c r="D2" s="21" t="s">
        <v>65</v>
      </c>
      <c r="E2" s="21">
        <f>VLOOKUP(A2,[1]ecoli_core!$A$2:$I$84,6,FALSE)</f>
        <v>0</v>
      </c>
      <c r="F2" s="21"/>
      <c r="G2" s="21"/>
      <c r="H2" s="21"/>
      <c r="I2" s="16">
        <v>1</v>
      </c>
      <c r="J2" s="21">
        <v>1</v>
      </c>
      <c r="K2" s="21"/>
      <c r="L2" s="22"/>
      <c r="M2" s="17">
        <v>-19.215657194822899</v>
      </c>
      <c r="N2" s="15"/>
      <c r="O2" s="21" t="s">
        <v>127</v>
      </c>
      <c r="P2" s="21"/>
      <c r="Q2" s="21"/>
      <c r="R2" s="21"/>
      <c r="S2" s="21"/>
      <c r="T2" s="21"/>
      <c r="U2" s="21"/>
    </row>
    <row r="3" spans="1:21" x14ac:dyDescent="0.25">
      <c r="A3" s="25" t="s">
        <v>116</v>
      </c>
      <c r="B3" s="25"/>
      <c r="C3" s="25" t="s">
        <v>77</v>
      </c>
      <c r="D3" s="21"/>
      <c r="E3" s="21">
        <v>0</v>
      </c>
      <c r="F3" s="21"/>
      <c r="G3" s="21"/>
      <c r="H3" s="21"/>
      <c r="I3" s="21">
        <v>1</v>
      </c>
      <c r="J3" s="21">
        <v>1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x14ac:dyDescent="0.25">
      <c r="A4" s="15" t="s">
        <v>56</v>
      </c>
      <c r="B4" s="21"/>
      <c r="C4" s="15" t="s">
        <v>58</v>
      </c>
      <c r="D4" s="21"/>
      <c r="E4" s="21">
        <f>VLOOKUP(A4,[1]ecoli_core!$A$2:$I$84,6,FALSE)</f>
        <v>4.3</v>
      </c>
      <c r="F4" s="21">
        <v>-24.3</v>
      </c>
      <c r="G4" s="21">
        <v>52.1</v>
      </c>
      <c r="H4" s="21"/>
      <c r="I4" s="21">
        <v>280</v>
      </c>
      <c r="J4" s="21"/>
      <c r="K4" s="21"/>
      <c r="L4" s="21"/>
      <c r="M4" s="17"/>
      <c r="N4" s="15" t="str">
        <f>VLOOKUP(A4,[2]reactions!$A$1:$E$96,5,FALSE)</f>
        <v>2.7.2.1</v>
      </c>
      <c r="O4" s="21"/>
      <c r="P4" s="21"/>
      <c r="Q4" s="21"/>
      <c r="R4" s="21"/>
      <c r="S4" s="21"/>
      <c r="T4" s="21"/>
      <c r="U4" s="21"/>
    </row>
    <row r="5" spans="1:21" x14ac:dyDescent="0.25">
      <c r="A5" s="15" t="s">
        <v>53</v>
      </c>
      <c r="B5" s="21"/>
      <c r="C5" s="15" t="s">
        <v>115</v>
      </c>
      <c r="D5" s="21" t="s">
        <v>55</v>
      </c>
      <c r="E5" s="21">
        <f>VLOOKUP(A5,[1]ecoli_core!$A$2:$I$84,6,FALSE)</f>
        <v>3.8</v>
      </c>
      <c r="F5" s="21">
        <v>-20.399999999999999</v>
      </c>
      <c r="G5" s="21">
        <v>28.7</v>
      </c>
      <c r="H5" s="21"/>
      <c r="I5" s="21">
        <v>120</v>
      </c>
      <c r="J5" s="21"/>
      <c r="K5" s="21"/>
      <c r="L5" s="21"/>
      <c r="M5" s="7"/>
      <c r="N5" s="15" t="str">
        <f>VLOOKUP(A5,[2]reactions!$A$1:$E$96,5,FALSE)</f>
        <v>2.3.1.8</v>
      </c>
      <c r="O5" s="21"/>
      <c r="P5" s="21"/>
      <c r="Q5" s="21"/>
      <c r="R5" s="21"/>
      <c r="S5" s="21"/>
      <c r="T5" s="21"/>
      <c r="U5" s="21"/>
    </row>
    <row r="6" spans="1:21" x14ac:dyDescent="0.25">
      <c r="A6" s="15" t="s">
        <v>134</v>
      </c>
      <c r="B6" s="21"/>
      <c r="C6" s="15" t="s">
        <v>211</v>
      </c>
      <c r="D6" s="21"/>
      <c r="E6" s="21">
        <v>8.6</v>
      </c>
      <c r="F6" s="21">
        <v>-4</v>
      </c>
      <c r="G6" s="21">
        <v>60.9</v>
      </c>
      <c r="H6" s="21"/>
      <c r="I6" s="21"/>
      <c r="J6" s="21">
        <v>81</v>
      </c>
      <c r="K6" s="21"/>
      <c r="L6" s="21"/>
      <c r="M6" s="17">
        <v>6.0051760006096302</v>
      </c>
      <c r="N6" s="15" t="s">
        <v>136</v>
      </c>
      <c r="O6" s="21"/>
      <c r="P6" s="21"/>
      <c r="Q6" s="21"/>
      <c r="R6" s="21"/>
      <c r="S6" s="21" t="s">
        <v>137</v>
      </c>
      <c r="T6" s="21">
        <v>0.39800000000000002</v>
      </c>
      <c r="U6" s="21">
        <v>0.39800000000000002</v>
      </c>
    </row>
    <row r="7" spans="1:21" x14ac:dyDescent="0.25">
      <c r="A7" s="11" t="s">
        <v>138</v>
      </c>
      <c r="B7" s="21"/>
      <c r="C7" s="11" t="s">
        <v>139</v>
      </c>
      <c r="D7" s="21"/>
      <c r="E7" s="21">
        <f>VLOOKUP(A7,[1]ecoli_core!$A$2:$I$84,6,FALSE)</f>
        <v>1.5</v>
      </c>
      <c r="F7" s="21">
        <v>-11.2</v>
      </c>
      <c r="G7" s="21">
        <v>26.5</v>
      </c>
      <c r="H7" s="21"/>
      <c r="I7" s="21">
        <v>5.3</v>
      </c>
      <c r="J7" s="21"/>
      <c r="K7" s="21"/>
      <c r="L7" s="21"/>
      <c r="M7" s="17">
        <v>-6.0051760006096302</v>
      </c>
      <c r="N7" s="15" t="str">
        <f>VLOOKUP(A7,[2]reactions!$A$1:$E$96,5,FALSE)</f>
        <v>4.2.1.3</v>
      </c>
      <c r="O7" s="21"/>
      <c r="P7" s="21"/>
      <c r="Q7" s="21"/>
      <c r="R7" s="21"/>
      <c r="S7" s="21" t="s">
        <v>140</v>
      </c>
      <c r="T7" s="21">
        <v>9.8000000000000004E-2</v>
      </c>
      <c r="U7" s="21">
        <v>9.8000000000000004E-2</v>
      </c>
    </row>
    <row r="8" spans="1:21" x14ac:dyDescent="0.25">
      <c r="A8" s="15" t="s">
        <v>184</v>
      </c>
      <c r="B8" s="21"/>
      <c r="C8" s="15" t="s">
        <v>185</v>
      </c>
      <c r="D8" s="21"/>
      <c r="E8" s="21">
        <f>VLOOKUP(A8,[1]ecoli_core!$A$2:$I$84,6,FALSE)</f>
        <v>4.9000000000000004</v>
      </c>
      <c r="F8" s="21">
        <v>-38.700000000000003</v>
      </c>
      <c r="G8" s="21">
        <v>17.8</v>
      </c>
      <c r="H8" s="21"/>
      <c r="I8" s="21">
        <v>5.2</v>
      </c>
      <c r="J8" s="21"/>
      <c r="K8" s="21"/>
      <c r="L8" s="21"/>
      <c r="M8" s="17">
        <v>0</v>
      </c>
      <c r="N8" s="15" t="str">
        <f>VLOOKUP(A8,[2]reactions!$A$1:$E$96,5,FALSE)</f>
        <v>4.1.3.1</v>
      </c>
      <c r="O8" s="21"/>
      <c r="P8" s="21"/>
      <c r="Q8" s="21"/>
      <c r="R8" s="21"/>
      <c r="S8" s="21" t="s">
        <v>186</v>
      </c>
      <c r="T8" s="21">
        <v>0.59499999999999997</v>
      </c>
      <c r="U8" s="21">
        <v>0.59499999999999997</v>
      </c>
    </row>
    <row r="9" spans="1:21" x14ac:dyDescent="0.25">
      <c r="A9" s="15" t="s">
        <v>187</v>
      </c>
      <c r="B9" s="21"/>
      <c r="C9" s="15" t="s">
        <v>212</v>
      </c>
      <c r="D9" s="21" t="s">
        <v>189</v>
      </c>
      <c r="E9" s="21">
        <v>8.6999999999999993</v>
      </c>
      <c r="F9" s="21">
        <v>-9.1</v>
      </c>
      <c r="G9" s="21">
        <v>63.1</v>
      </c>
      <c r="H9" s="21"/>
      <c r="I9" s="21"/>
      <c r="J9" s="21">
        <v>48.1</v>
      </c>
      <c r="K9" s="21"/>
      <c r="L9" s="21"/>
      <c r="M9" s="17">
        <v>0</v>
      </c>
      <c r="N9" s="15" t="s">
        <v>190</v>
      </c>
      <c r="O9" s="21"/>
      <c r="P9" s="21"/>
      <c r="Q9" s="21"/>
      <c r="R9" s="21"/>
      <c r="S9" s="21" t="s">
        <v>191</v>
      </c>
      <c r="T9" s="21">
        <v>4.2699999999999996</v>
      </c>
      <c r="U9" s="21">
        <v>4.2699999999999996</v>
      </c>
    </row>
    <row r="10" spans="1:21" x14ac:dyDescent="0.25">
      <c r="A10" s="21" t="s">
        <v>206</v>
      </c>
      <c r="B10" s="21"/>
      <c r="C10" s="21" t="s">
        <v>207</v>
      </c>
      <c r="D10" s="21"/>
      <c r="E10" s="21">
        <f>VLOOKUP(A10,[1]ecoli_core!$A$2:$I$84,6,FALSE)</f>
        <v>1.3</v>
      </c>
      <c r="F10" s="21"/>
      <c r="G10" s="21"/>
      <c r="H10" s="21"/>
      <c r="I10" s="21">
        <f>VLOOKUP($A10,[1]ecoliN1!$A$2:$J$84,9,FALSE)</f>
        <v>1</v>
      </c>
      <c r="J10" s="21">
        <f>VLOOKUP($A10,[1]ecoliN1!$A$2:$J$84,10,FALSE)</f>
        <v>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x14ac:dyDescent="0.25">
      <c r="A11" s="15" t="s">
        <v>210</v>
      </c>
      <c r="B11" s="15"/>
      <c r="C11" s="15" t="s">
        <v>213</v>
      </c>
      <c r="D11" s="21"/>
      <c r="E11" s="21">
        <f>VLOOKUP(A11,[1]ecoli_core!$A$2:$I$84,6,FALSE)</f>
        <v>-1.2</v>
      </c>
      <c r="F11" s="21"/>
      <c r="G11" s="21"/>
      <c r="H11" s="21"/>
      <c r="I11" s="21">
        <f>VLOOKUP($A11,[1]ecoliN1!$A$2:$J$84,9,FALSE)</f>
        <v>1</v>
      </c>
      <c r="J11" s="21">
        <f>VLOOKUP($A11,[1]ecoliN1!$A$2:$J$84,10,FALSE)</f>
        <v>0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x14ac:dyDescent="0.25">
      <c r="A12" s="15" t="s">
        <v>208</v>
      </c>
      <c r="B12" s="15"/>
      <c r="C12" s="15" t="s">
        <v>209</v>
      </c>
      <c r="D12" s="21"/>
      <c r="E12" s="21">
        <f>VLOOKUP(A12,[1]ecoli_core!$A$2:$I$84,6,FALSE)</f>
        <v>0.2</v>
      </c>
      <c r="F12" s="21"/>
      <c r="G12" s="21"/>
      <c r="H12" s="21"/>
      <c r="I12" s="21">
        <f>VLOOKUP($A12,[1]ecoliN1!$A$2:$J$84,9,FALSE)</f>
        <v>1</v>
      </c>
      <c r="J12" s="21">
        <f>VLOOKUP($A12,[1]ecoliN1!$A$2:$J$84,10,FALSE)</f>
        <v>0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x14ac:dyDescent="0.25">
      <c r="A13" s="15" t="s">
        <v>141</v>
      </c>
      <c r="B13" s="21"/>
      <c r="C13" s="15" t="s">
        <v>143</v>
      </c>
      <c r="D13" s="21" t="s">
        <v>50</v>
      </c>
      <c r="E13" s="21">
        <f>VLOOKUP(A13,[1]ecoli_core!$A$2:$I$84,6,FALSE)</f>
        <v>3.4</v>
      </c>
      <c r="F13" s="21">
        <v>-48.4</v>
      </c>
      <c r="G13" s="21">
        <v>26.9</v>
      </c>
      <c r="H13" s="21"/>
      <c r="I13" s="21">
        <v>106.4</v>
      </c>
      <c r="J13" s="21"/>
      <c r="K13" s="21"/>
      <c r="L13" s="21"/>
      <c r="M13" s="17">
        <v>-6.0051760006096302</v>
      </c>
      <c r="N13" s="15" t="str">
        <f>VLOOKUP(A13,[2]reactions!$A$1:$E$96,5,FALSE)</f>
        <v>1.1.1.42</v>
      </c>
      <c r="O13" s="21"/>
      <c r="P13" s="21"/>
      <c r="Q13" s="21"/>
      <c r="R13" s="21"/>
      <c r="S13" s="21" t="s">
        <v>142</v>
      </c>
      <c r="T13" s="21">
        <v>0.95499999999999996</v>
      </c>
      <c r="U13" s="21">
        <v>0.95499999999999996</v>
      </c>
    </row>
    <row r="14" spans="1:21" x14ac:dyDescent="0.25">
      <c r="A14" s="15" t="s">
        <v>144</v>
      </c>
      <c r="B14" s="21"/>
      <c r="C14" s="15" t="s">
        <v>147</v>
      </c>
      <c r="D14" s="21" t="s">
        <v>50</v>
      </c>
      <c r="E14" s="21">
        <f>VLOOKUP(A14,[1]ecoli_core!$A$2:$I$84,6,FALSE)</f>
        <v>-8.3000000000000007</v>
      </c>
      <c r="F14" s="21">
        <v>-72.3</v>
      </c>
      <c r="G14" s="21">
        <v>20.3</v>
      </c>
      <c r="H14" s="21"/>
      <c r="I14" s="21">
        <v>49</v>
      </c>
      <c r="J14" s="21"/>
      <c r="K14" s="21"/>
      <c r="L14" s="21"/>
      <c r="M14" s="17">
        <v>3.5679805516174299</v>
      </c>
      <c r="N14" s="15" t="s">
        <v>145</v>
      </c>
      <c r="O14" s="21"/>
      <c r="P14" s="21"/>
      <c r="Q14" s="21"/>
      <c r="R14" s="21"/>
      <c r="S14" s="21" t="s">
        <v>146</v>
      </c>
      <c r="T14" s="21">
        <v>0.19500000000000001</v>
      </c>
      <c r="U14" s="21">
        <v>0.19500000000000001</v>
      </c>
    </row>
    <row r="15" spans="1:21" x14ac:dyDescent="0.25">
      <c r="A15" s="15" t="s">
        <v>148</v>
      </c>
      <c r="B15" s="21"/>
      <c r="C15" s="15" t="s">
        <v>150</v>
      </c>
      <c r="D15" s="21" t="s">
        <v>55</v>
      </c>
      <c r="E15" s="21">
        <v>-1</v>
      </c>
      <c r="F15" s="21">
        <v>-39.5</v>
      </c>
      <c r="G15" s="21">
        <v>35.799999999999997</v>
      </c>
      <c r="H15" s="21">
        <v>2.12</v>
      </c>
      <c r="I15" s="21">
        <v>25.6</v>
      </c>
      <c r="J15" s="21"/>
      <c r="K15" s="21"/>
      <c r="L15" s="21"/>
      <c r="M15" s="17">
        <v>-3.5679805516174299</v>
      </c>
      <c r="N15" s="15" t="str">
        <f>VLOOKUP(A15,[2]reactions!$A$1:$E$96,5,FALSE)</f>
        <v>6.2.1.5</v>
      </c>
      <c r="O15" s="21"/>
      <c r="P15" s="21"/>
      <c r="Q15" s="21"/>
      <c r="R15" s="21"/>
      <c r="S15" s="21" t="s">
        <v>149</v>
      </c>
      <c r="T15" s="21">
        <v>6.2E-2</v>
      </c>
      <c r="U15" s="21">
        <v>6.2E-2</v>
      </c>
    </row>
    <row r="16" spans="1:21" x14ac:dyDescent="0.25">
      <c r="A16" s="11" t="s">
        <v>151</v>
      </c>
      <c r="B16" s="21"/>
      <c r="C16" s="11" t="s">
        <v>155</v>
      </c>
      <c r="D16" s="21"/>
      <c r="E16" s="21">
        <v>-2.1</v>
      </c>
      <c r="F16" s="21">
        <v>-40.4</v>
      </c>
      <c r="G16" s="21">
        <v>16.100000000000001</v>
      </c>
      <c r="H16" s="21"/>
      <c r="I16" s="21">
        <v>167</v>
      </c>
      <c r="J16" s="21"/>
      <c r="K16" s="21"/>
      <c r="L16" s="21"/>
      <c r="M16" s="17">
        <v>3.5679805516174299</v>
      </c>
      <c r="N16" s="15" t="str">
        <f>VLOOKUP(A16,[2]reactions!$A$1:$E$96,5,FALSE)</f>
        <v>1.3.99.1</v>
      </c>
      <c r="O16" s="21"/>
      <c r="P16" s="21"/>
      <c r="Q16" s="21"/>
      <c r="R16" s="21"/>
      <c r="S16" s="21" t="s">
        <v>152</v>
      </c>
      <c r="T16" s="21">
        <v>1.47</v>
      </c>
      <c r="U16" s="21">
        <v>1.47</v>
      </c>
    </row>
    <row r="17" spans="1:21" x14ac:dyDescent="0.25">
      <c r="A17" s="15" t="s">
        <v>157</v>
      </c>
      <c r="B17" s="21"/>
      <c r="C17" s="15" t="s">
        <v>158</v>
      </c>
      <c r="D17" s="21"/>
      <c r="E17" s="21">
        <v>0.6</v>
      </c>
      <c r="F17" s="21">
        <v>-15.4</v>
      </c>
      <c r="G17" s="21">
        <v>22.3</v>
      </c>
      <c r="H17" s="21"/>
      <c r="I17" s="21">
        <v>51.7</v>
      </c>
      <c r="J17" s="21"/>
      <c r="K17" s="21"/>
      <c r="L17" s="21"/>
      <c r="M17" s="17">
        <v>-3.5679805516174299</v>
      </c>
      <c r="N17" s="15" t="str">
        <f>VLOOKUP(A17,[2]reactions!$A$1:$E$96,5,FALSE)</f>
        <v>4.2.1.2</v>
      </c>
      <c r="O17" s="21"/>
      <c r="P17" s="21"/>
      <c r="Q17" s="21"/>
      <c r="R17" s="21"/>
      <c r="S17" s="21" t="s">
        <v>159</v>
      </c>
      <c r="T17" s="21">
        <v>0.80800000000000005</v>
      </c>
      <c r="U17" s="21">
        <v>0.80800000000000005</v>
      </c>
    </row>
    <row r="18" spans="1:21" x14ac:dyDescent="0.25">
      <c r="A18" s="15" t="s">
        <v>160</v>
      </c>
      <c r="B18" s="21"/>
      <c r="C18" s="15" t="s">
        <v>214</v>
      </c>
      <c r="D18" s="21" t="s">
        <v>161</v>
      </c>
      <c r="E18" s="21">
        <v>6.4</v>
      </c>
      <c r="F18" s="21">
        <v>-7.3</v>
      </c>
      <c r="G18" s="21">
        <v>68.599999999999994</v>
      </c>
      <c r="H18" s="21"/>
      <c r="I18" s="21">
        <v>931</v>
      </c>
      <c r="J18" s="21"/>
      <c r="K18" s="21"/>
      <c r="L18" s="21">
        <v>50</v>
      </c>
      <c r="M18" s="17">
        <v>3.5679805516174299</v>
      </c>
      <c r="N18" s="15" t="str">
        <f>VLOOKUP(A18,[2]reactions!$A$1:$E$96,5,FALSE)</f>
        <v>1.1.1.37</v>
      </c>
      <c r="O18" s="21"/>
      <c r="P18" s="21"/>
      <c r="Q18" s="21"/>
      <c r="R18" s="21"/>
      <c r="S18" s="21"/>
      <c r="T18" s="21"/>
      <c r="U18" s="21"/>
    </row>
    <row r="19" spans="1:21" x14ac:dyDescent="0.25">
      <c r="A19" s="23" t="s">
        <v>164</v>
      </c>
      <c r="B19" s="24"/>
      <c r="C19" s="23" t="s">
        <v>215</v>
      </c>
      <c r="D19" s="21" t="s">
        <v>65</v>
      </c>
      <c r="E19" s="21">
        <v>0</v>
      </c>
      <c r="F19" s="21"/>
      <c r="G19" s="21"/>
      <c r="H19" s="21"/>
      <c r="I19" s="16">
        <v>1</v>
      </c>
      <c r="J19" s="21">
        <v>0</v>
      </c>
      <c r="K19" s="21"/>
      <c r="L19" s="21"/>
      <c r="M19" s="17">
        <v>0</v>
      </c>
      <c r="N19" s="15"/>
      <c r="O19" s="21" t="s">
        <v>166</v>
      </c>
      <c r="P19" s="21"/>
      <c r="Q19" s="21"/>
      <c r="R19" s="21"/>
      <c r="S19" s="21"/>
      <c r="T19" s="21"/>
      <c r="U19" s="21"/>
    </row>
    <row r="20" spans="1:21" x14ac:dyDescent="0.25">
      <c r="A20" s="23" t="s">
        <v>170</v>
      </c>
      <c r="B20" s="24"/>
      <c r="C20" s="23" t="s">
        <v>171</v>
      </c>
      <c r="D20" s="21" t="s">
        <v>65</v>
      </c>
      <c r="E20" s="21">
        <f>VLOOKUP(A20,[1]ecoli_core!$A$2:$I$84,6,FALSE)</f>
        <v>0</v>
      </c>
      <c r="F20" s="21"/>
      <c r="G20" s="21"/>
      <c r="H20" s="21"/>
      <c r="I20" s="16">
        <v>1</v>
      </c>
      <c r="J20" s="21">
        <v>1</v>
      </c>
      <c r="K20" s="21"/>
      <c r="L20" s="21"/>
      <c r="M20" s="17">
        <v>0</v>
      </c>
      <c r="N20" s="15"/>
      <c r="O20" s="21" t="s">
        <v>66</v>
      </c>
      <c r="P20" s="21"/>
      <c r="Q20" s="21"/>
      <c r="R20" s="21"/>
      <c r="S20" s="21"/>
      <c r="T20" s="21"/>
      <c r="U20" s="21"/>
    </row>
    <row r="21" spans="1:21" x14ac:dyDescent="0.25">
      <c r="A21" s="23" t="s">
        <v>172</v>
      </c>
      <c r="B21" s="24"/>
      <c r="C21" s="23" t="s">
        <v>173</v>
      </c>
      <c r="D21" s="21" t="s">
        <v>65</v>
      </c>
      <c r="E21" s="21">
        <f>VLOOKUP(A21,[1]ecoli_core!$A$2:$I$84,6,FALSE)</f>
        <v>0</v>
      </c>
      <c r="F21" s="21"/>
      <c r="G21" s="21"/>
      <c r="H21" s="21"/>
      <c r="I21" s="16">
        <v>1</v>
      </c>
      <c r="J21" s="21">
        <v>0</v>
      </c>
      <c r="K21" s="21"/>
      <c r="L21" s="21"/>
      <c r="M21" s="17">
        <v>0</v>
      </c>
      <c r="N21" s="15"/>
      <c r="O21" s="21" t="s">
        <v>66</v>
      </c>
      <c r="P21" s="21"/>
      <c r="Q21" s="21"/>
      <c r="R21" s="21"/>
      <c r="S21" s="21"/>
      <c r="T21" s="21"/>
      <c r="U21" s="21"/>
    </row>
    <row r="22" spans="1:21" x14ac:dyDescent="0.25">
      <c r="A22" s="26" t="s">
        <v>174</v>
      </c>
      <c r="B22" s="24"/>
      <c r="C22" s="26" t="s">
        <v>216</v>
      </c>
      <c r="D22" s="21" t="s">
        <v>65</v>
      </c>
      <c r="E22" s="21">
        <f>VLOOKUP(A22,[1]ecoli_core!$A$2:$I$84,6,FALSE)</f>
        <v>0</v>
      </c>
      <c r="F22" s="21"/>
      <c r="G22" s="21"/>
      <c r="H22" s="21"/>
      <c r="I22" s="16">
        <v>1</v>
      </c>
      <c r="J22" s="21">
        <v>0</v>
      </c>
      <c r="K22" s="21"/>
      <c r="L22" s="21"/>
      <c r="M22" s="17">
        <v>0</v>
      </c>
      <c r="N22" s="15"/>
      <c r="O22" s="21" t="s">
        <v>166</v>
      </c>
      <c r="P22" s="21"/>
      <c r="Q22" s="21"/>
      <c r="R22" s="21"/>
      <c r="S22" s="21"/>
      <c r="T22" s="21"/>
      <c r="U22" s="21"/>
    </row>
    <row r="23" spans="1:21" x14ac:dyDescent="0.25">
      <c r="A23" s="10" t="s">
        <v>176</v>
      </c>
      <c r="B23" s="25"/>
      <c r="C23" s="10" t="s">
        <v>177</v>
      </c>
      <c r="D23" s="21"/>
      <c r="E23" s="21">
        <v>0</v>
      </c>
      <c r="F23" s="21"/>
      <c r="G23" s="21"/>
      <c r="H23" s="21"/>
      <c r="I23" s="21"/>
      <c r="J23" s="21"/>
      <c r="K23" s="21"/>
      <c r="L23" s="21"/>
      <c r="M23" s="17">
        <v>0</v>
      </c>
      <c r="N23" s="15"/>
      <c r="O23" s="21"/>
      <c r="P23" s="21"/>
      <c r="Q23" s="21"/>
      <c r="R23" s="21"/>
      <c r="S23" s="21"/>
      <c r="T23" s="21"/>
      <c r="U23" s="21"/>
    </row>
    <row r="24" spans="1:21" x14ac:dyDescent="0.25">
      <c r="A24" s="10" t="s">
        <v>178</v>
      </c>
      <c r="B24" s="25"/>
      <c r="C24" s="10" t="s">
        <v>179</v>
      </c>
      <c r="D24" s="21"/>
      <c r="E24" s="21">
        <v>0</v>
      </c>
      <c r="F24" s="21"/>
      <c r="G24" s="21"/>
      <c r="H24" s="21"/>
      <c r="I24" s="21"/>
      <c r="J24" s="21"/>
      <c r="K24" s="21"/>
      <c r="L24" s="21"/>
      <c r="M24" s="17">
        <v>0</v>
      </c>
      <c r="N24" s="15"/>
      <c r="O24" s="21"/>
      <c r="P24" s="21"/>
      <c r="Q24" s="21"/>
      <c r="R24" s="21"/>
      <c r="S24" s="21"/>
      <c r="T24" s="21"/>
      <c r="U24" s="21"/>
    </row>
    <row r="25" spans="1:21" x14ac:dyDescent="0.25">
      <c r="A25" s="10" t="s">
        <v>180</v>
      </c>
      <c r="B25" s="25"/>
      <c r="C25" s="10" t="s">
        <v>181</v>
      </c>
      <c r="D25" s="21"/>
      <c r="E25" s="21">
        <v>0</v>
      </c>
      <c r="F25" s="21"/>
      <c r="G25" s="21"/>
      <c r="H25" s="21"/>
      <c r="I25" s="21"/>
      <c r="J25" s="21"/>
      <c r="K25" s="21"/>
      <c r="L25" s="21"/>
      <c r="M25" s="17">
        <v>0</v>
      </c>
      <c r="N25" s="15"/>
      <c r="O25" s="21"/>
      <c r="P25" s="21"/>
      <c r="Q25" s="21"/>
      <c r="R25" s="21"/>
      <c r="S25" s="21"/>
      <c r="T25" s="21"/>
      <c r="U25" s="21"/>
    </row>
    <row r="26" spans="1:21" x14ac:dyDescent="0.25">
      <c r="A26" s="10" t="s">
        <v>182</v>
      </c>
      <c r="B26" s="25"/>
      <c r="C26" s="10" t="s">
        <v>183</v>
      </c>
      <c r="D26" s="21"/>
      <c r="E26" s="21">
        <v>0</v>
      </c>
      <c r="F26" s="21"/>
      <c r="G26" s="21"/>
      <c r="H26" s="21"/>
      <c r="I26" s="21"/>
      <c r="J26" s="21"/>
      <c r="K26" s="21"/>
      <c r="L26" s="21"/>
      <c r="M26" s="17">
        <v>0</v>
      </c>
      <c r="N26" s="15"/>
      <c r="O26" s="21"/>
      <c r="P26" s="21"/>
      <c r="Q26" s="21"/>
      <c r="R26" s="21"/>
      <c r="S26" s="21"/>
      <c r="T26" s="21"/>
      <c r="U26" s="21"/>
    </row>
    <row r="27" spans="1:21" x14ac:dyDescent="0.25">
      <c r="A27" s="15" t="s">
        <v>44</v>
      </c>
      <c r="B27" s="21"/>
      <c r="C27" s="15" t="s">
        <v>129</v>
      </c>
      <c r="D27" s="21"/>
      <c r="E27" s="21">
        <f>VLOOKUP(A27,[1]ecoli_core!$A$2:$I$84,6,FALSE)</f>
        <v>-0.9</v>
      </c>
      <c r="F27" s="21">
        <v>-22.9</v>
      </c>
      <c r="G27" s="21">
        <v>14.7</v>
      </c>
      <c r="H27" s="21"/>
      <c r="I27" s="21">
        <v>355.79</v>
      </c>
      <c r="J27" s="21"/>
      <c r="K27" s="21"/>
      <c r="L27" s="21"/>
      <c r="M27" s="17"/>
      <c r="N27" s="15" t="str">
        <f>VLOOKUP(A27,[2]reactions!$A$1:$E$96,5,FALSE)</f>
        <v>4.2.1.11</v>
      </c>
      <c r="O27" s="21"/>
      <c r="P27" s="21"/>
      <c r="Q27" s="21"/>
      <c r="R27" s="21"/>
      <c r="S27" s="21" t="s">
        <v>46</v>
      </c>
      <c r="T27" s="21">
        <v>2.67</v>
      </c>
      <c r="U27" s="21">
        <v>2.67</v>
      </c>
    </row>
    <row r="28" spans="1:21" x14ac:dyDescent="0.25">
      <c r="A28" s="15" t="s">
        <v>41</v>
      </c>
      <c r="B28" s="21"/>
      <c r="C28" s="15" t="s">
        <v>42</v>
      </c>
      <c r="D28" s="21"/>
      <c r="E28" s="21">
        <v>6.2290000000000001</v>
      </c>
      <c r="F28" s="21">
        <v>-23.1</v>
      </c>
      <c r="G28" s="21">
        <v>14.6</v>
      </c>
      <c r="H28" s="21"/>
      <c r="I28" s="21"/>
      <c r="J28" s="21">
        <v>530</v>
      </c>
      <c r="K28" s="21"/>
      <c r="L28" s="21"/>
      <c r="M28" s="17"/>
      <c r="N28" s="15" t="str">
        <f>VLOOKUP(A28,[2]reactions!$A$1:$E$96,5,FALSE)</f>
        <v>5.4.2.1</v>
      </c>
      <c r="O28" s="21"/>
      <c r="P28" s="21"/>
      <c r="Q28" s="21"/>
      <c r="R28" s="21"/>
      <c r="S28" s="21" t="s">
        <v>43</v>
      </c>
      <c r="T28" s="21">
        <v>2.67</v>
      </c>
      <c r="U28" s="21">
        <v>2.67</v>
      </c>
    </row>
    <row r="29" spans="1:21" x14ac:dyDescent="0.25">
      <c r="A29" s="15" t="s">
        <v>39</v>
      </c>
      <c r="B29" s="21"/>
      <c r="C29" s="15" t="s">
        <v>61</v>
      </c>
      <c r="D29" s="21"/>
      <c r="E29" s="21">
        <v>-10.51</v>
      </c>
      <c r="F29" s="21">
        <v>-19.2</v>
      </c>
      <c r="G29" s="21">
        <v>56.1</v>
      </c>
      <c r="H29" s="22"/>
      <c r="I29" s="21"/>
      <c r="J29" s="21">
        <v>654</v>
      </c>
      <c r="K29" s="21"/>
      <c r="L29" s="21"/>
      <c r="M29" s="17"/>
      <c r="N29" s="15" t="str">
        <f>VLOOKUP(A29,[2]reactions!$A$1:$E$96,5,FALSE)</f>
        <v>2.7.2.3</v>
      </c>
      <c r="O29" s="21"/>
      <c r="P29" s="21"/>
      <c r="Q29" s="21"/>
      <c r="R29" s="21"/>
      <c r="S29" s="21" t="s">
        <v>40</v>
      </c>
      <c r="T29" s="21">
        <v>0.39900000000000002</v>
      </c>
      <c r="U29" s="21">
        <v>0.39900000000000002</v>
      </c>
    </row>
    <row r="30" spans="1:21" x14ac:dyDescent="0.25">
      <c r="A30" s="15" t="s">
        <v>36</v>
      </c>
      <c r="B30" s="21"/>
      <c r="C30" s="15" t="s">
        <v>125</v>
      </c>
      <c r="D30" s="21" t="s">
        <v>37</v>
      </c>
      <c r="E30" s="21">
        <f>VLOOKUP(A30,[1]ecoli_core!$A$2:$I$84,6,FALSE)</f>
        <v>-0.1</v>
      </c>
      <c r="F30" s="21">
        <v>-12.8</v>
      </c>
      <c r="G30" s="21">
        <v>62.6</v>
      </c>
      <c r="H30" s="21"/>
      <c r="I30" s="21">
        <v>268</v>
      </c>
      <c r="J30" s="21"/>
      <c r="K30" s="21"/>
      <c r="L30" s="21"/>
      <c r="M30" s="17"/>
      <c r="N30" s="15" t="str">
        <f>VLOOKUP(A30,[2]reactions!$A$1:$E$96,5,FALSE)</f>
        <v>1.2.1.12</v>
      </c>
      <c r="O30" s="21"/>
      <c r="P30" s="21"/>
      <c r="Q30" s="21"/>
      <c r="R30" s="21"/>
      <c r="S30" s="21" t="s">
        <v>38</v>
      </c>
      <c r="T30" s="21">
        <v>2.13</v>
      </c>
      <c r="U30" s="21">
        <v>2.13</v>
      </c>
    </row>
    <row r="31" spans="1:21" x14ac:dyDescent="0.25">
      <c r="A31" s="15" t="s">
        <v>33</v>
      </c>
      <c r="B31" s="21"/>
      <c r="C31" s="15" t="s">
        <v>34</v>
      </c>
      <c r="D31" s="21"/>
      <c r="E31" s="16">
        <v>7.5979999999999999</v>
      </c>
      <c r="F31" s="21">
        <v>-24.3</v>
      </c>
      <c r="G31" s="21">
        <v>13.4</v>
      </c>
      <c r="H31" s="21"/>
      <c r="I31" s="21"/>
      <c r="J31" s="21">
        <v>9000</v>
      </c>
      <c r="K31" s="21"/>
      <c r="L31" s="21"/>
      <c r="M31" s="7"/>
      <c r="N31" s="15" t="str">
        <f>VLOOKUP(A31,[2]reactions!$A$1:$E$96,5,FALSE)</f>
        <v>5.3.1.1</v>
      </c>
      <c r="O31" s="21"/>
      <c r="P31" s="21"/>
      <c r="Q31" s="21"/>
      <c r="R31" s="21"/>
      <c r="S31" s="21" t="s">
        <v>35</v>
      </c>
      <c r="T31" s="21">
        <v>0.16700000000000001</v>
      </c>
      <c r="U31" s="21">
        <v>0.16700000000000001</v>
      </c>
    </row>
    <row r="32" spans="1:21" x14ac:dyDescent="0.25">
      <c r="A32" s="15" t="s">
        <v>30</v>
      </c>
      <c r="B32" s="21"/>
      <c r="C32" s="15" t="s">
        <v>31</v>
      </c>
      <c r="D32" s="21"/>
      <c r="E32" s="21">
        <f>VLOOKUP(A32,[1]ecoli_core!$A$2:$I$84,6,FALSE)</f>
        <v>4.2</v>
      </c>
      <c r="F32" s="21">
        <v>-29.4</v>
      </c>
      <c r="G32" s="21">
        <v>27.1</v>
      </c>
      <c r="H32" s="22"/>
      <c r="I32" s="21">
        <v>8.5</v>
      </c>
      <c r="J32" s="21"/>
      <c r="K32" s="21"/>
      <c r="L32" s="21"/>
      <c r="M32" s="17"/>
      <c r="N32" s="15" t="str">
        <f>VLOOKUP(A32,[2]reactions!$A$1:$E$96,5,FALSE)</f>
        <v>4.1.2.13</v>
      </c>
      <c r="O32" s="21"/>
      <c r="P32" s="21"/>
      <c r="Q32" s="21"/>
      <c r="R32" s="21"/>
      <c r="S32" s="21" t="s">
        <v>32</v>
      </c>
      <c r="T32" s="21">
        <v>0.218</v>
      </c>
      <c r="U32" s="21">
        <v>0.218</v>
      </c>
    </row>
    <row r="33" spans="1:21" x14ac:dyDescent="0.25">
      <c r="A33" s="15" t="s">
        <v>26</v>
      </c>
      <c r="B33" s="21"/>
      <c r="C33" s="15" t="s">
        <v>128</v>
      </c>
      <c r="D33" s="21" t="s">
        <v>28</v>
      </c>
      <c r="E33" s="21">
        <f>VLOOKUP(A33,[1]ecoli_core!$A$2:$I$84,6,FALSE)</f>
        <v>-2.8</v>
      </c>
      <c r="F33" s="21">
        <v>-48.8</v>
      </c>
      <c r="G33" s="21">
        <v>-9.6999999999999993</v>
      </c>
      <c r="H33" s="21"/>
      <c r="I33" s="21">
        <v>22</v>
      </c>
      <c r="J33" s="21"/>
      <c r="K33" s="21"/>
      <c r="L33" s="21"/>
      <c r="M33" s="17">
        <v>0</v>
      </c>
      <c r="N33" s="15" t="str">
        <f>VLOOKUP(A33,[2]reactions!$A$1:$E$96,5,FALSE)</f>
        <v>3.1.3.11</v>
      </c>
      <c r="O33" s="21"/>
      <c r="P33" s="21" t="s">
        <v>104</v>
      </c>
      <c r="Q33" s="21"/>
      <c r="R33" s="21">
        <v>0.1</v>
      </c>
      <c r="S33" s="21" t="s">
        <v>29</v>
      </c>
      <c r="T33" s="21">
        <v>0.27200000000000002</v>
      </c>
      <c r="U33" s="21">
        <v>0.27200000000000002</v>
      </c>
    </row>
    <row r="34" spans="1:21" x14ac:dyDescent="0.25">
      <c r="A34" s="15" t="s">
        <v>21</v>
      </c>
      <c r="B34" s="21"/>
      <c r="C34" s="15" t="s">
        <v>22</v>
      </c>
      <c r="D34" s="21"/>
      <c r="E34" s="21">
        <v>3.1320000000000001</v>
      </c>
      <c r="F34" s="21">
        <v>-17.100000000000001</v>
      </c>
      <c r="G34" s="21">
        <v>20.6</v>
      </c>
      <c r="H34" s="21"/>
      <c r="I34" s="21">
        <v>120</v>
      </c>
      <c r="J34" s="21"/>
      <c r="K34" s="21"/>
      <c r="L34" s="21"/>
      <c r="M34" s="17">
        <v>11.639423575531699</v>
      </c>
      <c r="N34" s="15" t="str">
        <f>VLOOKUP(A34,[2]reactions!$A$1:$E$96,5,FALSE)</f>
        <v>5.3.1.9</v>
      </c>
      <c r="O34" s="21" t="s">
        <v>23</v>
      </c>
      <c r="P34" s="21"/>
      <c r="Q34" s="21"/>
      <c r="R34" s="21"/>
      <c r="S34" s="21" t="s">
        <v>24</v>
      </c>
      <c r="T34" s="21">
        <v>3.48</v>
      </c>
      <c r="U34" s="21">
        <v>3.48</v>
      </c>
    </row>
    <row r="35" spans="1:21" ht="60" x14ac:dyDescent="0.25">
      <c r="A35" s="51" t="s">
        <v>246</v>
      </c>
      <c r="B35" s="51"/>
      <c r="C35" s="52" t="s">
        <v>247</v>
      </c>
      <c r="D35" s="21"/>
      <c r="E35" s="21">
        <v>0</v>
      </c>
      <c r="F35" s="21"/>
      <c r="G35" s="21"/>
      <c r="H35" s="21"/>
      <c r="I35" s="21">
        <v>1</v>
      </c>
      <c r="J35" s="21">
        <v>0</v>
      </c>
      <c r="K35" s="21"/>
      <c r="L35" s="22"/>
      <c r="M35" s="21"/>
      <c r="N35" s="21"/>
      <c r="O35" s="53" t="s">
        <v>248</v>
      </c>
      <c r="P35" s="21"/>
      <c r="Q35" s="21"/>
      <c r="R35" s="21"/>
      <c r="S35" s="21"/>
      <c r="T35" s="21"/>
      <c r="U35" s="21"/>
    </row>
    <row r="36" spans="1:21" x14ac:dyDescent="0.25">
      <c r="A36" s="23" t="s">
        <v>67</v>
      </c>
      <c r="B36" s="24"/>
      <c r="C36" s="23" t="s">
        <v>217</v>
      </c>
      <c r="D36" s="21" t="s">
        <v>65</v>
      </c>
      <c r="E36" s="21">
        <v>0</v>
      </c>
      <c r="F36" s="21"/>
      <c r="G36" s="21"/>
      <c r="H36" s="21"/>
      <c r="I36" s="16">
        <v>2540</v>
      </c>
      <c r="J36" s="21">
        <v>2540</v>
      </c>
      <c r="K36" s="21"/>
      <c r="L36" s="22">
        <v>1E-3</v>
      </c>
      <c r="M36" s="17">
        <v>-8.5077261088811902</v>
      </c>
      <c r="N36" s="15"/>
      <c r="O36" s="21" t="s">
        <v>121</v>
      </c>
      <c r="P36" s="21"/>
      <c r="Q36" s="21"/>
      <c r="R36" s="21"/>
      <c r="S36" s="21"/>
      <c r="T36" s="21"/>
      <c r="U36" s="21"/>
    </row>
    <row r="37" spans="1:21" x14ac:dyDescent="0.25">
      <c r="A37" s="25" t="s">
        <v>117</v>
      </c>
      <c r="B37" s="25"/>
      <c r="C37" s="25" t="s">
        <v>85</v>
      </c>
      <c r="D37" s="21"/>
      <c r="E37" s="21">
        <v>0</v>
      </c>
      <c r="F37" s="21"/>
      <c r="G37" s="21"/>
      <c r="H37" s="21"/>
      <c r="I37" s="21">
        <v>1</v>
      </c>
      <c r="J37" s="21">
        <v>1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x14ac:dyDescent="0.25">
      <c r="A38" s="10" t="s">
        <v>78</v>
      </c>
      <c r="B38" s="25"/>
      <c r="C38" s="10" t="s">
        <v>79</v>
      </c>
      <c r="D38" s="21"/>
      <c r="E38" s="21">
        <v>0</v>
      </c>
      <c r="F38" s="21"/>
      <c r="G38" s="21"/>
      <c r="H38" s="21"/>
      <c r="I38" s="21"/>
      <c r="J38" s="21"/>
      <c r="K38" s="21"/>
      <c r="L38" s="21"/>
      <c r="M38" s="17">
        <v>63.607356573910501</v>
      </c>
      <c r="N38" s="15"/>
      <c r="O38" s="21"/>
      <c r="P38" s="21"/>
      <c r="Q38" s="21"/>
      <c r="R38" s="21"/>
      <c r="S38" s="21"/>
      <c r="T38" s="21"/>
      <c r="U38" s="21"/>
    </row>
    <row r="39" spans="1:21" x14ac:dyDescent="0.25">
      <c r="A39" s="23" t="s">
        <v>123</v>
      </c>
      <c r="B39" s="24"/>
      <c r="C39" s="23" t="s">
        <v>122</v>
      </c>
      <c r="D39" s="21"/>
      <c r="E39" s="21">
        <v>0</v>
      </c>
      <c r="F39" s="21"/>
      <c r="G39" s="21"/>
      <c r="H39" s="21"/>
      <c r="I39" s="22">
        <v>100</v>
      </c>
      <c r="J39" s="22">
        <v>100</v>
      </c>
      <c r="K39" s="21"/>
      <c r="L39" s="21"/>
      <c r="M39" s="17">
        <v>8.5514960440672301</v>
      </c>
      <c r="N39" s="15"/>
      <c r="O39" s="22" t="s">
        <v>124</v>
      </c>
      <c r="P39" s="21"/>
      <c r="Q39" s="21"/>
      <c r="R39" s="21"/>
      <c r="S39" s="21"/>
      <c r="T39" s="21"/>
      <c r="U39" s="21"/>
    </row>
    <row r="40" spans="1:21" x14ac:dyDescent="0.25">
      <c r="A40" s="23" t="s">
        <v>73</v>
      </c>
      <c r="B40" s="24"/>
      <c r="C40" s="23" t="s">
        <v>74</v>
      </c>
      <c r="D40" s="21"/>
      <c r="E40" s="21">
        <f>VLOOKUP(A40,[1]ecoli_core!$A$2:$I$84,6,FALSE)</f>
        <v>0</v>
      </c>
      <c r="F40" s="21"/>
      <c r="G40" s="21"/>
      <c r="H40" s="21"/>
      <c r="I40" s="21">
        <v>1</v>
      </c>
      <c r="J40" s="21">
        <v>2</v>
      </c>
      <c r="K40" s="21"/>
      <c r="L40" s="21"/>
      <c r="M40" s="17">
        <v>-13.3040694607334</v>
      </c>
      <c r="N40" s="15"/>
      <c r="O40" s="21" t="s">
        <v>75</v>
      </c>
      <c r="P40" s="21"/>
      <c r="Q40" s="21"/>
      <c r="R40" s="21"/>
      <c r="S40" s="21"/>
      <c r="T40" s="21"/>
      <c r="U40" s="21"/>
    </row>
    <row r="41" spans="1:21" x14ac:dyDescent="0.25">
      <c r="A41" s="10" t="s">
        <v>80</v>
      </c>
      <c r="B41" s="25"/>
      <c r="C41" s="10" t="s">
        <v>81</v>
      </c>
      <c r="D41" s="21"/>
      <c r="E41" s="21">
        <v>0</v>
      </c>
      <c r="F41" s="21"/>
      <c r="G41" s="21"/>
      <c r="H41" s="21"/>
      <c r="I41" s="21"/>
      <c r="J41" s="21"/>
      <c r="K41" s="21"/>
      <c r="L41" s="21"/>
      <c r="M41" s="17">
        <v>13.304069460733899</v>
      </c>
      <c r="N41" s="15"/>
      <c r="O41" s="21"/>
      <c r="P41" s="21"/>
      <c r="Q41" s="21"/>
      <c r="R41" s="21"/>
      <c r="S41" s="21"/>
      <c r="T41" s="21"/>
      <c r="U41" s="21"/>
    </row>
    <row r="42" spans="1:21" x14ac:dyDescent="0.25">
      <c r="A42" s="21" t="s">
        <v>206</v>
      </c>
      <c r="B42" s="21"/>
      <c r="C42" s="21" t="s">
        <v>207</v>
      </c>
      <c r="D42" s="21"/>
      <c r="E42" s="21">
        <f>VLOOKUP(A42,[1]ecoli_core!$A$2:$I$84,6,FALSE)</f>
        <v>1.3</v>
      </c>
      <c r="F42" s="21"/>
      <c r="G42" s="21"/>
      <c r="H42" s="21"/>
      <c r="I42" s="21">
        <f>VLOOKUP($A42,[1]ecoliN1!$A$2:$J$84,9,FALSE)</f>
        <v>1</v>
      </c>
      <c r="J42" s="21">
        <f>VLOOKUP($A42,[1]ecoliN1!$A$2:$J$84,10,FALSE)</f>
        <v>0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gtoy2</vt:lpstr>
      <vt:lpstr>gtoy2C</vt:lpstr>
      <vt:lpstr>gtoy6</vt:lpstr>
      <vt:lpstr>gtoy6C</vt:lpstr>
      <vt:lpstr>gtoy9</vt:lpstr>
      <vt:lpstr>gtoy9C</vt:lpstr>
      <vt:lpstr>gtoy10</vt:lpstr>
      <vt:lpstr>gtoy10C</vt:lpstr>
      <vt:lpstr>gtoy8</vt:lpstr>
      <vt:lpstr>gtoy8C</vt:lpstr>
      <vt:lpstr>gtoy7</vt:lpstr>
      <vt:lpstr>gtoy7C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2016-08-13T02:20:57Z</dcterms:created>
  <dcterms:modified xsi:type="dcterms:W3CDTF">2016-09-23T04:16:33Z</dcterms:modified>
</cp:coreProperties>
</file>