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7" activeTab="14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Sheet3" sheetId="19" r:id="rId14"/>
    <sheet name="glc_test" sheetId="20" r:id="rId15"/>
    <sheet name="glc_testC" sheetId="21" r:id="rId16"/>
  </sheets>
  <externalReferences>
    <externalReference r:id="rId17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16" i="20" l="1"/>
  <c r="N15" i="20"/>
  <c r="N11" i="20"/>
  <c r="N10" i="20"/>
  <c r="E10" i="20"/>
  <c r="N9" i="20"/>
  <c r="N8" i="20"/>
  <c r="N7" i="20"/>
  <c r="E7" i="20"/>
  <c r="N6" i="20"/>
  <c r="N5" i="20"/>
  <c r="E5" i="20"/>
  <c r="N4" i="20"/>
  <c r="E4" i="20"/>
  <c r="N3" i="20"/>
  <c r="N2" i="20"/>
  <c r="E2" i="20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<sst xmlns="http://schemas.openxmlformats.org/spreadsheetml/2006/main" count="2252" uniqueCount="904">
  <si>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</si>
  <si>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</si>
  <si>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</si>
  <si>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</si>
  <si>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</si>
  <si>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</si>
  <si>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</si>
  <si>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</si>
  <si>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</si>
  <si>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</si>
  <si>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</si>
  <si>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</si>
  <si>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</si>
  <si>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</si>
  <si>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</si>
  <si>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</si>
  <si>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</si>
  <si>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</si>
  <si>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</si>
  <si>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</si>
  <si>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</si>
  <si>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</si>
  <si>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</si>
  <si>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</si>
  <si>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</si>
  <si>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</si>
  <si>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</si>
  <si>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</si>
  <si>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</si>
  <si>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</si>
  <si>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</si>
  <si>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</si>
  <si>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</si>
  <si>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</si>
  <si>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</si>
  <si>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</si>
  <si>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</si>
  <si>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</si>
  <si>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</si>
  <si>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</si>
  <si>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</si>
  <si>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</si>
  <si>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</si>
  <si>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</si>
  <si>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</si>
  <si>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</si>
  <si>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</si>
  <si>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</si>
  <si>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</si>
  <si>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</si>
  <si>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</si>
  <si>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</si>
  <si>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</si>
  <si>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</si>
  <si>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</si>
  <si>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</si>
  <si>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</si>
  <si>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</si>
  <si>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</si>
  <si>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</si>
  <si>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</si>
  <si>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</si>
  <si>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</si>
  <si>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</si>
  <si>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</si>
  <si>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</si>
  <si>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</si>
  <si>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</si>
  <si>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</si>
  <si>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</si>
  <si>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</si>
  <si>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</si>
  <si>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</si>
  <si>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</si>
  <si>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</si>
  <si>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</si>
  <si>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</si>
  <si>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</si>
  <si>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</si>
  <si>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</si>
  <si>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</si>
  <si>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</si>
  <si>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</si>
  <si>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</si>
  <si>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</si>
  <si>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</si>
  <si>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</si>
  <si>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</si>
  <si>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</si>
  <si>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</si>
  <si>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</si>
  <si>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</si>
  <si>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</si>
  <si>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</si>
  <si>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</si>
  <si>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</si>
  <si>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</si>
  <si>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</si>
  <si>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</si>
  <si>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</si>
  <si>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</si>
  <si>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</si>
  <si>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</si>
  <si>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</si>
  <si>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</si>
  <si>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</si>
  <si>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</si>
  <si>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</si>
  <si>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</si>
  <si>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</si>
  <si>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</si>
  <si>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</si>
  <si>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</si>
  <si>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</si>
  <si>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</si>
  <si>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</si>
  <si>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</si>
  <si>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</si>
  <si>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</si>
  <si>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</si>
  <si>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</si>
  <si>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</si>
  <si>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</si>
  <si>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</si>
  <si>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</si>
  <si>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</si>
  <si>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</si>
  <si>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</si>
  <si>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</si>
  <si>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</si>
  <si>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</si>
  <si>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</si>
  <si>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</si>
  <si>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</si>
  <si>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</si>
  <si>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</si>
  <si>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</si>
  <si>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</si>
  <si>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</si>
  <si>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</si>
  <si>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</si>
  <si>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</si>
  <si>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</si>
  <si>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</si>
  <si>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</si>
  <si>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</si>
  <si>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</si>
  <si>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</si>
  <si>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</si>
  <si>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</si>
  <si>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</si>
  <si>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</si>
  <si>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</si>
  <si>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</si>
  <si>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</si>
  <si>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</si>
  <si>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</si>
  <si>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</si>
  <si>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</si>
  <si>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</si>
  <si>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</si>
  <si>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</si>
  <si>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</si>
  <si>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</si>
  <si>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</si>
  <si>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</si>
  <si>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</si>
  <si>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</si>
  <si>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</si>
  <si>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</si>
  <si>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</si>
  <si>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</si>
  <si>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</si>
  <si>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</si>
  <si>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</si>
  <si>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</si>
  <si>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</si>
  <si>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</si>
  <si>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</si>
  <si>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</si>
  <si>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</si>
  <si>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</si>
  <si>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</si>
  <si>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</si>
  <si>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</si>
  <si>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</si>
  <si>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</si>
  <si>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</si>
  <si>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</si>
  <si>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</si>
  <si>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</si>
  <si>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</si>
  <si>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</si>
  <si>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</si>
  <si>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</si>
  <si>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</si>
  <si>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</si>
  <si>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</si>
  <si>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</si>
  <si>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</si>
  <si>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</si>
  <si>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</si>
  <si>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</si>
  <si>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</si>
  <si>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</si>
  <si>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</si>
  <si>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</si>
  <si>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</si>
  <si>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</si>
  <si>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</si>
  <si>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</si>
  <si>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</si>
  <si>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</si>
  <si>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</si>
  <si>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</si>
  <si>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</si>
  <si>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</si>
  <si>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</si>
  <si>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</si>
  <si>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</si>
  <si>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</si>
  <si>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</si>
  <si>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</si>
  <si>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</si>
  <si>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</si>
  <si>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</si>
  <si>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</si>
  <si>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</si>
  <si>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</si>
  <si>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</si>
  <si>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</si>
  <si>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</si>
  <si>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</si>
  <si>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</si>
  <si>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</si>
  <si>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</si>
  <si>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</si>
  <si>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</si>
  <si>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</si>
  <si>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</si>
  <si>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</si>
  <si>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</si>
  <si>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</si>
  <si>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</si>
  <si>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</si>
  <si>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</si>
  <si>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</si>
  <si>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</si>
  <si>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</si>
  <si>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</si>
  <si>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</si>
  <si>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</si>
  <si>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</si>
  <si>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</si>
  <si>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</si>
  <si>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</si>
  <si>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</si>
  <si>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</si>
  <si>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</si>
  <si>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</si>
  <si>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</si>
  <si>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</si>
  <si>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</si>
  <si>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</si>
  <si>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</si>
  <si>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</si>
  <si>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</si>
  <si>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</si>
  <si>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</si>
  <si>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</si>
  <si>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</si>
  <si>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</si>
  <si>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</si>
  <si>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</si>
  <si>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</si>
  <si>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</si>
  <si>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</si>
  <si>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</si>
  <si>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</si>
  <si>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</si>
  <si>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</si>
  <si>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</si>
  <si>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</si>
  <si>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</si>
  <si>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</si>
  <si>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</si>
  <si>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</si>
  <si>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</si>
  <si>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</si>
  <si>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</si>
  <si>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</si>
  <si>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</si>
  <si>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</si>
  <si>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</si>
  <si>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</si>
  <si>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</si>
  <si>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</si>
  <si>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</si>
  <si>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</si>
  <si>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</si>
  <si>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</si>
  <si>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</si>
  <si>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</si>
  <si>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</si>
  <si>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</si>
  <si>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</si>
  <si>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</si>
  <si>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</si>
  <si>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</si>
  <si>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</si>
  <si>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</si>
  <si>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</si>
  <si>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</si>
  <si>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</si>
  <si>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</si>
  <si>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</si>
  <si>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</si>
  <si>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</si>
  <si>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</si>
  <si>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</si>
  <si>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</si>
  <si>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</si>
  <si>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</si>
  <si>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</si>
  <si>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</si>
  <si>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</si>
  <si>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</si>
  <si>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</si>
  <si>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</si>
  <si>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</si>
  <si>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</si>
  <si>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</si>
  <si>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</si>
  <si>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</si>
  <si>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</si>
  <si>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</si>
  <si>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</si>
  <si>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</si>
  <si>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</si>
  <si>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</si>
  <si>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</si>
  <si>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</si>
  <si>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</si>
  <si>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</si>
  <si>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</si>
  <si>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</si>
  <si>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</si>
  <si>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</si>
  <si>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</si>
  <si>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</si>
  <si>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</si>
  <si>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</si>
  <si>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</si>
  <si>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</si>
  <si>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</si>
  <si>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</si>
  <si>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</si>
  <si>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</si>
  <si>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</si>
  <si>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</si>
  <si>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</si>
  <si>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</si>
  <si>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</si>
  <si>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</si>
  <si>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</si>
  <si>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</si>
  <si>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</si>
  <si>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</si>
  <si>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</si>
  <si>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</si>
  <si>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</si>
  <si>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</si>
  <si>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</si>
  <si>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</si>
  <si>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</si>
  <si>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</si>
  <si>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</si>
  <si>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</si>
  <si>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</si>
  <si>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</si>
  <si>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</si>
  <si>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</si>
  <si>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</si>
  <si>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</si>
  <si>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</si>
  <si>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</si>
  <si>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</si>
  <si>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</si>
  <si>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</si>
  <si>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</si>
  <si>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</si>
  <si>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</si>
  <si>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</si>
  <si>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</si>
  <si>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</si>
  <si>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</si>
  <si>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</si>
  <si>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</si>
  <si>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</si>
  <si>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</si>
  <si>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</si>
  <si>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</si>
  <si>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</si>
  <si>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</si>
  <si>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</si>
  <si>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</si>
  <si>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</si>
  <si>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</si>
  <si>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</si>
  <si>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</si>
  <si>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</si>
  <si>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</si>
  <si>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</si>
  <si>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</si>
  <si>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</si>
  <si>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</si>
  <si>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</si>
  <si>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</si>
  <si>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</si>
  <si>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</si>
  <si>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</si>
  <si>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</si>
  <si>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</si>
  <si>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</si>
  <si>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</si>
  <si>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</si>
  <si>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</si>
  <si>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</si>
  <si>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</si>
  <si>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</si>
  <si>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</si>
  <si>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</si>
  <si>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</si>
  <si>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</si>
  <si>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</si>
  <si>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</si>
  <si>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</si>
  <si>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</si>
  <si>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</si>
  <si>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</si>
  <si>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</si>
  <si>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</si>
  <si>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</si>
  <si>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</si>
  <si>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</si>
  <si>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</si>
  <si>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</si>
  <si>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</si>
  <si>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</si>
  <si>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</si>
  <si>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</si>
  <si>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</si>
  <si>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</si>
  <si>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</si>
  <si>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</si>
  <si>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</si>
  <si>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</si>
  <si>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</si>
  <si>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</si>
  <si>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</si>
  <si>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</si>
  <si>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</si>
  <si>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</si>
  <si>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</si>
  <si>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</si>
  <si>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</si>
  <si>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</si>
  <si>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</si>
  <si>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</si>
  <si>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</si>
  <si>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</si>
  <si>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</si>
  <si>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</si>
  <si>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</si>
  <si>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</si>
  <si>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</si>
  <si>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</si>
  <si>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</si>
  <si>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</si>
  <si>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</si>
  <si>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</si>
  <si>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</si>
  <si>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</si>
  <si>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</si>
  <si>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</si>
  <si>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</si>
  <si>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</si>
  <si>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</si>
  <si>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</si>
  <si>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</si>
  <si>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</si>
  <si>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</si>
  <si>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</si>
  <si>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</si>
  <si>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</si>
  <si>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</si>
  <si>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</si>
  <si>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</si>
  <si>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</si>
  <si>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</si>
  <si>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</si>
  <si>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</si>
  <si>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</si>
  <si>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</si>
  <si>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</si>
  <si>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</si>
  <si>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</si>
  <si>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</si>
  <si>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</si>
  <si>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</si>
  <si>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</si>
  <si>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</si>
  <si>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</si>
  <si>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</si>
  <si>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</si>
  <si>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</si>
  <si>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</si>
  <si>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</si>
  <si>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</si>
  <si>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</si>
  <si>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</si>
  <si>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</si>
  <si>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</si>
  <si>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</si>
  <si>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</si>
  <si>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</si>
  <si>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</si>
  <si>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</si>
  <si>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</si>
  <si>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</si>
  <si>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</si>
  <si>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</si>
  <si>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</si>
  <si>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</si>
  <si>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</si>
  <si>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</si>
  <si>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</si>
  <si>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</si>
  <si>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</si>
  <si>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</si>
  <si>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</si>
  <si>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</si>
  <si>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</si>
  <si>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</si>
  <si>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</si>
  <si>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</si>
  <si>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</si>
  <si>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</si>
  <si>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</si>
  <si>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</si>
  <si>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</si>
  <si>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</si>
  <si>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</si>
  <si>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</si>
  <si>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</si>
  <si>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</si>
  <si>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</si>
  <si>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</si>
  <si>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</si>
  <si>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</si>
  <si>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</si>
  <si>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</si>
  <si>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</si>
  <si>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</si>
  <si>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</si>
  <si>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</si>
  <si>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</si>
  <si>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</si>
  <si>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</si>
  <si>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</si>
  <si>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</si>
  <si>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</si>
  <si>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</si>
  <si>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</si>
  <si>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</si>
  <si>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</si>
  <si>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</si>
  <si>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</si>
  <si>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</si>
  <si>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</si>
  <si>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</si>
  <si>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</si>
  <si>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</si>
  <si>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</si>
  <si>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</si>
  <si>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</si>
  <si>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</si>
  <si>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</si>
  <si>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</si>
  <si>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</si>
  <si>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</si>
  <si>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</si>
  <si>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</si>
  <si>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</si>
  <si>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</si>
  <si>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</si>
  <si>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</si>
  <si>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</si>
  <si>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</si>
  <si>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</si>
  <si>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</si>
  <si>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</si>
  <si>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</si>
  <si>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</si>
  <si>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</si>
  <si>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</si>
  <si>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</si>
  <si>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</si>
  <si>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</si>
  <si>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</si>
  <si>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</si>
  <si>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</si>
  <si>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</si>
  <si>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</si>
  <si>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</si>
  <si>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</si>
  <si>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</si>
  <si>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</si>
  <si>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</si>
  <si>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</si>
  <si>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</si>
  <si>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</si>
  <si>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</si>
  <si>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</si>
  <si>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</si>
  <si>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</si>
  <si>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</si>
  <si>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</si>
  <si>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</si>
  <si>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</si>
  <si>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</si>
  <si>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</si>
  <si>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</si>
  <si>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</si>
  <si>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</si>
  <si>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</si>
  <si>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</si>
  <si>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</si>
  <si>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</si>
  <si>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</si>
  <si>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</si>
  <si>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</si>
  <si>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</si>
  <si>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</si>
  <si>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</si>
  <si>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</si>
  <si>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</si>
  <si>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</si>
  <si>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</si>
  <si>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</si>
  <si>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</si>
  <si>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</si>
  <si>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</si>
  <si>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</si>
  <si>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</si>
  <si>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</si>
  <si>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</si>
  <si>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</si>
  <si>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</si>
  <si>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</si>
  <si>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</si>
  <si>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</si>
  <si>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</si>
  <si>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</si>
  <si>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</si>
  <si>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</si>
  <si>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</si>
  <si>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</si>
  <si>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</si>
  <si>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</si>
  <si>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</si>
  <si>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</si>
  <si>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</si>
  <si>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</si>
  <si>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</si>
  <si>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</si>
  <si>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</si>
  <si>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</si>
  <si>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</si>
  <si>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</si>
  <si>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</si>
  <si>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</si>
  <si>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</si>
  <si>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</si>
  <si>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</si>
  <si>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</si>
  <si>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</si>
  <si>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</si>
  <si>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</si>
  <si>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</si>
  <si>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</si>
  <si>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</si>
  <si>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</si>
  <si>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</si>
  <si>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</si>
  <si>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</si>
  <si>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</si>
  <si>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</si>
  <si>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</si>
  <si>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</si>
  <si>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</si>
  <si>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</si>
  <si>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</si>
  <si>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</si>
  <si>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</si>
  <si>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</si>
  <si>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</si>
  <si>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</si>
  <si>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</si>
  <si>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</si>
  <si>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</si>
  <si>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</si>
  <si>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</si>
  <si>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</si>
  <si>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</si>
  <si>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</si>
  <si>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</si>
  <si>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</si>
  <si>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</si>
  <si>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</si>
  <si>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</si>
  <si>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</si>
  <si>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</si>
  <si>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</si>
  <si>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</si>
  <si>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</si>
  <si>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</si>
  <si>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</si>
  <si>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</si>
  <si>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</si>
  <si>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</si>
  <si>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</si>
  <si>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</si>
  <si>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</si>
  <si>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</si>
  <si>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</si>
  <si>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</si>
  <si>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</si>
  <si>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</si>
  <si>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</si>
  <si>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</si>
  <si>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</si>
  <si>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</si>
  <si>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</si>
  <si>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</si>
  <si>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</si>
  <si>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</si>
  <si>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</si>
  <si>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</si>
  <si>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</si>
  <si>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</si>
  <si>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</si>
  <si>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</si>
  <si>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</si>
  <si>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</si>
  <si>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</si>
  <si>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</si>
  <si>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</si>
  <si>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</si>
  <si>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</si>
  <si>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</si>
  <si>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</si>
  <si>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</si>
  <si>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</si>
  <si>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</si>
  <si>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</si>
  <si>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</si>
  <si>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</si>
  <si>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</si>
  <si>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</si>
  <si>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</si>
  <si>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</si>
  <si>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</si>
  <si>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</si>
  <si>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</si>
  <si>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</si>
  <si>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</si>
  <si>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</si>
  <si>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</si>
  <si>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</si>
  <si>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</si>
  <si>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</si>
  <si>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</si>
  <si>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</si>
  <si>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</si>
  <si>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</si>
  <si>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</si>
  <si>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</si>
  <si>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</si>
  <si>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</si>
  <si>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</si>
  <si>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</si>
  <si>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</si>
  <si>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</si>
  <si>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</si>
  <si>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</si>
  <si>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</si>
  <si>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</si>
  <si>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</si>
  <si>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</si>
  <si>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</si>
  <si>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</si>
  <si>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</si>
  <si>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</si>
  <si>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</si>
  <si>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</si>
  <si>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</si>
  <si>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</si>
  <si>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</si>
  <si>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</si>
  <si>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</si>
  <si>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</si>
  <si>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</si>
  <si>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</si>
  <si>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</si>
  <si>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</si>
  <si>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</si>
  <si>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</si>
  <si>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</si>
  <si>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</si>
  <si>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</si>
  <si>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</si>
  <si>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</si>
  <si>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</si>
  <si>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</si>
  <si>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</si>
  <si>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</si>
  <si>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</si>
  <si>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</si>
  <si>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</si>
  <si>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</si>
  <si>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</si>
  <si>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</si>
  <si>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</si>
  <si>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</si>
  <si>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</si>
  <si>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</si>
  <si>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</si>
  <si>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</si>
  <si>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</si>
  <si>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</si>
  <si>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</si>
  <si>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</si>
  <si>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</si>
  <si>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</si>
  <si>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</si>
  <si>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</si>
  <si>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</si>
  <si>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</si>
  <si>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</si>
  <si>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</si>
  <si>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</si>
  <si>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</si>
  <si>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</si>
  <si>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</si>
  <si>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</si>
  <si>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</si>
  <si>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</si>
  <si>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</si>
  <si>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</si>
  <si>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</si>
  <si>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</si>
  <si>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</si>
  <si>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</si>
  <si>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</si>
  <si>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</si>
  <si>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</si>
  <si>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</si>
  <si>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</si>
  <si>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</si>
  <si>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</si>
  <si>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</si>
  <si>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</si>
  <si>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</si>
  <si>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</si>
  <si>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</si>
  <si>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</si>
  <si>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</si>
  <si>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</si>
  <si>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</si>
  <si>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</si>
  <si>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</si>
  <si>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</si>
  <si>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</si>
  <si>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</si>
  <si>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</si>
  <si>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</si>
  <si>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</si>
  <si>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</si>
  <si>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</si>
  <si>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</si>
  <si>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</si>
  <si>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</si>
  <si>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</si>
  <si>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</si>
  <si>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</si>
  <si>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</si>
  <si>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</si>
  <si>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42e-3,42e-3</t>
  </si>
  <si>
    <t>1,5,1,5</t>
  </si>
  <si>
    <t>1,4e-3,5.5e-3,1,4e-3,5.5e-3</t>
  </si>
  <si>
    <t>0.33,5,0.07,1,0.03</t>
  </si>
  <si>
    <t>1,0.18,1,1</t>
  </si>
  <si>
    <t>[c] : q8h2 --&gt; 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</si>
</sst>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4" workbookViewId="0">
      <selection activeCell="A46" sqref="A46:XFD46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C14" sqref="C14"/>
    </sheetView>
  </sheetViews>
  <sheetFormatPr defaultRowHeight="15" x14ac:dyDescent="0.25"/>
  <cols>
    <col min="3" max="3" width="48.140625" customWidth="1"/>
    <col min="15" max="15" width="17.71093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14" t="s">
        <v>16</v>
      </c>
      <c r="C2" s="14" t="s">
        <v>202</v>
      </c>
      <c r="E2" s="10">
        <f>VLOOKUP(A2,ecoli_core!$A$2:$I$84,6,FALSE)</f>
        <v>-9.1</v>
      </c>
      <c r="F2" s="10">
        <v>-50.4</v>
      </c>
      <c r="G2" s="10">
        <v>0.9</v>
      </c>
      <c r="I2" s="23">
        <v>250</v>
      </c>
      <c r="J2" s="23">
        <v>0</v>
      </c>
      <c r="M2" s="21">
        <v>20</v>
      </c>
      <c r="N2" s="14">
        <f>VLOOKUP(A2,[1]reactions!$A$1:$E$96,5,FALSE)</f>
        <v>0</v>
      </c>
      <c r="O2" s="10" t="s">
        <v>902</v>
      </c>
      <c r="S2" s="10" t="s">
        <v>18</v>
      </c>
      <c r="T2" s="10">
        <v>5.5599999999999997E-2</v>
      </c>
      <c r="U2" s="10">
        <v>5.5599999999999997E-2</v>
      </c>
    </row>
    <row r="3" spans="1:21" s="10" customFormat="1" x14ac:dyDescent="0.25">
      <c r="A3" s="14" t="s">
        <v>21</v>
      </c>
      <c r="C3" s="14" t="s">
        <v>22</v>
      </c>
      <c r="E3" s="10">
        <v>3.1320000000000001</v>
      </c>
      <c r="F3" s="10">
        <v>-17.100000000000001</v>
      </c>
      <c r="G3" s="10">
        <v>20.6</v>
      </c>
      <c r="I3" s="10">
        <v>120</v>
      </c>
      <c r="M3" s="21">
        <v>1.37855905020609</v>
      </c>
      <c r="N3" s="14" t="str">
        <f>VLOOKUP(A3,[1]reactions!$A$1:$E$96,5,FALSE)</f>
        <v>5.3.1.9</v>
      </c>
      <c r="O3" s="10" t="s">
        <v>726</v>
      </c>
      <c r="S3" s="10" t="s">
        <v>20</v>
      </c>
      <c r="T3" s="10">
        <v>3.48</v>
      </c>
      <c r="U3" s="10">
        <v>3.48</v>
      </c>
    </row>
    <row r="4" spans="1:21" s="10" customFormat="1" x14ac:dyDescent="0.25">
      <c r="A4" s="14" t="s">
        <v>24</v>
      </c>
      <c r="C4" s="14" t="s">
        <v>25</v>
      </c>
      <c r="E4" s="10">
        <f>VLOOKUP(A4,ecoli_core!$A$2:$I$84,6,FALSE)</f>
        <v>-3.8</v>
      </c>
      <c r="F4" s="10">
        <v>-53.9</v>
      </c>
      <c r="G4" s="10">
        <v>21.4</v>
      </c>
      <c r="I4" s="10">
        <v>49</v>
      </c>
      <c r="J4" s="10">
        <v>0</v>
      </c>
      <c r="M4" s="21">
        <v>11.639423575531699</v>
      </c>
      <c r="N4" s="14" t="str">
        <f>VLOOKUP(A4,[1]reactions!$A$1:$E$96,5,FALSE)</f>
        <v>2.7.1.11</v>
      </c>
      <c r="S4" s="10" t="s">
        <v>29</v>
      </c>
      <c r="T4" s="10">
        <v>0.6</v>
      </c>
      <c r="U4" s="10">
        <v>0.6</v>
      </c>
    </row>
    <row r="5" spans="1:21" s="10" customFormat="1" x14ac:dyDescent="0.25">
      <c r="A5" s="14" t="s">
        <v>27</v>
      </c>
      <c r="C5" s="14" t="s">
        <v>80</v>
      </c>
      <c r="E5" s="10">
        <f>VLOOKUP(A5,ecoli_core!$A$2:$I$84,6,FALSE)</f>
        <v>4.2</v>
      </c>
      <c r="F5" s="10">
        <v>-29.4</v>
      </c>
      <c r="G5" s="10">
        <v>27.1</v>
      </c>
      <c r="H5" s="9"/>
      <c r="I5" s="10">
        <v>8.5</v>
      </c>
      <c r="M5" s="21">
        <v>11.639423575531699</v>
      </c>
      <c r="N5" s="14" t="str">
        <f>VLOOKUP(A5,[1]reactions!$A$1:$E$96,5,FALSE)</f>
        <v>4.1.2.13</v>
      </c>
      <c r="S5" s="10" t="s">
        <v>691</v>
      </c>
      <c r="T5" s="10">
        <v>0.218</v>
      </c>
      <c r="U5" s="10">
        <v>0.218</v>
      </c>
    </row>
    <row r="6" spans="1:21" s="10" customFormat="1" x14ac:dyDescent="0.25">
      <c r="A6" s="14" t="s">
        <v>120</v>
      </c>
      <c r="C6" s="14" t="s">
        <v>711</v>
      </c>
      <c r="E6" s="23">
        <v>7.5979999999999999</v>
      </c>
      <c r="F6" s="10">
        <v>-24.3</v>
      </c>
      <c r="G6" s="10">
        <v>13.4</v>
      </c>
      <c r="J6" s="10">
        <v>9000</v>
      </c>
      <c r="M6" s="22">
        <v>-11.639423575531699</v>
      </c>
      <c r="N6" s="14" t="str">
        <f>VLOOKUP(A6,[1]reactions!$A$1:$E$96,5,FALSE)</f>
        <v>5.3.1.1</v>
      </c>
      <c r="S6" s="10" t="s">
        <v>81</v>
      </c>
      <c r="T6" s="10">
        <v>0.16700000000000001</v>
      </c>
      <c r="U6" s="10">
        <v>0.16700000000000001</v>
      </c>
    </row>
    <row r="7" spans="1:21" s="10" customFormat="1" x14ac:dyDescent="0.25">
      <c r="A7" s="14" t="s">
        <v>121</v>
      </c>
      <c r="C7" s="14" t="s">
        <v>196</v>
      </c>
      <c r="D7" s="10" t="s">
        <v>876</v>
      </c>
      <c r="E7" s="10">
        <f>VLOOKUP(A7,ecoli_core!$A$2:$I$84,6,FALSE)</f>
        <v>-0.1</v>
      </c>
      <c r="F7" s="10">
        <v>-12.8</v>
      </c>
      <c r="G7" s="10">
        <v>62.6</v>
      </c>
      <c r="I7" s="10">
        <v>268</v>
      </c>
      <c r="M7" s="21">
        <v>27.772223526897601</v>
      </c>
      <c r="N7" s="14" t="str">
        <f>VLOOKUP(A7,[1]reactions!$A$1:$E$96,5,FALSE)</f>
        <v>1.2.1.12</v>
      </c>
      <c r="S7" s="10" t="s">
        <v>149</v>
      </c>
      <c r="T7" s="10">
        <v>2.13</v>
      </c>
      <c r="U7" s="10">
        <v>2.13</v>
      </c>
    </row>
    <row r="8" spans="1:21" s="10" customFormat="1" x14ac:dyDescent="0.25">
      <c r="A8" s="14" t="s">
        <v>123</v>
      </c>
      <c r="C8" s="14" t="s">
        <v>122</v>
      </c>
      <c r="E8" s="10">
        <v>-10.51</v>
      </c>
      <c r="F8" s="10">
        <v>-19.2</v>
      </c>
      <c r="G8" s="10">
        <v>56.1</v>
      </c>
      <c r="H8" s="9"/>
      <c r="J8" s="10">
        <v>654</v>
      </c>
      <c r="M8" s="21">
        <v>-27.772223526897601</v>
      </c>
      <c r="N8" s="14" t="str">
        <f>VLOOKUP(A8,[1]reactions!$A$1:$E$96,5,FALSE)</f>
        <v>2.7.2.3</v>
      </c>
      <c r="S8" s="10" t="s">
        <v>150</v>
      </c>
      <c r="T8" s="10">
        <v>0.39900000000000002</v>
      </c>
      <c r="U8" s="10">
        <v>0.39900000000000002</v>
      </c>
    </row>
    <row r="9" spans="1:21" s="10" customFormat="1" x14ac:dyDescent="0.25">
      <c r="A9" s="14" t="s">
        <v>124</v>
      </c>
      <c r="C9" s="14" t="s">
        <v>199</v>
      </c>
      <c r="E9" s="10">
        <v>6.2290000000000001</v>
      </c>
      <c r="F9" s="10">
        <v>-23.1</v>
      </c>
      <c r="G9" s="10">
        <v>14.6</v>
      </c>
      <c r="J9" s="10">
        <v>530</v>
      </c>
      <c r="M9" s="21">
        <v>-24.294625983764298</v>
      </c>
      <c r="N9" s="14" t="str">
        <f>VLOOKUP(A9,[1]reactions!$A$1:$E$96,5,FALSE)</f>
        <v>5.4.2.1</v>
      </c>
      <c r="S9" s="10" t="s">
        <v>23</v>
      </c>
      <c r="T9" s="10">
        <v>2.67</v>
      </c>
      <c r="U9" s="10">
        <v>2.67</v>
      </c>
    </row>
    <row r="10" spans="1:21" s="10" customFormat="1" x14ac:dyDescent="0.25">
      <c r="A10" s="14" t="s">
        <v>125</v>
      </c>
      <c r="C10" s="14" t="s">
        <v>201</v>
      </c>
      <c r="E10" s="10">
        <f>VLOOKUP(A10,ecoli_core!$A$2:$I$84,6,FALSE)</f>
        <v>-0.9</v>
      </c>
      <c r="F10" s="10">
        <v>-22.9</v>
      </c>
      <c r="G10" s="10">
        <v>14.7</v>
      </c>
      <c r="I10" s="10">
        <v>355.79</v>
      </c>
      <c r="M10" s="21">
        <v>24.294625983764298</v>
      </c>
      <c r="N10" s="14" t="str">
        <f>VLOOKUP(A10,[1]reactions!$A$1:$E$96,5,FALSE)</f>
        <v>4.2.1.11</v>
      </c>
      <c r="S10" s="10" t="s">
        <v>26</v>
      </c>
      <c r="T10" s="10">
        <v>2.67</v>
      </c>
      <c r="U10" s="10">
        <v>2.67</v>
      </c>
    </row>
    <row r="11" spans="1:21" s="10" customFormat="1" x14ac:dyDescent="0.25">
      <c r="A11" s="14" t="s">
        <v>33</v>
      </c>
      <c r="C11" s="14" t="s">
        <v>712</v>
      </c>
      <c r="E11" s="10">
        <v>-31.12</v>
      </c>
      <c r="F11" s="10">
        <v>-10.8</v>
      </c>
      <c r="G11" s="10">
        <v>65.3</v>
      </c>
      <c r="H11" s="9"/>
      <c r="J11" s="10">
        <v>2540</v>
      </c>
      <c r="M11" s="21">
        <v>-8.5077261088811902</v>
      </c>
      <c r="N11" s="14" t="str">
        <f>VLOOKUP(A11,[1]reactions!$A$1:$E$96,5,FALSE)</f>
        <v>2.7.1.40</v>
      </c>
      <c r="O11" s="10" t="s">
        <v>901</v>
      </c>
      <c r="S11" s="10" t="s">
        <v>692</v>
      </c>
      <c r="T11" s="10">
        <v>0.111</v>
      </c>
      <c r="U11" s="10">
        <v>0.111</v>
      </c>
    </row>
    <row r="12" spans="1:21" s="10" customFormat="1" x14ac:dyDescent="0.25">
      <c r="A12" s="14" t="s">
        <v>241</v>
      </c>
      <c r="C12" s="26" t="s">
        <v>243</v>
      </c>
      <c r="D12" s="10" t="s">
        <v>884</v>
      </c>
      <c r="E12" s="10">
        <v>0</v>
      </c>
      <c r="I12" s="23">
        <v>2540</v>
      </c>
      <c r="J12" s="10">
        <v>2540</v>
      </c>
      <c r="M12" s="21">
        <v>-8.5077261088811902</v>
      </c>
      <c r="N12" s="14"/>
      <c r="O12" s="10" t="s">
        <v>899</v>
      </c>
    </row>
    <row r="13" spans="1:21" s="10" customFormat="1" x14ac:dyDescent="0.25">
      <c r="A13" s="14" t="s">
        <v>299</v>
      </c>
      <c r="C13" s="28" t="s">
        <v>135</v>
      </c>
      <c r="E13" s="10">
        <v>0</v>
      </c>
      <c r="M13" s="21">
        <v>8.5077261088811902</v>
      </c>
      <c r="N13" s="14"/>
    </row>
    <row r="14" spans="1:21" s="10" customFormat="1" x14ac:dyDescent="0.25">
      <c r="A14" s="14" t="s">
        <v>309</v>
      </c>
      <c r="C14" s="28" t="s">
        <v>690</v>
      </c>
      <c r="E14" s="10">
        <v>0</v>
      </c>
      <c r="M14" s="21">
        <v>-20</v>
      </c>
      <c r="N14" s="14"/>
    </row>
    <row r="15" spans="1:21" s="10" customFormat="1" x14ac:dyDescent="0.25">
      <c r="A15" s="29" t="s">
        <v>142</v>
      </c>
      <c r="B15" s="30"/>
      <c r="C15" s="29" t="s">
        <v>871</v>
      </c>
      <c r="D15" s="10" t="s">
        <v>884</v>
      </c>
      <c r="F15" s="10">
        <v>24.2</v>
      </c>
      <c r="G15" s="10">
        <v>122.4</v>
      </c>
      <c r="H15" s="9">
        <v>1.4000000000000001E-15</v>
      </c>
      <c r="J15" s="10">
        <v>200</v>
      </c>
      <c r="M15" s="21">
        <v>-43.153531211344998</v>
      </c>
      <c r="N15" s="14" t="str">
        <f>VLOOKUP(A15,[1]reactions!$A$1:$E$96,5,FALSE)</f>
        <v>1.6.5.3</v>
      </c>
      <c r="O15" s="10" t="s">
        <v>900</v>
      </c>
    </row>
    <row r="16" spans="1:21" s="10" customFormat="1" x14ac:dyDescent="0.25">
      <c r="A16" s="31" t="s">
        <v>140</v>
      </c>
      <c r="B16" s="30"/>
      <c r="C16" s="31" t="s">
        <v>903</v>
      </c>
      <c r="E16" s="10">
        <f>VLOOKUP(A16,ecoli_core!$A$2:$I$84,6,FALSE)</f>
        <v>-37.200000000000003</v>
      </c>
      <c r="I16" s="10">
        <v>469</v>
      </c>
      <c r="J16" s="10">
        <v>0</v>
      </c>
      <c r="M16" s="21">
        <v>46.7215117629625</v>
      </c>
      <c r="N16" s="14" t="s">
        <v>703</v>
      </c>
      <c r="O16" s="10" t="s">
        <v>898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Sheet3</vt:lpstr>
      <vt:lpstr>glc_test</vt:lpstr>
      <vt:lpstr>glc_testC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2016-02-24T04:21:29Z</dcterms:modified>
</cp:coreProperties>
</file>