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21075" windowHeight="7425"/>
  </bookViews>
  <sheets>
    <sheet name="ETC_test" sheetId="1" r:id="rId1"/>
    <sheet name="ETC_testC" sheetId="2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E18" i="1" l="1"/>
  <c r="E17" i="1"/>
  <c r="E16" i="1"/>
  <c r="E15" i="1"/>
  <c r="N14" i="1"/>
  <c r="E13" i="1"/>
  <c r="N12" i="1"/>
  <c r="N11" i="1"/>
  <c r="N10" i="1"/>
  <c r="E10" i="1"/>
  <c r="N9" i="1"/>
  <c r="N8" i="1"/>
  <c r="N7" i="1"/>
  <c r="E7" i="1"/>
  <c r="N6" i="1"/>
  <c r="N5" i="1"/>
  <c r="E5" i="1"/>
  <c r="N4" i="1"/>
  <c r="E4" i="1"/>
  <c r="N3" i="1"/>
  <c r="N2" i="1"/>
  <c r="E2" i="1"/>
</calcChain>
</file>

<file path=xl/sharedStrings.xml><?xml version="1.0" encoding="utf-8"?>
<sst xmlns="http://schemas.openxmlformats.org/spreadsheetml/2006/main" count="104" uniqueCount="101">
  <si>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</si>
  <si>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</si>
  <si>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</si>
  <si>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</si>
  <si>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</si>
  <si>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</si>
  <si>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</si>
  <si>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</si>
  <si>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</si>
  <si>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</si>
  <si>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</si>
  <si>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</si>
  <si>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</si>
  <si>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</si>
  <si>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</si>
  <si>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</si>
  <si>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</si>
  <si>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</si>
  <si>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</si>
  <si>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</si>
  <si>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</si>
  <si>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GLCpts</t>
  </si>
  <si>
    <t>glc[e] + pep[c] --&gt; g6p[c] + pyr[c]</t>
  </si>
  <si>
    <t>1,0.18,1,1</t>
  </si>
  <si>
    <t>glc[e]</t>
  </si>
  <si>
    <t>PGI</t>
  </si>
  <si>
    <t>[c] : g6p &lt;==&gt; f6p</t>
  </si>
  <si>
    <t>0.28,0.147</t>
  </si>
  <si>
    <t>g6p[c]</t>
  </si>
  <si>
    <t>PFK</t>
  </si>
  <si>
    <t>[c] : atp + f6p --&gt; adp + fdp + h</t>
  </si>
  <si>
    <t>6e-2,1.25e-2,2e-1,1.25e-2,1</t>
  </si>
  <si>
    <t>f6p[c]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</si>
  <si>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</si>
  <si>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</si>
  <si>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</si>
  <si>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</si>
  <si>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</si>
  <si>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</si>
  <si>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</si>
  <si>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[c] : g3p + nad + pi &lt;==&gt; 13dpg + h + nadh</t>
  </si>
  <si>
    <t>3pg[c]</t>
  </si>
  <si>
    <t>PGK</t>
  </si>
  <si>
    <t>[c] : 3pg + atp &lt;==&gt; 13dpg + adp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</si>
  <si>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</si>
  <si>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</si>
  <si>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</si>
  <si>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</si>
  <si>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</si>
  <si>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</si>
  <si>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</si>
  <si>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</si>
  <si>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[c] : atp + pyr &lt;==&gt; adp + pep + h</t>
  </si>
  <si>
    <t>0.33,5,0.07,0.03,1</t>
  </si>
  <si>
    <t>ru5p-D</t>
  </si>
  <si>
    <t>NADH16</t>
  </si>
  <si>
    <t>5 h[c] + nadh[c] + q8[c] &lt;==&gt; 4 h[e] + nad[c] + q8h2[c]</t>
  </si>
  <si>
    <t>1,4e-3,5.5e-3,1,4e-3,5.5e-3</t>
  </si>
  <si>
    <t>ATPM</t>
  </si>
  <si>
    <t>[c] : atp + h2o --&gt; adp + h + pi</t>
  </si>
  <si>
    <t>h,pi</t>
  </si>
  <si>
    <t>ATPS4r</t>
  </si>
  <si>
    <t>adp[c] + 4 h[e] + pi[c] &lt;==&gt; atp[c] + 3 h[c]</t>
  </si>
  <si>
    <t>h[c],h[e]</t>
  </si>
  <si>
    <t>0.05,1e-6,0.05,1e-6,0.45</t>
  </si>
  <si>
    <t>CYTBD</t>
  </si>
  <si>
    <t>6 h[c] + 0.5 o2[c] + q8h2[c] --&gt; 6 h[e] + h2o[c] + q8[c]</t>
  </si>
  <si>
    <t>1.10.3.12</t>
  </si>
  <si>
    <t>1,3.4e-6,42e-3,1,1,42e-3</t>
  </si>
  <si>
    <t>H2Ot</t>
  </si>
  <si>
    <t>h2o[e] &lt;==&gt; h2o[c]</t>
  </si>
  <si>
    <t>1e-3,1e-3</t>
  </si>
  <si>
    <t>O2t</t>
  </si>
  <si>
    <t>o2[e] &lt;==&gt; o2[c]</t>
  </si>
  <si>
    <t>2.2e-5,1e1</t>
  </si>
  <si>
    <t>PIt2r</t>
  </si>
  <si>
    <t>h[e] + pi[e] &lt;==&gt; h[c] + pi[c]</t>
  </si>
  <si>
    <t>1,0.02,1,0.02</t>
  </si>
  <si>
    <t>PYRt2r</t>
  </si>
  <si>
    <t>h[e] + pyr[e] &lt;==&gt; h[c] + pyr[c]</t>
  </si>
  <si>
    <t>1,5,1,5</t>
  </si>
  <si>
    <t>exPYR</t>
  </si>
  <si>
    <t>pyr[e] &lt;==&gt;</t>
  </si>
  <si>
    <t>exGLC</t>
  </si>
  <si>
    <t>glc[e] &lt;==&gt;</t>
  </si>
  <si>
    <t>exH</t>
  </si>
  <si>
    <t>h[e] &lt;==&gt;</t>
  </si>
  <si>
    <t>exH2O</t>
  </si>
  <si>
    <t>h2o[e] &lt;==&gt;</t>
  </si>
  <si>
    <t>exPI</t>
  </si>
  <si>
    <t>pi[e] &lt;==&gt;</t>
  </si>
  <si>
    <t>exO2</t>
  </si>
  <si>
    <t>o2[e] &lt;==&gt;</t>
  </si>
  <si>
    <t>Mc (mM)</t>
  </si>
  <si>
    <t>pyr[e]</t>
  </si>
  <si>
    <t>pi[e]</t>
  </si>
  <si>
    <t>o2[c]</t>
  </si>
  <si>
    <t>h2o[c]</t>
  </si>
  <si>
    <t xml:space="preserve">h2o[e] </t>
  </si>
  <si>
    <t>o2[e]</t>
  </si>
  <si>
    <t>0.2331,0.1316,0.1675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</si>
</sst>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164" fontId="4" fillId="0" borderId="0" xfId="0" applyNumberFormat="1" applyFont="1" applyFill="1"/>
    <xf numFmtId="0" fontId="7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7" fillId="0" borderId="0" xfId="1" applyNumberFormat="1" applyFont="1" applyFill="1"/>
    <xf numFmtId="0" fontId="7" fillId="3" borderId="0" xfId="1" applyFont="1" applyFill="1"/>
    <xf numFmtId="0" fontId="0" fillId="3" borderId="0" xfId="0" applyFill="1"/>
    <xf numFmtId="0" fontId="7" fillId="3" borderId="0" xfId="0" applyFont="1" applyFill="1"/>
    <xf numFmtId="0" fontId="7" fillId="4" borderId="0" xfId="0" applyFont="1" applyFill="1"/>
    <xf numFmtId="0" fontId="0" fillId="4" borderId="0" xfId="0" applyFill="1"/>
    <xf numFmtId="0" fontId="7" fillId="5" borderId="0" xfId="0" applyFont="1" applyFill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tabSelected="1" workbookViewId="0">
      <selection sqref="A1:U25"/>
    </sheetView>
  </sheetViews>
  <sheetFormatPr defaultRowHeight="15" x14ac:dyDescent="0.25"/>
  <cols>
    <col min="3" max="3" width="49.5703125" customWidth="1"/>
    <col min="15" max="15" width="28.42578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21</v>
      </c>
      <c r="C2" s="3" t="s">
        <v>22</v>
      </c>
      <c r="E2">
        <f>VLOOKUP(A2,[1]ecoli_core!$A$2:$I$84,6,FALSE)</f>
        <v>-9.1</v>
      </c>
      <c r="F2">
        <v>-50.4</v>
      </c>
      <c r="G2">
        <v>0.9</v>
      </c>
      <c r="I2" s="4">
        <v>250</v>
      </c>
      <c r="J2" s="4">
        <v>0</v>
      </c>
      <c r="M2" s="5">
        <v>20</v>
      </c>
      <c r="N2" s="3">
        <f>VLOOKUP(A2,[2]reactions!$A$1:$E$96,5,FALSE)</f>
        <v>0</v>
      </c>
      <c r="O2" t="s">
        <v>23</v>
      </c>
      <c r="S2" t="s">
        <v>24</v>
      </c>
      <c r="T2">
        <v>5.5599999999999997E-2</v>
      </c>
      <c r="U2">
        <v>5.5599999999999997E-2</v>
      </c>
    </row>
    <row r="3" spans="1:21" x14ac:dyDescent="0.25">
      <c r="A3" s="3" t="s">
        <v>25</v>
      </c>
      <c r="C3" s="3" t="s">
        <v>26</v>
      </c>
      <c r="E3">
        <v>3.1320000000000001</v>
      </c>
      <c r="F3">
        <v>-17.100000000000001</v>
      </c>
      <c r="G3">
        <v>20.6</v>
      </c>
      <c r="I3">
        <v>120</v>
      </c>
      <c r="M3" s="5">
        <v>20</v>
      </c>
      <c r="N3" s="3" t="str">
        <f>VLOOKUP(A3,[2]reactions!$A$1:$E$96,5,FALSE)</f>
        <v>5.3.1.9</v>
      </c>
      <c r="O3" t="s">
        <v>27</v>
      </c>
      <c r="S3" t="s">
        <v>28</v>
      </c>
      <c r="T3">
        <v>3.48</v>
      </c>
      <c r="U3">
        <v>3.48</v>
      </c>
    </row>
    <row r="4" spans="1:21" x14ac:dyDescent="0.25">
      <c r="A4" s="3" t="s">
        <v>29</v>
      </c>
      <c r="C4" s="3" t="s">
        <v>30</v>
      </c>
      <c r="E4">
        <f>VLOOKUP(A4,[1]ecoli_core!$A$2:$I$84,6,FALSE)</f>
        <v>-3.8</v>
      </c>
      <c r="F4">
        <v>-53.9</v>
      </c>
      <c r="G4">
        <v>21.4</v>
      </c>
      <c r="I4">
        <v>49</v>
      </c>
      <c r="J4">
        <v>0</v>
      </c>
      <c r="M4" s="5">
        <v>20</v>
      </c>
      <c r="N4" s="3" t="str">
        <f>VLOOKUP(A4,[2]reactions!$A$1:$E$96,5,FALSE)</f>
        <v>2.7.1.11</v>
      </c>
      <c r="O4" t="s">
        <v>31</v>
      </c>
      <c r="S4" t="s">
        <v>32</v>
      </c>
      <c r="T4">
        <v>0.6</v>
      </c>
      <c r="U4">
        <v>0.6</v>
      </c>
    </row>
    <row r="5" spans="1:21" x14ac:dyDescent="0.25">
      <c r="A5" s="3" t="s">
        <v>33</v>
      </c>
      <c r="C5" s="3" t="s">
        <v>34</v>
      </c>
      <c r="E5">
        <f>VLOOKUP(A5,[1]ecoli_core!$A$2:$I$84,6,FALSE)</f>
        <v>4.2</v>
      </c>
      <c r="F5">
        <v>-29.4</v>
      </c>
      <c r="G5">
        <v>27.1</v>
      </c>
      <c r="H5" s="6"/>
      <c r="I5">
        <v>10.5</v>
      </c>
      <c r="M5" s="5">
        <v>20</v>
      </c>
      <c r="N5" s="3" t="str">
        <f>VLOOKUP(A5,[2]reactions!$A$1:$E$96,5,FALSE)</f>
        <v>4.1.2.13</v>
      </c>
      <c r="O5" t="s">
        <v>100</v>
      </c>
      <c r="S5" t="s">
        <v>35</v>
      </c>
      <c r="T5">
        <v>0.218</v>
      </c>
      <c r="U5">
        <v>0.218</v>
      </c>
    </row>
    <row r="6" spans="1:21" x14ac:dyDescent="0.25">
      <c r="A6" s="3" t="s">
        <v>36</v>
      </c>
      <c r="C6" s="3" t="s">
        <v>37</v>
      </c>
      <c r="E6" s="4">
        <v>7.5979999999999999</v>
      </c>
      <c r="F6">
        <v>-24.3</v>
      </c>
      <c r="G6">
        <v>13.4</v>
      </c>
      <c r="J6">
        <v>9000</v>
      </c>
      <c r="M6" s="7">
        <v>-20</v>
      </c>
      <c r="N6" s="3" t="str">
        <f>VLOOKUP(A6,[2]reactions!$A$1:$E$96,5,FALSE)</f>
        <v>5.3.1.1</v>
      </c>
      <c r="S6" t="s">
        <v>38</v>
      </c>
      <c r="T6">
        <v>0.16700000000000001</v>
      </c>
      <c r="U6">
        <v>0.16700000000000001</v>
      </c>
    </row>
    <row r="7" spans="1:21" x14ac:dyDescent="0.25">
      <c r="A7" s="3" t="s">
        <v>39</v>
      </c>
      <c r="C7" s="3" t="s">
        <v>40</v>
      </c>
      <c r="E7">
        <f>VLOOKUP(A7,[1]ecoli_core!$A$2:$I$84,6,FALSE)</f>
        <v>-0.1</v>
      </c>
      <c r="F7">
        <v>-12.8</v>
      </c>
      <c r="G7">
        <v>62.6</v>
      </c>
      <c r="I7">
        <v>268</v>
      </c>
      <c r="M7" s="5">
        <v>40</v>
      </c>
      <c r="N7" s="3" t="str">
        <f>VLOOKUP(A7,[2]reactions!$A$1:$E$96,5,FALSE)</f>
        <v>1.2.1.12</v>
      </c>
      <c r="S7" t="s">
        <v>41</v>
      </c>
      <c r="T7">
        <v>2.13</v>
      </c>
      <c r="U7">
        <v>2.13</v>
      </c>
    </row>
    <row r="8" spans="1:21" x14ac:dyDescent="0.25">
      <c r="A8" s="3" t="s">
        <v>42</v>
      </c>
      <c r="C8" s="3" t="s">
        <v>43</v>
      </c>
      <c r="E8">
        <v>-10.51</v>
      </c>
      <c r="F8">
        <v>-19.2</v>
      </c>
      <c r="G8">
        <v>56.1</v>
      </c>
      <c r="H8" s="6"/>
      <c r="J8">
        <v>654</v>
      </c>
      <c r="M8" s="5">
        <v>-40</v>
      </c>
      <c r="N8" s="3" t="str">
        <f>VLOOKUP(A8,[2]reactions!$A$1:$E$96,5,FALSE)</f>
        <v>2.7.2.3</v>
      </c>
      <c r="S8" t="s">
        <v>44</v>
      </c>
      <c r="T8">
        <v>0.39900000000000002</v>
      </c>
      <c r="U8">
        <v>0.39900000000000002</v>
      </c>
    </row>
    <row r="9" spans="1:21" x14ac:dyDescent="0.25">
      <c r="A9" s="3" t="s">
        <v>45</v>
      </c>
      <c r="C9" s="3" t="s">
        <v>46</v>
      </c>
      <c r="E9">
        <v>6.2290000000000001</v>
      </c>
      <c r="F9">
        <v>-23.1</v>
      </c>
      <c r="G9">
        <v>14.6</v>
      </c>
      <c r="J9">
        <v>530</v>
      </c>
      <c r="M9" s="5">
        <v>-40</v>
      </c>
      <c r="N9" s="3" t="str">
        <f>VLOOKUP(A9,[2]reactions!$A$1:$E$96,5,FALSE)</f>
        <v>5.4.2.1</v>
      </c>
      <c r="S9" t="s">
        <v>47</v>
      </c>
      <c r="T9">
        <v>2.67</v>
      </c>
      <c r="U9">
        <v>2.67</v>
      </c>
    </row>
    <row r="10" spans="1:21" x14ac:dyDescent="0.25">
      <c r="A10" s="3" t="s">
        <v>48</v>
      </c>
      <c r="C10" s="3" t="s">
        <v>49</v>
      </c>
      <c r="E10">
        <f>VLOOKUP(A10,[1]ecoli_core!$A$2:$I$84,6,FALSE)</f>
        <v>-0.9</v>
      </c>
      <c r="F10">
        <v>-22.9</v>
      </c>
      <c r="G10">
        <v>14.7</v>
      </c>
      <c r="I10">
        <v>355.79</v>
      </c>
      <c r="M10" s="5">
        <v>40</v>
      </c>
      <c r="N10" s="3" t="str">
        <f>VLOOKUP(A10,[2]reactions!$A$1:$E$96,5,FALSE)</f>
        <v>4.2.1.11</v>
      </c>
      <c r="S10" t="s">
        <v>50</v>
      </c>
      <c r="T10">
        <v>2.67</v>
      </c>
      <c r="U10">
        <v>2.67</v>
      </c>
    </row>
    <row r="11" spans="1:21" x14ac:dyDescent="0.25">
      <c r="A11" s="3" t="s">
        <v>51</v>
      </c>
      <c r="C11" s="3" t="s">
        <v>52</v>
      </c>
      <c r="E11">
        <v>-31.12</v>
      </c>
      <c r="F11">
        <v>-10.8</v>
      </c>
      <c r="G11">
        <v>65.3</v>
      </c>
      <c r="H11" s="6"/>
      <c r="I11">
        <v>2540</v>
      </c>
      <c r="M11" s="5">
        <v>-20</v>
      </c>
      <c r="N11" s="3" t="str">
        <f>VLOOKUP(A11,[2]reactions!$A$1:$E$96,5,FALSE)</f>
        <v>2.7.1.40</v>
      </c>
      <c r="O11" t="s">
        <v>53</v>
      </c>
      <c r="S11" t="s">
        <v>54</v>
      </c>
      <c r="T11">
        <v>0.111</v>
      </c>
      <c r="U11">
        <v>0.111</v>
      </c>
    </row>
    <row r="12" spans="1:21" x14ac:dyDescent="0.25">
      <c r="A12" s="8" t="s">
        <v>55</v>
      </c>
      <c r="B12" s="9"/>
      <c r="C12" s="8" t="s">
        <v>56</v>
      </c>
      <c r="F12">
        <v>24.2</v>
      </c>
      <c r="G12">
        <v>122.4</v>
      </c>
      <c r="H12" s="6">
        <v>714300000000000</v>
      </c>
      <c r="J12">
        <v>200</v>
      </c>
      <c r="M12" s="5">
        <v>40</v>
      </c>
      <c r="N12" s="3" t="str">
        <f>VLOOKUP(A12,[2]reactions!$A$1:$E$96,5,FALSE)</f>
        <v>1.6.5.3</v>
      </c>
      <c r="O12" t="s">
        <v>57</v>
      </c>
    </row>
    <row r="13" spans="1:21" x14ac:dyDescent="0.25">
      <c r="A13" s="3" t="s">
        <v>58</v>
      </c>
      <c r="C13" s="3" t="s">
        <v>59</v>
      </c>
      <c r="D13" t="s">
        <v>60</v>
      </c>
      <c r="E13">
        <f>VLOOKUP(A13,[1]ecoli_core!$A$2:$I$84,6,FALSE)</f>
        <v>-6.6</v>
      </c>
      <c r="I13">
        <v>1</v>
      </c>
      <c r="J13">
        <v>0</v>
      </c>
      <c r="M13" s="5">
        <v>140</v>
      </c>
      <c r="N13" s="3"/>
    </row>
    <row r="14" spans="1:21" x14ac:dyDescent="0.25">
      <c r="A14" s="10" t="s">
        <v>61</v>
      </c>
      <c r="B14" s="9"/>
      <c r="C14" s="10" t="s">
        <v>62</v>
      </c>
      <c r="D14" t="s">
        <v>63</v>
      </c>
      <c r="F14">
        <v>-62.3</v>
      </c>
      <c r="G14">
        <v>1.5</v>
      </c>
      <c r="H14" s="6">
        <v>2.3810000000000001E-5</v>
      </c>
      <c r="I14" s="6">
        <v>2160</v>
      </c>
      <c r="J14" s="6">
        <v>5130</v>
      </c>
      <c r="M14" s="5">
        <v>100</v>
      </c>
      <c r="N14" s="3" t="str">
        <f>VLOOKUP(A14,[2]reactions!$A$1:$E$96,5,FALSE)</f>
        <v>3.6.3.14</v>
      </c>
      <c r="O14" t="s">
        <v>64</v>
      </c>
    </row>
    <row r="15" spans="1:21" x14ac:dyDescent="0.25">
      <c r="A15" s="10" t="s">
        <v>65</v>
      </c>
      <c r="B15" s="9"/>
      <c r="C15" s="10" t="s">
        <v>66</v>
      </c>
      <c r="E15">
        <f>VLOOKUP(A15,[1]ecoli_core!$A$2:$I$84,6,FALSE)</f>
        <v>-37.200000000000003</v>
      </c>
      <c r="I15">
        <v>469</v>
      </c>
      <c r="J15">
        <v>0</v>
      </c>
      <c r="M15" s="5">
        <v>40</v>
      </c>
      <c r="N15" s="3" t="s">
        <v>67</v>
      </c>
      <c r="O15" t="s">
        <v>68</v>
      </c>
    </row>
    <row r="16" spans="1:21" x14ac:dyDescent="0.25">
      <c r="A16" s="3" t="s">
        <v>69</v>
      </c>
      <c r="C16" s="11" t="s">
        <v>70</v>
      </c>
      <c r="E16">
        <f>VLOOKUP(A16,[1]ecoli_core!$A$2:$I$84,6,FALSE)</f>
        <v>0</v>
      </c>
      <c r="I16">
        <v>1</v>
      </c>
      <c r="J16">
        <v>2</v>
      </c>
      <c r="M16" s="5">
        <v>60</v>
      </c>
      <c r="N16" s="3"/>
      <c r="O16" t="s">
        <v>71</v>
      </c>
    </row>
    <row r="17" spans="1:15" x14ac:dyDescent="0.25">
      <c r="A17" s="3" t="s">
        <v>72</v>
      </c>
      <c r="C17" s="11" t="s">
        <v>73</v>
      </c>
      <c r="E17">
        <f>VLOOKUP(A17,[1]ecoli_core!$A$2:$I$84,6,FALSE)</f>
        <v>0</v>
      </c>
      <c r="I17" s="4">
        <v>1</v>
      </c>
      <c r="J17">
        <v>0</v>
      </c>
      <c r="M17" s="5">
        <v>20</v>
      </c>
      <c r="N17" s="3"/>
      <c r="O17" t="s">
        <v>74</v>
      </c>
    </row>
    <row r="18" spans="1:15" x14ac:dyDescent="0.25">
      <c r="A18" s="11" t="s">
        <v>75</v>
      </c>
      <c r="B18" s="12"/>
      <c r="C18" s="11" t="s">
        <v>76</v>
      </c>
      <c r="E18">
        <f>VLOOKUP(A18,[1]ecoli_core!$A$2:$I$84,6,FALSE)</f>
        <v>0</v>
      </c>
      <c r="I18" s="6">
        <v>100</v>
      </c>
      <c r="J18" s="6">
        <v>100</v>
      </c>
      <c r="M18" s="5">
        <v>0</v>
      </c>
      <c r="N18" s="3"/>
      <c r="O18" s="6" t="s">
        <v>77</v>
      </c>
    </row>
    <row r="19" spans="1:15" x14ac:dyDescent="0.25">
      <c r="A19" s="11" t="s">
        <v>78</v>
      </c>
      <c r="B19" s="12"/>
      <c r="C19" s="11" t="s">
        <v>79</v>
      </c>
      <c r="D19" t="s">
        <v>63</v>
      </c>
      <c r="E19">
        <v>0</v>
      </c>
      <c r="I19" s="4">
        <v>2540</v>
      </c>
      <c r="J19">
        <v>2540</v>
      </c>
      <c r="M19" s="5">
        <v>-40</v>
      </c>
      <c r="N19" s="3"/>
      <c r="O19" t="s">
        <v>80</v>
      </c>
    </row>
    <row r="20" spans="1:15" x14ac:dyDescent="0.25">
      <c r="A20" s="3" t="s">
        <v>81</v>
      </c>
      <c r="C20" s="13" t="s">
        <v>82</v>
      </c>
      <c r="E20">
        <v>0</v>
      </c>
      <c r="M20" s="5">
        <v>40</v>
      </c>
      <c r="N20" s="3"/>
    </row>
    <row r="21" spans="1:15" x14ac:dyDescent="0.25">
      <c r="A21" s="3" t="s">
        <v>83</v>
      </c>
      <c r="C21" s="13" t="s">
        <v>84</v>
      </c>
      <c r="E21">
        <v>0</v>
      </c>
      <c r="M21" s="5">
        <v>-20</v>
      </c>
      <c r="N21" s="3"/>
    </row>
    <row r="22" spans="1:15" x14ac:dyDescent="0.25">
      <c r="A22" s="3" t="s">
        <v>85</v>
      </c>
      <c r="C22" s="13" t="s">
        <v>86</v>
      </c>
      <c r="E22">
        <v>0</v>
      </c>
      <c r="M22" s="5">
        <v>40</v>
      </c>
      <c r="N22" s="3"/>
    </row>
    <row r="23" spans="1:15" x14ac:dyDescent="0.25">
      <c r="A23" s="3" t="s">
        <v>87</v>
      </c>
      <c r="C23" s="13" t="s">
        <v>88</v>
      </c>
      <c r="E23">
        <v>0</v>
      </c>
      <c r="M23" s="5">
        <v>-60</v>
      </c>
      <c r="N23" s="3"/>
    </row>
    <row r="24" spans="1:15" x14ac:dyDescent="0.25">
      <c r="A24" s="3" t="s">
        <v>89</v>
      </c>
      <c r="C24" s="13" t="s">
        <v>90</v>
      </c>
      <c r="E24">
        <v>0</v>
      </c>
      <c r="M24" s="5">
        <v>0</v>
      </c>
      <c r="N24" s="3"/>
    </row>
    <row r="25" spans="1:15" x14ac:dyDescent="0.25">
      <c r="A25" s="3" t="s">
        <v>91</v>
      </c>
      <c r="C25" s="13" t="s">
        <v>92</v>
      </c>
      <c r="E25">
        <v>0</v>
      </c>
      <c r="M25" s="5">
        <v>-20</v>
      </c>
      <c r="N2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5" sqref="B5"/>
    </sheetView>
  </sheetViews>
  <sheetFormatPr defaultRowHeight="15" x14ac:dyDescent="0.25"/>
  <sheetData>
    <row r="1" spans="1:2" x14ac:dyDescent="0.25">
      <c r="A1" s="14" t="s">
        <v>18</v>
      </c>
      <c r="B1" s="14" t="s">
        <v>93</v>
      </c>
    </row>
    <row r="2" spans="1:2" x14ac:dyDescent="0.25">
      <c r="A2" t="s">
        <v>24</v>
      </c>
      <c r="B2">
        <v>2</v>
      </c>
    </row>
    <row r="3" spans="1:2" x14ac:dyDescent="0.25">
      <c r="A3" t="s">
        <v>94</v>
      </c>
      <c r="B3" s="6">
        <v>0</v>
      </c>
    </row>
    <row r="4" spans="1:2" x14ac:dyDescent="0.25">
      <c r="A4" t="s">
        <v>95</v>
      </c>
      <c r="B4" s="6">
        <v>1E-4</v>
      </c>
    </row>
    <row r="5" spans="1:2" x14ac:dyDescent="0.25">
      <c r="A5" t="s">
        <v>97</v>
      </c>
      <c r="B5">
        <v>55</v>
      </c>
    </row>
    <row r="6" spans="1:2" x14ac:dyDescent="0.25">
      <c r="A6" t="s">
        <v>98</v>
      </c>
      <c r="B6">
        <v>55</v>
      </c>
    </row>
    <row r="7" spans="1:2" x14ac:dyDescent="0.25">
      <c r="A7" t="s">
        <v>99</v>
      </c>
      <c r="B7" s="6">
        <v>0.27300000000000002</v>
      </c>
    </row>
    <row r="8" spans="1:2" x14ac:dyDescent="0.25">
      <c r="A8" t="s">
        <v>96</v>
      </c>
      <c r="B8" s="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ETC_test</vt:lpstr>
      <vt:lpstr>ETC_testC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2016-04-08T22:30:25Z</dcterms:created>
  <dcterms:modified xsi:type="dcterms:W3CDTF">2016-04-11T19:54:53Z</dcterms:modified>
</cp:coreProperties>
</file>