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0" windowWidth="18195" windowHeight="6705" firstSheet="5" activeTab="10"/>
  </bookViews>
  <sheets>
    <sheet name="ecoliT1" sheetId="1" r:id="rId1"/>
    <sheet name="ecoliT2" sheetId="2" r:id="rId2"/>
    <sheet name="ecoliT7" sheetId="8" r:id="rId3"/>
    <sheet name="ecoliT8" sheetId="9" r:id="rId4"/>
    <sheet name="ecoliT3" sheetId="3" r:id="rId5"/>
    <sheet name="ecoliT4" sheetId="4" r:id="rId6"/>
    <sheet name="ecoliT5" sheetId="6" r:id="rId7"/>
    <sheet name="ecoliT6" sheetId="7" r:id="rId8"/>
    <sheet name="Sheet2" sheetId="5" r:id="rId9"/>
    <sheet name="ecoliN1" sheetId="11" r:id="rId10"/>
    <sheet name="Sheet1" sheetId="13" r:id="rId11"/>
    <sheet name="ecoliN2" sheetId="10" r:id="rId12"/>
    <sheet name="Sheet3" sheetId="12" r:id="rId13"/>
    <sheet name="Sheet4" sheetId="14" r:id="rId14"/>
    <sheet name="Sheet5" sheetId="15" r:id="rId15"/>
  </sheets>
  <externalReferences>
    <externalReference r:id="rId16"/>
  </externalReferences>
  <calcPr calcId="145621"/>
</workbook>
</file>

<file path=xl/calcChain.xml><?xml version="1.0" encoding="utf-8"?>
<calcChain xmlns="http://schemas.openxmlformats.org/spreadsheetml/2006/main">
  <c r="D66" i="14" l="1"/>
  <c r="D65" i="14"/>
  <c r="D64" i="14"/>
  <c r="D63" i="14"/>
  <c r="D62" i="14"/>
  <c r="D61" i="14"/>
  <c r="D60" i="14"/>
  <c r="D59" i="14"/>
  <c r="D58" i="14"/>
  <c r="D54" i="14"/>
  <c r="D53" i="14"/>
  <c r="D52" i="14"/>
  <c r="D51" i="14"/>
  <c r="M50" i="14"/>
  <c r="D50" i="14"/>
  <c r="M49" i="14"/>
  <c r="D49" i="14"/>
  <c r="M48" i="14"/>
  <c r="D48" i="14"/>
  <c r="M47" i="14"/>
  <c r="D46" i="14"/>
  <c r="M45" i="14"/>
  <c r="M44" i="14"/>
  <c r="D44" i="14"/>
  <c r="M43" i="14"/>
  <c r="M42" i="14"/>
  <c r="M41" i="14"/>
  <c r="M40" i="14"/>
  <c r="M39" i="14"/>
  <c r="M38" i="14"/>
  <c r="M37" i="14"/>
  <c r="M36" i="14"/>
  <c r="M35" i="14"/>
  <c r="M34" i="14"/>
  <c r="D34" i="14"/>
  <c r="M33" i="14"/>
  <c r="D33" i="14"/>
  <c r="M32" i="14"/>
  <c r="D32" i="14"/>
  <c r="M31" i="14"/>
  <c r="M30" i="14"/>
  <c r="D30" i="14"/>
  <c r="M29" i="14"/>
  <c r="D29" i="14"/>
  <c r="M28" i="14"/>
  <c r="D28" i="14"/>
  <c r="M27" i="14"/>
  <c r="M25" i="14"/>
  <c r="M24" i="14"/>
  <c r="M23" i="14"/>
  <c r="M22" i="14"/>
  <c r="M21" i="14"/>
  <c r="D20" i="14"/>
  <c r="M18" i="14"/>
  <c r="D18" i="14"/>
  <c r="M17" i="14"/>
  <c r="D17" i="14"/>
  <c r="M16" i="14"/>
  <c r="D16" i="14"/>
  <c r="D14" i="14"/>
  <c r="M13" i="14"/>
  <c r="D13" i="14"/>
  <c r="M12" i="14"/>
  <c r="M11" i="14"/>
  <c r="D11" i="14"/>
  <c r="M10" i="14"/>
  <c r="M9" i="14"/>
  <c r="M8" i="14"/>
  <c r="D8" i="14"/>
  <c r="M7" i="14"/>
  <c r="M6" i="14"/>
  <c r="D6" i="14"/>
  <c r="M5" i="14"/>
  <c r="D5" i="14"/>
  <c r="M4" i="14"/>
  <c r="D4" i="14"/>
  <c r="M3" i="14"/>
  <c r="D3" i="14"/>
  <c r="M2" i="14"/>
  <c r="D2" i="14"/>
  <c r="M16" i="13" l="1"/>
  <c r="M17" i="13"/>
  <c r="M18" i="13"/>
  <c r="M21" i="13"/>
  <c r="M22" i="13"/>
  <c r="M23" i="13"/>
  <c r="M24" i="13"/>
  <c r="M25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5" i="13"/>
  <c r="M47" i="13"/>
  <c r="M48" i="13"/>
  <c r="M49" i="13"/>
  <c r="M50" i="13"/>
  <c r="M3" i="13"/>
  <c r="M4" i="13"/>
  <c r="M5" i="13"/>
  <c r="M6" i="13"/>
  <c r="M7" i="13"/>
  <c r="M8" i="13"/>
  <c r="M9" i="13"/>
  <c r="M10" i="13"/>
  <c r="M11" i="13"/>
  <c r="M12" i="13"/>
  <c r="M13" i="13"/>
  <c r="M2" i="13"/>
  <c r="D66" i="13"/>
  <c r="D65" i="13"/>
  <c r="D64" i="13"/>
  <c r="D63" i="13"/>
  <c r="D62" i="13"/>
  <c r="D61" i="13"/>
  <c r="D60" i="13"/>
  <c r="D59" i="13"/>
  <c r="D58" i="13"/>
  <c r="D54" i="13"/>
  <c r="D53" i="13"/>
  <c r="D52" i="13"/>
  <c r="D51" i="13"/>
  <c r="D50" i="13"/>
  <c r="D49" i="13"/>
  <c r="D48" i="13"/>
  <c r="D46" i="13"/>
  <c r="D44" i="13"/>
  <c r="D34" i="13"/>
  <c r="D33" i="13"/>
  <c r="D32" i="13"/>
  <c r="D30" i="13"/>
  <c r="D29" i="13"/>
  <c r="D28" i="13"/>
  <c r="D20" i="13"/>
  <c r="D18" i="13"/>
  <c r="D17" i="13"/>
  <c r="D16" i="13"/>
  <c r="D14" i="13"/>
  <c r="D13" i="13"/>
  <c r="D11" i="13"/>
  <c r="D8" i="13"/>
  <c r="D6" i="13"/>
  <c r="D5" i="13"/>
  <c r="D4" i="13"/>
  <c r="D3" i="13"/>
  <c r="D2" i="13"/>
  <c r="G3" i="11" l="1"/>
  <c r="G4" i="11"/>
  <c r="G5" i="11"/>
  <c r="G6" i="11"/>
  <c r="G8" i="11"/>
  <c r="G11" i="11"/>
  <c r="G12" i="11"/>
  <c r="G13" i="11"/>
  <c r="G14" i="11"/>
  <c r="G15" i="11"/>
  <c r="G16" i="11"/>
  <c r="G17" i="11"/>
  <c r="G18" i="11"/>
  <c r="G19" i="11"/>
  <c r="G20" i="11"/>
  <c r="G23" i="11"/>
  <c r="G24" i="11"/>
  <c r="G26" i="11"/>
  <c r="G27" i="11"/>
  <c r="G29" i="11"/>
  <c r="G30" i="11"/>
  <c r="G31" i="11"/>
  <c r="G32" i="11"/>
  <c r="G33" i="11"/>
  <c r="G34" i="11"/>
  <c r="G40" i="11"/>
  <c r="G41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8" i="11"/>
  <c r="G59" i="11"/>
  <c r="G60" i="11"/>
  <c r="G61" i="11"/>
  <c r="G62" i="11"/>
  <c r="G63" i="11"/>
  <c r="G64" i="11"/>
  <c r="G65" i="11"/>
  <c r="G66" i="11"/>
  <c r="G2" i="11"/>
  <c r="F5" i="11"/>
  <c r="F6" i="11"/>
  <c r="F8" i="11"/>
  <c r="F10" i="11"/>
  <c r="F11" i="11"/>
  <c r="F12" i="11"/>
  <c r="F13" i="11"/>
  <c r="F14" i="11"/>
  <c r="F15" i="11"/>
  <c r="F16" i="11"/>
  <c r="F17" i="11"/>
  <c r="F18" i="11"/>
  <c r="F19" i="11"/>
  <c r="F20" i="11"/>
  <c r="F23" i="11"/>
  <c r="F24" i="11"/>
  <c r="F26" i="11"/>
  <c r="F28" i="11"/>
  <c r="F29" i="11"/>
  <c r="F30" i="11"/>
  <c r="F32" i="11"/>
  <c r="F33" i="11"/>
  <c r="F34" i="11"/>
  <c r="F40" i="11"/>
  <c r="F41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8" i="11"/>
  <c r="F59" i="11"/>
  <c r="F60" i="11"/>
  <c r="F61" i="11"/>
  <c r="F62" i="11"/>
  <c r="F63" i="11"/>
  <c r="F64" i="11"/>
  <c r="F65" i="11"/>
  <c r="F66" i="11"/>
  <c r="F3" i="11"/>
  <c r="F4" i="11"/>
  <c r="F2" i="11"/>
</calcChain>
</file>

<file path=xl/sharedStrings.xml><?xml version="1.0" encoding="utf-8"?>
<sst xmlns="http://schemas.openxmlformats.org/spreadsheetml/2006/main" count="2178" uniqueCount="977">
  <si>
    <t>Enzymes</t>
  </si>
  <si>
    <t>Etot Conc</t>
  </si>
  <si>
    <t>kcat (1/s)</t>
  </si>
  <si>
    <t>Vmax</t>
  </si>
  <si>
    <t>Keq</t>
  </si>
  <si>
    <t>delta G (pH 7.2)</t>
  </si>
  <si>
    <r>
      <t>v</t>
    </r>
    <r>
      <rPr>
        <b/>
        <vertAlign val="subscript"/>
        <sz val="11"/>
        <rFont val="Calibri"/>
        <family val="2"/>
      </rPr>
      <t xml:space="preserve">ss </t>
    </r>
    <r>
      <rPr>
        <b/>
        <sz val="11"/>
        <rFont val="Calibri"/>
        <family val="2"/>
      </rPr>
      <t>(Gur = -10, O2ur = -1000)</t>
    </r>
  </si>
  <si>
    <t xml:space="preserve"> equation</t>
  </si>
  <si>
    <t>Activators</t>
  </si>
  <si>
    <t>Inhibitors</t>
  </si>
  <si>
    <t>Rxn Mechanism</t>
  </si>
  <si>
    <t>Substrate Km (mM)</t>
  </si>
  <si>
    <t>Regulator Km (mM)</t>
  </si>
  <si>
    <t>Metab</t>
  </si>
  <si>
    <t>Mclow (mM)</t>
  </si>
  <si>
    <t>Mchigh (mM)</t>
  </si>
  <si>
    <t>GLCpts</t>
  </si>
  <si>
    <t>glc[e] ---&gt; glc[c]</t>
  </si>
  <si>
    <t>glc[e]</t>
  </si>
  <si>
    <t>glc[c] ---&gt; g6p[c]</t>
  </si>
  <si>
    <t>g6p[c]</t>
  </si>
  <si>
    <t>PGI</t>
  </si>
  <si>
    <t>[c] : g6p &lt;==&gt; f6p</t>
  </si>
  <si>
    <t>pep[c]</t>
  </si>
  <si>
    <t>PFK</t>
  </si>
  <si>
    <t>[c] : atp + f6p --&gt; adp + fdp + h</t>
  </si>
  <si>
    <t>pyr[c]</t>
  </si>
  <si>
    <t>FBA</t>
  </si>
  <si>
    <t>[c] : fdp &lt;==&gt; g3p</t>
  </si>
  <si>
    <t>f6p[c]</t>
  </si>
  <si>
    <t>G3P_ex</t>
  </si>
  <si>
    <t>[c] : g3p + pi + adp &lt;==&gt; pep + atp</t>
  </si>
  <si>
    <t>fdp[c]</t>
  </si>
  <si>
    <t>PYK</t>
  </si>
  <si>
    <t>[c] : adp + h + pep --&gt; atp + pyr</t>
  </si>
  <si>
    <t>g3p[c]</t>
  </si>
  <si>
    <t>Biomass</t>
  </si>
  <si>
    <t>[c] : 59.8001 atp + 0.0709 f6p + 0.1290 g3p + 0.2050 g6p + 7.5496 pep + 2.8328 pyr ---&gt; Biomass + 59.8001 adp + 59.8001 pi + 59.8001 h</t>
  </si>
  <si>
    <t>adp[c]</t>
  </si>
  <si>
    <t>EX_h</t>
  </si>
  <si>
    <t>h[c] &lt;==&gt; h[e]</t>
  </si>
  <si>
    <t>atp[c]</t>
  </si>
  <si>
    <t>EX_pi</t>
  </si>
  <si>
    <t>pi[c] &lt;==&gt; pi[e]</t>
  </si>
  <si>
    <t>pi[c]</t>
  </si>
  <si>
    <t>EX_pyr</t>
  </si>
  <si>
    <t>pyr[c] &lt;==&gt; pyr[e]</t>
  </si>
  <si>
    <t>h[c]</t>
  </si>
  <si>
    <t>pi[e]</t>
  </si>
  <si>
    <t>h[e]</t>
  </si>
  <si>
    <t>pyr[e]</t>
  </si>
  <si>
    <t>glc[c]</t>
  </si>
  <si>
    <t>pfk</t>
  </si>
  <si>
    <t>pyk</t>
  </si>
  <si>
    <t>biomass</t>
  </si>
  <si>
    <t>[c] : 0.0709 f6p + 0.2050 g6p + 7.5496 pep + 2.8328 pyr ---&gt; Biomass</t>
  </si>
  <si>
    <t>GLC_ex</t>
  </si>
  <si>
    <t>pfy</t>
  </si>
  <si>
    <t>glc[e] &lt;==&gt; glc[c]</t>
  </si>
  <si>
    <t>[c] : fdp &lt;==&gt; pep</t>
  </si>
  <si>
    <t>Expi</t>
  </si>
  <si>
    <t>EXpyr</t>
  </si>
  <si>
    <t>EXh</t>
  </si>
  <si>
    <t>[c] : 0.0709 f6p + 0.2050 g6p + 0.1290 g3p + 7.5496 pep + 2.8328 pyr ---&gt; Biomass</t>
  </si>
  <si>
    <t>'glc[c]'</t>
  </si>
  <si>
    <t>'g6p[c]'</t>
  </si>
  <si>
    <t>'f6p[c]'</t>
  </si>
  <si>
    <t>'atp[c]'</t>
  </si>
  <si>
    <t>'adp[c]'</t>
  </si>
  <si>
    <t>'fdp[c]'</t>
  </si>
  <si>
    <t>'h[c]'</t>
  </si>
  <si>
    <t>'pep[c]'</t>
  </si>
  <si>
    <t>'pyr[c]'</t>
  </si>
  <si>
    <t>'glc[e]'</t>
  </si>
  <si>
    <t>'pyr[e]'</t>
  </si>
  <si>
    <t>'h[e]'</t>
  </si>
  <si>
    <t>'Biomass'</t>
  </si>
  <si>
    <t>'g3p[c]'</t>
  </si>
  <si>
    <t>'pi[c]'</t>
  </si>
  <si>
    <t>'pi[e]'</t>
  </si>
  <si>
    <t>[c] : fdp &lt;==&gt; dhap + g3p</t>
  </si>
  <si>
    <t>Exdhap</t>
  </si>
  <si>
    <t>dhap[c] &lt;==&gt; dhap[e]</t>
  </si>
  <si>
    <t>dhap[c]</t>
  </si>
  <si>
    <t>dhap[e]</t>
  </si>
  <si>
    <t>glc[c] + pep[c] ---&gt; g6p[c] + pyr[c]</t>
  </si>
  <si>
    <t>glc[e] + atp[c] ---&gt; g6p[c] + adp[c]</t>
  </si>
  <si>
    <t>[c] : f6p + atp ---&gt; fdp + adp</t>
  </si>
  <si>
    <t>[c] : dhap &lt;==&gt; g3p</t>
  </si>
  <si>
    <t>[c] : pep + adp ---&gt; pyr + atp</t>
  </si>
  <si>
    <t>gapd</t>
  </si>
  <si>
    <t>tpi</t>
  </si>
  <si>
    <t>fba</t>
  </si>
  <si>
    <t>pts</t>
  </si>
  <si>
    <t>glcEX</t>
  </si>
  <si>
    <t>glc[e] + pep[c] ---&gt; g6p[c] + pyr[c]</t>
  </si>
  <si>
    <t>[c] : atp + 0.0709 f6p + 0.2050 g6p + 7.5496 pep + 2.8328 pyr ---&gt; Biomass + adp + pi</t>
  </si>
  <si>
    <t>piEX</t>
  </si>
  <si>
    <t>[c] : pi[c] &lt;==&gt; pi[e]</t>
  </si>
  <si>
    <t>[c] : g3p + adp + nad ---&gt; pep + atp + nadh</t>
  </si>
  <si>
    <t>nad[c]</t>
  </si>
  <si>
    <t>nadh[c]</t>
  </si>
  <si>
    <t>[c] : g6p + atp &lt;==&gt; g3p + adp</t>
  </si>
  <si>
    <t>EXpi</t>
  </si>
  <si>
    <t>EXglc</t>
  </si>
  <si>
    <t>'nad[c]'</t>
  </si>
  <si>
    <t>'nadh[c]'</t>
  </si>
  <si>
    <t>EXpep</t>
  </si>
  <si>
    <t>pep[c] &lt;==&gt; pep[e]</t>
  </si>
  <si>
    <t>[c] : g3p + adp + nad ---&gt; pep + atp + nadh + h</t>
  </si>
  <si>
    <t>lacY</t>
  </si>
  <si>
    <t>[c] : pyr + nadh + h ---&gt; lac + nad</t>
  </si>
  <si>
    <t>EXlac</t>
  </si>
  <si>
    <t>lac[c] ---&gt; lac[e]</t>
  </si>
  <si>
    <t>[c] : 59.8 atp + 0.2050 g6p + 7.5496 pep + 2.8328 pyr ---&gt; Biomass + 59.8 adp + 59.8 pi</t>
  </si>
  <si>
    <t>lac[c]</t>
  </si>
  <si>
    <t>[c] : atp + 0.2759 g6p + 7.5496 pep + 2.8328 pyr ---&gt; Biomass + adp</t>
  </si>
  <si>
    <t>lac[e]</t>
  </si>
  <si>
    <t>[c] : atp + g6p + pep + pyr ---&gt; Biomass + adp</t>
  </si>
  <si>
    <t>[c] : g6p + atp ---&gt; adp + 2 g3p</t>
  </si>
  <si>
    <t>[c] : g3p + nad + adp &lt;==&gt; pep + nadh + h + atp</t>
  </si>
  <si>
    <t>GAPDH</t>
  </si>
  <si>
    <t>GLCin</t>
  </si>
  <si>
    <t>[c] : fdp + h20 ---&gt; f6p + pi</t>
  </si>
  <si>
    <t>FBP</t>
  </si>
  <si>
    <t>TPI</t>
  </si>
  <si>
    <t>[c] : g3p + pi + nad &lt;==&gt; 13dpg + h + nadh</t>
  </si>
  <si>
    <t>GAPD</t>
  </si>
  <si>
    <t>[c] : 3pg + atp &lt;==&gt; 13dpg + adp</t>
  </si>
  <si>
    <t>PGK</t>
  </si>
  <si>
    <t>PGM</t>
  </si>
  <si>
    <t>[c] : 3pg &lt;==&gt; 2pg</t>
  </si>
  <si>
    <t>[c] : 2pg &lt;==&gt; pep + h2o</t>
  </si>
  <si>
    <t>[c] : f6p + atp ---&gt; fdp + adp + h</t>
  </si>
  <si>
    <t>ENO</t>
  </si>
  <si>
    <t>[c] : atp + h2o + pyr --&gt; amp + 2 h + pep + pi</t>
  </si>
  <si>
    <t>PPS</t>
  </si>
  <si>
    <t>LDHD</t>
  </si>
  <si>
    <t>[c] : pyr + nadh + h &lt;==&gt; lac + nad</t>
  </si>
  <si>
    <t>[c] : coa + nad + pyr --&gt; accoa + co2 + nadh</t>
  </si>
  <si>
    <t>PDH</t>
  </si>
  <si>
    <t>PFL</t>
  </si>
  <si>
    <t>[c] : coa + pyr --&gt; accoa + for</t>
  </si>
  <si>
    <t>[c] : acald + coa + nad &lt;==&gt; accoa + h + nadh</t>
  </si>
  <si>
    <t>ACALD</t>
  </si>
  <si>
    <t>ALCD2x</t>
  </si>
  <si>
    <t>[c] : acald + h + nadh &lt;==&gt; etoh + nad</t>
  </si>
  <si>
    <t>PYRex</t>
  </si>
  <si>
    <t>PYRout</t>
  </si>
  <si>
    <t>pyr[e] &lt;==&gt;</t>
  </si>
  <si>
    <t>LACex</t>
  </si>
  <si>
    <t>lac[c] &lt;==&gt; lac[e]</t>
  </si>
  <si>
    <t>lac[e] &lt;==&gt;</t>
  </si>
  <si>
    <t>LACout</t>
  </si>
  <si>
    <t>ACALDex</t>
  </si>
  <si>
    <t>acald[c] &lt;==&gt; acald[e]</t>
  </si>
  <si>
    <t>ACALDout</t>
  </si>
  <si>
    <t>acald[e] &lt;==&gt;</t>
  </si>
  <si>
    <t>ETOHex</t>
  </si>
  <si>
    <t>ETOHout</t>
  </si>
  <si>
    <t>etoh[c] &lt;==&gt; etoh[e]</t>
  </si>
  <si>
    <t>etoh[e] &lt;==&gt;</t>
  </si>
  <si>
    <t>&lt;==&gt; glc[e]</t>
  </si>
  <si>
    <t>&lt;==&gt; o2[e]</t>
  </si>
  <si>
    <t>O2out</t>
  </si>
  <si>
    <t>O2ex</t>
  </si>
  <si>
    <t>o2[e] &lt;==&gt; o2[c]</t>
  </si>
  <si>
    <t>CYTBD</t>
  </si>
  <si>
    <t>2 h[c] + 0.5 o2[c] + q8h2[c] --&gt; 2 h[e] + h2o[c] + q8[c]</t>
  </si>
  <si>
    <t>NADH16</t>
  </si>
  <si>
    <t>4 h[c] + nadh[c] + q8[c] --&gt; 3 h[e] + nad[c] + q8h2[c]</t>
  </si>
  <si>
    <t>ATPM</t>
  </si>
  <si>
    <t>[c] : atp + h2o --&gt; adp + h + pi</t>
  </si>
  <si>
    <t>ATPS4r</t>
  </si>
  <si>
    <t>[c] : fdp + h2o ---&gt; f6p + pi</t>
  </si>
  <si>
    <t>H2oex</t>
  </si>
  <si>
    <t>H2oout</t>
  </si>
  <si>
    <t>[c] : amp + atp &lt;==&gt; 2 adp</t>
  </si>
  <si>
    <t>ADK1</t>
  </si>
  <si>
    <t>EC_biomass</t>
  </si>
  <si>
    <t>Biomassex</t>
  </si>
  <si>
    <t>biomass[c] &lt;==&gt; biomass[e]</t>
  </si>
  <si>
    <t>Biomassout</t>
  </si>
  <si>
    <t>biomass[e] &lt;==&gt;</t>
  </si>
  <si>
    <t>acald[e]</t>
  </si>
  <si>
    <t>etoh[e]</t>
  </si>
  <si>
    <t>13dpg[c]</t>
  </si>
  <si>
    <t>3pg[c]</t>
  </si>
  <si>
    <t>accoa[c]</t>
  </si>
  <si>
    <t>etoh[c]</t>
  </si>
  <si>
    <t>Hex</t>
  </si>
  <si>
    <t>Hout</t>
  </si>
  <si>
    <t>h2o[c]</t>
  </si>
  <si>
    <t>h2o[e]</t>
  </si>
  <si>
    <t>2pg[c]</t>
  </si>
  <si>
    <t>amp[c]</t>
  </si>
  <si>
    <t>coa[c]</t>
  </si>
  <si>
    <t>co2[c]</t>
  </si>
  <si>
    <t>for[c]</t>
  </si>
  <si>
    <t>acald[c]</t>
  </si>
  <si>
    <t>o2[c]</t>
  </si>
  <si>
    <t>q8h2[c]</t>
  </si>
  <si>
    <t>q8[c]</t>
  </si>
  <si>
    <t>o2[e]</t>
  </si>
  <si>
    <t>h2o[c] &lt;==&gt; h2o[e]</t>
  </si>
  <si>
    <t>h[e] &lt;==&gt;</t>
  </si>
  <si>
    <t>h2o[e] &lt;==&gt;</t>
  </si>
  <si>
    <t>atp[c] + 3 h[c] + h2o[c] &lt;==&gt; adp[c] + 4 h[e] + pi[c]</t>
  </si>
  <si>
    <t>Piout</t>
  </si>
  <si>
    <t>pi[e] &lt;==&gt;</t>
  </si>
  <si>
    <t>Piex</t>
  </si>
  <si>
    <t>[c] : accoa + pi &lt;==&gt; actp + coa</t>
  </si>
  <si>
    <t>PTAr</t>
  </si>
  <si>
    <t>[c] : ac + atp &lt;==&gt; actp + adp</t>
  </si>
  <si>
    <t>ACKr</t>
  </si>
  <si>
    <t>ac[c] &lt;==&gt; ac[e]</t>
  </si>
  <si>
    <t>ac[e] &lt;==&gt;</t>
  </si>
  <si>
    <t>ACex</t>
  </si>
  <si>
    <t>Acout</t>
  </si>
  <si>
    <t>ac[c]</t>
  </si>
  <si>
    <t>actp[c]</t>
  </si>
  <si>
    <t>COAex</t>
  </si>
  <si>
    <t>COAout</t>
  </si>
  <si>
    <t>coa[c] &lt;==&gt; coa[e]</t>
  </si>
  <si>
    <t>coa[e] &lt;==&gt;</t>
  </si>
  <si>
    <t>NADex</t>
  </si>
  <si>
    <t>NADout</t>
  </si>
  <si>
    <t>NADHex</t>
  </si>
  <si>
    <t>NADHout</t>
  </si>
  <si>
    <t>nad[c] &lt;==&gt; nad[e]</t>
  </si>
  <si>
    <t>nad[e] &lt;==&gt;</t>
  </si>
  <si>
    <t>nadh[c] &lt;==&gt; nadh[e]</t>
  </si>
  <si>
    <t>nadh[e] &lt;==&gt;</t>
  </si>
  <si>
    <t>[c] : 1.496 3pg + 3.7478 accoa + 59.8100 atp + 0.0709 f6p + 0.1290 g3p + 59.8100 h2o + 3.5470 nad + 1.7867 oaa + 0.5191 pep + 2.8328 pyr --&gt; 59.8100 adp + 4.1182 akg + 3.7478 coa + 59.8100 h + 3.5470 nadh + 59.8100 pi</t>
  </si>
  <si>
    <t>PPC</t>
  </si>
  <si>
    <t>[c] : co2 + h2o + pep --&gt; h + oaa + pi</t>
  </si>
  <si>
    <t>[c] : atp + oaa --&gt; adp + co2 + pep</t>
  </si>
  <si>
    <t>PPCK</t>
  </si>
  <si>
    <t>[c] : accoa + h2o + oaa --&gt; cit + coa + h</t>
  </si>
  <si>
    <t>CS</t>
  </si>
  <si>
    <t>[c] : cit &lt;==&gt; icit</t>
  </si>
  <si>
    <t>ACONT</t>
  </si>
  <si>
    <t>[c] : icit + nadp &lt;==&gt; akg + co2 + nadph</t>
  </si>
  <si>
    <t>ICDH</t>
  </si>
  <si>
    <t>[c] : akg + coa + nad --&gt; co2 + nadh + succoa</t>
  </si>
  <si>
    <t>AKGDH</t>
  </si>
  <si>
    <t>[c] : atp + coa + succ &lt;==&gt; adp + pi + succoa</t>
  </si>
  <si>
    <t>SUCCOAS</t>
  </si>
  <si>
    <t>[c] : q8 + succ --&gt; fum + q8h2</t>
  </si>
  <si>
    <t>SUCDH</t>
  </si>
  <si>
    <t>[c] : fum + q8h2 --&gt; q8 + succ</t>
  </si>
  <si>
    <t>FRD7</t>
  </si>
  <si>
    <t>FUM</t>
  </si>
  <si>
    <t>MDH</t>
  </si>
  <si>
    <t>ME1</t>
  </si>
  <si>
    <t>akg[c] &lt;==&gt; akg[e]</t>
  </si>
  <si>
    <t>akg[e] &lt;==&gt;</t>
  </si>
  <si>
    <t>succ[e] &lt;==&gt; succ[e]</t>
  </si>
  <si>
    <t>succ[e] &lt;==&gt;</t>
  </si>
  <si>
    <t>fum[c] &lt;==&gt; fum[e]</t>
  </si>
  <si>
    <t>fum[e] &lt;==&gt;</t>
  </si>
  <si>
    <t>[c] : mal + nad &lt;==&gt; h + nadh + oaa</t>
  </si>
  <si>
    <t>[c] : mal + nad --&gt; co2 + nadh + pyr</t>
  </si>
  <si>
    <t>[c] : fum + h2o &lt;==&gt; mal</t>
  </si>
  <si>
    <t>mal[c] &lt;==&gt; mal[e]</t>
  </si>
  <si>
    <t>mal[e] &lt;==&gt;</t>
  </si>
  <si>
    <t>nadp[c] &lt;==&gt; nadp[e]</t>
  </si>
  <si>
    <t>nadp[e] &lt;==&gt;</t>
  </si>
  <si>
    <t>nadph[c] &lt;==&gt; nadph[e]</t>
  </si>
  <si>
    <t>nadph[e] &lt;==&gt;</t>
  </si>
  <si>
    <t>AKGex</t>
  </si>
  <si>
    <t>AKGout</t>
  </si>
  <si>
    <t>SUCCex</t>
  </si>
  <si>
    <t>SUCCout</t>
  </si>
  <si>
    <t>FUMex</t>
  </si>
  <si>
    <t>FUMout</t>
  </si>
  <si>
    <t>MALex</t>
  </si>
  <si>
    <t>MALout</t>
  </si>
  <si>
    <t>NADPex</t>
  </si>
  <si>
    <t>NADPout</t>
  </si>
  <si>
    <t>NADPHex</t>
  </si>
  <si>
    <t>NADPHout</t>
  </si>
  <si>
    <t>for[c] &lt;==&gt; for[e]</t>
  </si>
  <si>
    <t>FORex</t>
  </si>
  <si>
    <t>FORout</t>
  </si>
  <si>
    <t>for[e] &lt;==&gt;</t>
  </si>
  <si>
    <t>D-glucose transport via PEP:Pyr PTS</t>
  </si>
  <si>
    <t>glc-D[e] + pep[c] --&gt; g6p[c] + pyr[c]</t>
  </si>
  <si>
    <t>Transport, Extracellular</t>
  </si>
  <si>
    <t>glucose-6-phosphate isomerase</t>
  </si>
  <si>
    <t>Glycolysis/Gluconeogenesis</t>
  </si>
  <si>
    <t>phosphofructokinase</t>
  </si>
  <si>
    <t>fructose-bisphosphatase</t>
  </si>
  <si>
    <t>[c] : fdp + h2o --&gt; f6p + pi</t>
  </si>
  <si>
    <t>fructose-bisphosphate aldolase</t>
  </si>
  <si>
    <t>triose-phosphate isomerase</t>
  </si>
  <si>
    <t>glyceraldehyde-3-phosphate dehydrogenase</t>
  </si>
  <si>
    <t>[c] : g3p + nad + pi &lt;==&gt; 13dpg + h + nadh</t>
  </si>
  <si>
    <t>phosphoglycerate kinase</t>
  </si>
  <si>
    <t>phosphoglycerate mutase</t>
  </si>
  <si>
    <t>[c] : 2pg &lt;==&gt; 3pg</t>
  </si>
  <si>
    <t>enolase</t>
  </si>
  <si>
    <t>[c] : 2pg &lt;==&gt; h2o + pep</t>
  </si>
  <si>
    <t>glc[e] + pep[c] --&gt; g6p[c] + pyr[c]</t>
  </si>
  <si>
    <t>pyruvate kinase</t>
  </si>
  <si>
    <t>LDH_D</t>
  </si>
  <si>
    <t>D-lactate dehydrogenase</t>
  </si>
  <si>
    <t>[c] : lac-D + nad &lt;==&gt; h + nadh + pyr</t>
  </si>
  <si>
    <t>Pyruvate Metabolism</t>
  </si>
  <si>
    <t>malic enzyme (NAD)</t>
  </si>
  <si>
    <t>[c] : mal-L + nad --&gt; co2 + nadh + pyr</t>
  </si>
  <si>
    <t>Anaplerotic reactions</t>
  </si>
  <si>
    <t>pyruvate dehydrogenase</t>
  </si>
  <si>
    <t>phosphoenolpyruvate carboxylase</t>
  </si>
  <si>
    <t>phosphoenolpyruvate carboxykinase</t>
  </si>
  <si>
    <t>citrate synthase</t>
  </si>
  <si>
    <t>Citric Acid Cycle</t>
  </si>
  <si>
    <t>ACONTa</t>
  </si>
  <si>
    <t>aconitase (half-reaction A, Citrate hydro-lyase)</t>
  </si>
  <si>
    <t>[c] : cit &lt;==&gt; acon-C + h2o</t>
  </si>
  <si>
    <t>ACONTb</t>
  </si>
  <si>
    <t>aconitase (half-reaction B, Isocitrate hydro-lyase)</t>
  </si>
  <si>
    <t>[c] : acon-C + h2o &lt;==&gt; icit</t>
  </si>
  <si>
    <t>ICDHyr</t>
  </si>
  <si>
    <t>isocitrate dehydrogenase (NADP)</t>
  </si>
  <si>
    <t>ICL</t>
  </si>
  <si>
    <t>Isocitrate lyase</t>
  </si>
  <si>
    <t>[c] : icit --&gt; glx + succ</t>
  </si>
  <si>
    <t>MALS</t>
  </si>
  <si>
    <t>malate synthase</t>
  </si>
  <si>
    <t>[c] : accoa + glx + h2o --&gt; coa + h + mal-L</t>
  </si>
  <si>
    <t>2-Oxogluterate dehydrogenase</t>
  </si>
  <si>
    <t>SUCOAS</t>
  </si>
  <si>
    <t>succinyl-CoA synthetase (ADP-forming)</t>
  </si>
  <si>
    <t>SUCDi</t>
  </si>
  <si>
    <t>succinate dehydrogenase (irreversible)</t>
  </si>
  <si>
    <t>Oxidative Phosphorylation</t>
  </si>
  <si>
    <t>fumarate reductase</t>
  </si>
  <si>
    <t>fumarase</t>
  </si>
  <si>
    <t>[c] : fum + h2o &lt;==&gt; mal-L</t>
  </si>
  <si>
    <t>[c] : accoa + glx + h2o --&gt; coa + h + mal</t>
  </si>
  <si>
    <t>malate dehydrogenase</t>
  </si>
  <si>
    <t>[c] : mal-L + nad &lt;==&gt; h + nadh + oaa</t>
  </si>
  <si>
    <t>PYRt2r</t>
  </si>
  <si>
    <t>pyruvate reversible transport via proton symport</t>
  </si>
  <si>
    <t>h[e] + pyr[e] &lt;==&gt; h[c] + pyr[c]</t>
  </si>
  <si>
    <t>SUCCt2_2</t>
  </si>
  <si>
    <t>succinate transport via proton symport (2 H)</t>
  </si>
  <si>
    <t>(2) h[e] + succ[e] --&gt; (2) h[c] + succ[c]</t>
  </si>
  <si>
    <t>SUCCt3</t>
  </si>
  <si>
    <t>succinate transport out via proton antiport</t>
  </si>
  <si>
    <t>h[e] + succ[c] --&gt; h[c] + succ[e]</t>
  </si>
  <si>
    <t>2 h[e] + succ[e] --&gt; 2 h[c] + succ[c]</t>
  </si>
  <si>
    <t>AKGt2r</t>
  </si>
  <si>
    <t>2-oxoglutarate reversible transport via symport</t>
  </si>
  <si>
    <t>akg[e] + h[e] &lt;==&gt; akg[c] + h[c]</t>
  </si>
  <si>
    <t>FUMt2_2</t>
  </si>
  <si>
    <t>Fumarate transport via proton symport (2 H)</t>
  </si>
  <si>
    <t>fum[e] + (2) h[e] --&gt; fum[c] + (2) h[c]</t>
  </si>
  <si>
    <t>fum[e] + 2 h[e] --&gt; fum[c] + 2 h[c]</t>
  </si>
  <si>
    <t>MALt2_2</t>
  </si>
  <si>
    <t>Malate transport via proton symport (2 H)</t>
  </si>
  <si>
    <t>(2) h[e] + mal-L[e] --&gt; (2) h[c] + mal-L[c]</t>
  </si>
  <si>
    <t>2 h[e] + mal[e] --&gt; 2 h[c] + mal[c]</t>
  </si>
  <si>
    <t>ME2</t>
  </si>
  <si>
    <t>malic enzyme (NADP)</t>
  </si>
  <si>
    <t>[c] : mal-L + nadp --&gt; co2 + nadph + pyr</t>
  </si>
  <si>
    <t>[c] : mal + nadp --&gt; co2 + nadph + pyr</t>
  </si>
  <si>
    <t>D_LACt2</t>
  </si>
  <si>
    <t>D-lactate transport via proton symport</t>
  </si>
  <si>
    <t>h[e] + lac-D[e] &lt;==&gt; h[c] + lac-D[c]</t>
  </si>
  <si>
    <t>h[e] + lac[e] &lt;==&gt; h[c] + lac[c]</t>
  </si>
  <si>
    <t>phosphotransacetylase</t>
  </si>
  <si>
    <t>acetate kinase</t>
  </si>
  <si>
    <t>pyruvate formate lyase</t>
  </si>
  <si>
    <t>acetaldehyde dehydrogenase (acetylating)</t>
  </si>
  <si>
    <t>alcohol dehydrogenase (ethanol)</t>
  </si>
  <si>
    <t>[c] : etoh + nad &lt;==&gt; acald + h + nadh</t>
  </si>
  <si>
    <t>FORt2</t>
  </si>
  <si>
    <t>formate transport via proton symport (uptake only)</t>
  </si>
  <si>
    <t>for[e] + h[e] --&gt; for[c] + h[c]</t>
  </si>
  <si>
    <t>FORti</t>
  </si>
  <si>
    <t>formate transport via diffusion</t>
  </si>
  <si>
    <t>for[c] --&gt; for[e]</t>
  </si>
  <si>
    <t>ETOHt2r</t>
  </si>
  <si>
    <t>ethanol reversible transport via proton symport</t>
  </si>
  <si>
    <t>etoh[e] + h[e] &lt;==&gt; etoh[c] + h[c]</t>
  </si>
  <si>
    <t>ACt2r</t>
  </si>
  <si>
    <t>acetate reversible transport via proton symport</t>
  </si>
  <si>
    <t>ac[e] + h[e] &lt;==&gt; ac[c] + h[c]</t>
  </si>
  <si>
    <t>ACALDt</t>
  </si>
  <si>
    <t>acetaldehyde reversible transport</t>
  </si>
  <si>
    <t>acald[e] &lt;==&gt; acald[c]</t>
  </si>
  <si>
    <t>EX_ac(e)</t>
  </si>
  <si>
    <t>Acetate exchange</t>
  </si>
  <si>
    <t>[e] : ac &lt;==&gt;</t>
  </si>
  <si>
    <t>Exchange</t>
  </si>
  <si>
    <t>CO2t</t>
  </si>
  <si>
    <t>CO2 transporter via diffusion</t>
  </si>
  <si>
    <t>co2[e] &lt;==&gt; co2[c]</t>
  </si>
  <si>
    <t>co2[e]&lt;==&gt;</t>
  </si>
  <si>
    <t>exPYR</t>
  </si>
  <si>
    <t>exSUCC</t>
  </si>
  <si>
    <t>exAKG</t>
  </si>
  <si>
    <t>exFUM</t>
  </si>
  <si>
    <t>exMAL</t>
  </si>
  <si>
    <t>exLAC</t>
  </si>
  <si>
    <t>exFOR</t>
  </si>
  <si>
    <t>exETOH</t>
  </si>
  <si>
    <t>exAC</t>
  </si>
  <si>
    <t>exACALD</t>
  </si>
  <si>
    <t>exGLC</t>
  </si>
  <si>
    <t>exCO2</t>
  </si>
  <si>
    <t>exH</t>
  </si>
  <si>
    <t>exH2O</t>
  </si>
  <si>
    <t>G6PDH2r</t>
  </si>
  <si>
    <t>glucose 6-phosphate dehydrogenase</t>
  </si>
  <si>
    <t>[c] : g6p + nadp &lt;==&gt; 6pgl + h + nadph</t>
  </si>
  <si>
    <t>Pentose Phosphate Pathway</t>
  </si>
  <si>
    <t>PGL</t>
  </si>
  <si>
    <t>6-phosphogluconolactonase</t>
  </si>
  <si>
    <t>[c] : 6pgl + h2o --&gt; 6pgc + h</t>
  </si>
  <si>
    <t>GND</t>
  </si>
  <si>
    <t>phosphogluconate dehydrogenase</t>
  </si>
  <si>
    <t>[c] : 6pgc + nadp --&gt; co2 + nadph + ru5p-D</t>
  </si>
  <si>
    <t>RPE</t>
  </si>
  <si>
    <t>ribulose 5-phosphate 3-epimerase</t>
  </si>
  <si>
    <t>[c] : ru5p-D &lt;==&gt; xu5p-D</t>
  </si>
  <si>
    <t>RPI</t>
  </si>
  <si>
    <t>ribose-5-phosphate isomerase</t>
  </si>
  <si>
    <t>[c] : r5p &lt;==&gt; ru5p-D</t>
  </si>
  <si>
    <t>TKT1</t>
  </si>
  <si>
    <t>transketolase</t>
  </si>
  <si>
    <t>[c] : r5p + xu5p-D &lt;==&gt; g3p + s7p</t>
  </si>
  <si>
    <t>TKT2</t>
  </si>
  <si>
    <t>[c] : e4p + xu5p-D &lt;==&gt; f6p + g3p</t>
  </si>
  <si>
    <t>TALA</t>
  </si>
  <si>
    <t>transaldolase</t>
  </si>
  <si>
    <t>[c] : g3p + s7p &lt;==&gt; e4p + f6p</t>
  </si>
  <si>
    <t>NADH dehydrogenase (ubiquinone-8 &amp; 3 protons)</t>
  </si>
  <si>
    <t>(4) h[c] + nadh[c] + q8[c] --&gt; (3) h[e] + nad[c] + q8h2[c]</t>
  </si>
  <si>
    <t>NADTRHD</t>
  </si>
  <si>
    <t>NAD transhydrogenase</t>
  </si>
  <si>
    <t>[c] : nad + nadph --&gt; nadh + nadp</t>
  </si>
  <si>
    <t>THD2</t>
  </si>
  <si>
    <t>NAD(P) transhydrogenase</t>
  </si>
  <si>
    <t>(2) h[e] + nadh[c] + nadp[c] --&gt; (2) h[c] + nad[c] + nadph[c]</t>
  </si>
  <si>
    <t>2 h[e] + nadh[c] + nadp[c] --&gt; 2 h[c] + nad[c] + nadph[c]</t>
  </si>
  <si>
    <t>adenylate kinase</t>
  </si>
  <si>
    <t>[c] : amp + atp &lt;==&gt; (2) adp</t>
  </si>
  <si>
    <t>ATP maintenance requirement</t>
  </si>
  <si>
    <t>ATP synthase (four protons for one ATP)</t>
  </si>
  <si>
    <t>adp[c] + (4) h[e] + pi[c] &lt;==&gt; atp[c] + (3) h[c] + h2o[c]</t>
  </si>
  <si>
    <t>adp[c] + 4 h[e] + pi[c] &lt;==&gt; atp[c] + 3 h[c] + h2o[c]</t>
  </si>
  <si>
    <t>cytochrome oxidase bd (ubiquinol-8: 2 protons)</t>
  </si>
  <si>
    <t>(2) h[c] + (0.5) o2[c] + q8h2[c] --&gt; (2) h[e] + h2o[c] + q8[c]</t>
  </si>
  <si>
    <t>PIt2r</t>
  </si>
  <si>
    <t>phosphate reversible transport via proton symport</t>
  </si>
  <si>
    <t>h[e] + pi[e] &lt;==&gt; h[c] + pi[c]</t>
  </si>
  <si>
    <t>Inorganic Ion Transport and Metabolism</t>
  </si>
  <si>
    <t>exPI</t>
  </si>
  <si>
    <t>exO2</t>
  </si>
  <si>
    <t>o2[e] &lt;==&gt;</t>
  </si>
  <si>
    <t>O2t</t>
  </si>
  <si>
    <t>o2 transport via diffusion</t>
  </si>
  <si>
    <t>abbreviation</t>
  </si>
  <si>
    <t xml:space="preserve"> officialName</t>
  </si>
  <si>
    <t xml:space="preserve"> subSystem</t>
  </si>
  <si>
    <t xml:space="preserve"> proteinClass</t>
  </si>
  <si>
    <r>
      <t>v</t>
    </r>
    <r>
      <rPr>
        <b/>
        <vertAlign val="subscript"/>
        <sz val="11"/>
        <rFont val="Calibri"/>
        <family val="2"/>
      </rPr>
      <t>ss</t>
    </r>
    <r>
      <rPr>
        <b/>
        <sz val="11"/>
        <rFont val="Calibri"/>
        <family val="2"/>
      </rPr>
      <t xml:space="preserve"> (Gur = -10, O2ur = 0)</t>
    </r>
  </si>
  <si>
    <t xml:space="preserve"> proteinGeneAssociation</t>
  </si>
  <si>
    <t xml:space="preserve"> geneAssociation</t>
  </si>
  <si>
    <t xml:space="preserve"> proteinAssociation</t>
  </si>
  <si>
    <t>1.2.1.10</t>
  </si>
  <si>
    <t>( MhpF (b0351)  ) or ( AdhE (b1241)  )</t>
  </si>
  <si>
    <t>( b0351  or  b1241 )</t>
  </si>
  <si>
    <t>( MhpF ) or ( AdhE )</t>
  </si>
  <si>
    <t xml:space="preserve">SPONTANEOUS (s0001) </t>
  </si>
  <si>
    <t>s0001</t>
  </si>
  <si>
    <t>SPONTANEOUS</t>
  </si>
  <si>
    <t>2.7.2.1</t>
  </si>
  <si>
    <t>( TdcD (b3115)  ) or ( AckA (b2296)  ) or ( PurT (b1849)  )</t>
  </si>
  <si>
    <t>( b3115  or  b2296  or  b1849 )</t>
  </si>
  <si>
    <t>( TdcD ) or ( AckA ) or ( PurT )</t>
  </si>
  <si>
    <t>4.2.1.3</t>
  </si>
  <si>
    <t>( AcnB (b0118)  ) or ( AcnA (b1276)  )</t>
  </si>
  <si>
    <t>( b0118  or  b1276 )</t>
  </si>
  <si>
    <t>( AcnB ) or ( AcnA )</t>
  </si>
  <si>
    <t>2.7.4.3</t>
  </si>
  <si>
    <t xml:space="preserve">Adk (b0474) </t>
  </si>
  <si>
    <t>b0474</t>
  </si>
  <si>
    <t>Adk</t>
  </si>
  <si>
    <t>( LpdA (b0116)  and SucAec (b0726)  and SucBec (b0727)  )</t>
  </si>
  <si>
    <t>( b0116  and  b0726  and  b0727 )</t>
  </si>
  <si>
    <t>( LpdA and SucAec and SucBec )</t>
  </si>
  <si>
    <t xml:space="preserve">KgtPec (b2587) </t>
  </si>
  <si>
    <t>b2587</t>
  </si>
  <si>
    <t>KgtPec</t>
  </si>
  <si>
    <t>1.1.1.1</t>
  </si>
  <si>
    <t>( FrmA (b0356)  ) or ( AdhP (b1478)  ) or ( AdhE (b1241)  )</t>
  </si>
  <si>
    <t>( b0356  or  b1478  or  b1241 )</t>
  </si>
  <si>
    <t>( FrmA ) or ( AdhP ) or ( AdhE )</t>
  </si>
  <si>
    <t>3.6.3.14</t>
  </si>
  <si>
    <t>( AtpF0 ( b3736 and b3737 and b3738 )  and AtpF1 ( b3731 and b3732 and b3733 and b3734 and b3735 )  ) or ( AtpF0 ( b3736 and b3737 and b3738 )  and AtpF1 ( b3731 and b3732 and b3733 and b3734 and b3735 )  and AtpI (b3739)  )</t>
  </si>
  <si>
    <t>( ( ( b3736  and  b3737  and  b3738 )  and  ( b3731  and  b3732  and  b3733  and  b3734  and  b3735 ) )  or  ( ( b3736  and  b3737  and  b3738 )  and  ( b3731  and  b3732  and  b3733  and  b3734  and  b3735 )  and  b3739 ) )</t>
  </si>
  <si>
    <t>( AtpF0 and AtpF1 ) or ( AtpF0 and AtpF1 and AtpI )</t>
  </si>
  <si>
    <t>Biomass_Ecoli_core_w/GAM</t>
  </si>
  <si>
    <t>Biomass Objective Function with GAM</t>
  </si>
  <si>
    <t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t>
  </si>
  <si>
    <t xml:space="preserve">GltA (b0720) </t>
  </si>
  <si>
    <t>b0720</t>
  </si>
  <si>
    <t>GltA</t>
  </si>
  <si>
    <t>( CbdAB ( b0978 and b0979 )  ) or ( CydA ( b0733 and b0734 )  )</t>
  </si>
  <si>
    <t>( ( b0978  and  b0979 )  or  ( b0733  and  b0734 ) )</t>
  </si>
  <si>
    <t>( CbdAB ) or ( CydA )</t>
  </si>
  <si>
    <t>( LldP (b3603)  ) or ( GlcA (b2975)  )</t>
  </si>
  <si>
    <t>( b3603  or  b2975 )</t>
  </si>
  <si>
    <t>( LldP ) or ( GlcA )</t>
  </si>
  <si>
    <t>4.2.1.11</t>
  </si>
  <si>
    <t xml:space="preserve">Eno (b2779) </t>
  </si>
  <si>
    <t>b2779</t>
  </si>
  <si>
    <t>Eno</t>
  </si>
  <si>
    <t>EX_acald(e)</t>
  </si>
  <si>
    <t>Acetaldehyde exchange</t>
  </si>
  <si>
    <t>[e] : acald &lt;==&gt;</t>
  </si>
  <si>
    <t>EX_akg(e)</t>
  </si>
  <si>
    <t>2-Oxoglutarate exchange</t>
  </si>
  <si>
    <t>[e] : akg &lt;==&gt;</t>
  </si>
  <si>
    <t>EX_co2(e)</t>
  </si>
  <si>
    <t>CO2 exchange</t>
  </si>
  <si>
    <t>[e] : co2 &lt;==&gt;</t>
  </si>
  <si>
    <t>EX_etoh(e)</t>
  </si>
  <si>
    <t>Ethanol exchange</t>
  </si>
  <si>
    <t>[e] : etoh &lt;==&gt;</t>
  </si>
  <si>
    <t>EX_for(e)</t>
  </si>
  <si>
    <t>Formate exchange</t>
  </si>
  <si>
    <t>[e] : for &lt;==&gt;</t>
  </si>
  <si>
    <t>EX_fru(e)</t>
  </si>
  <si>
    <t>D-Fructose exchange</t>
  </si>
  <si>
    <t>[e] : fru &lt;==&gt;</t>
  </si>
  <si>
    <t>EX_fum(e)</t>
  </si>
  <si>
    <t>Fumarate exchange</t>
  </si>
  <si>
    <t>[e] : fum &lt;==&gt;</t>
  </si>
  <si>
    <t>EX_glc(e)</t>
  </si>
  <si>
    <t>D-Glucose exchange</t>
  </si>
  <si>
    <t>[e] : glc-D &lt;==&gt;</t>
  </si>
  <si>
    <t>EX_gln_L(e)</t>
  </si>
  <si>
    <t>L-Glutamine exchange</t>
  </si>
  <si>
    <t>[e] : gln-L &lt;==&gt;</t>
  </si>
  <si>
    <t>EX_glu_L(e)</t>
  </si>
  <si>
    <t>L-Glutamate exchange</t>
  </si>
  <si>
    <t>[e] : glu-L &lt;==&gt;</t>
  </si>
  <si>
    <t>EX_h(e)</t>
  </si>
  <si>
    <t>H+ exchange</t>
  </si>
  <si>
    <t>[e] : h &lt;==&gt;</t>
  </si>
  <si>
    <t>EX_h2o(e)</t>
  </si>
  <si>
    <t>H2O exchange</t>
  </si>
  <si>
    <t>[e] : h2o &lt;==&gt;</t>
  </si>
  <si>
    <t>EX_lac_D(e)</t>
  </si>
  <si>
    <t>D-Lactate exchange</t>
  </si>
  <si>
    <t>[e] : lac-D &lt;==&gt;</t>
  </si>
  <si>
    <t>EX_mal_L(e)</t>
  </si>
  <si>
    <t>L-Malate exchange</t>
  </si>
  <si>
    <t>[e] : mal-L &lt;==&gt;</t>
  </si>
  <si>
    <t>EX_nh4(e)</t>
  </si>
  <si>
    <t>Ammonium exchange</t>
  </si>
  <si>
    <t>[e] : nh4 &lt;==&gt;</t>
  </si>
  <si>
    <t>EX_o2(e)</t>
  </si>
  <si>
    <t>O2 exchange</t>
  </si>
  <si>
    <t>[e] : o2 &lt;==&gt;</t>
  </si>
  <si>
    <t>EX_pi(e)</t>
  </si>
  <si>
    <t>Phosphate exchange</t>
  </si>
  <si>
    <t>[e] : pi &lt;==&gt;</t>
  </si>
  <si>
    <t>EX_pyr(e)</t>
  </si>
  <si>
    <t>Pyruvate exchange</t>
  </si>
  <si>
    <t>[e] : pyr &lt;==&gt;</t>
  </si>
  <si>
    <t>EX_succ(e)</t>
  </si>
  <si>
    <t>Succinate exchange</t>
  </si>
  <si>
    <t>[e] : succ &lt;==&gt;</t>
  </si>
  <si>
    <t>4.1.2.13</t>
  </si>
  <si>
    <t>( FbaB (b2097)  ) or ( B1773 (b1773)  ) or ( FbaA (b2925)  )</t>
  </si>
  <si>
    <t>( b2097  or  b1773  or  b2925 )</t>
  </si>
  <si>
    <t>( FbaB ) or ( B1773 ) or ( FbaA )</t>
  </si>
  <si>
    <t>3.1.3.11</t>
  </si>
  <si>
    <t>( GlpX (b3925)  ) or ( Fbp (b4232)  )</t>
  </si>
  <si>
    <t>( b3925  or  b4232 )</t>
  </si>
  <si>
    <t>( GlpX ) or ( Fbp )</t>
  </si>
  <si>
    <t>( FocA (b0904)  ) or ( FocB (b2492)  )</t>
  </si>
  <si>
    <t>( b0904  or  b2492 )</t>
  </si>
  <si>
    <t>( FocA ) or ( FocB )</t>
  </si>
  <si>
    <t>1.3.99.1</t>
  </si>
  <si>
    <t xml:space="preserve">Frd ( b4151 and b4152 and b4153 and b4154 ) </t>
  </si>
  <si>
    <t>( b4151  and  b4152  and  b4153  and  b4154 )</t>
  </si>
  <si>
    <t>Frd</t>
  </si>
  <si>
    <t>FRUpts2</t>
  </si>
  <si>
    <t>Fructose transport via PEP:Pyr PTS (f6p generating)</t>
  </si>
  <si>
    <t>fru[e] + pep[c] --&gt; f6p[c] + pyr[c]</t>
  </si>
  <si>
    <t>( ManX (b1817)  and ManY (b1818)  and ManZ (b1819)  and PtsH (b2415)  and PtsI (b2416)  )</t>
  </si>
  <si>
    <t>( b1817  and  b1818  and  b1819  and  b2415  and  b2416 )</t>
  </si>
  <si>
    <t>( ManX and ManY and ManZ and PtsH and PtsI )</t>
  </si>
  <si>
    <t>4.2.1.2</t>
  </si>
  <si>
    <t>( FumA (b1612)  ) or ( FumB (b4122)  ) or ( FumCec (b1611)  )</t>
  </si>
  <si>
    <t>( b1612  or  b4122  or  b1611 )</t>
  </si>
  <si>
    <t>( FumA ) or ( FumB ) or ( FumCec )</t>
  </si>
  <si>
    <t xml:space="preserve">DctA (b3528) </t>
  </si>
  <si>
    <t>b3528</t>
  </si>
  <si>
    <t>DctA</t>
  </si>
  <si>
    <t>1.1.1.49</t>
  </si>
  <si>
    <t xml:space="preserve">Zwf (b1852) </t>
  </si>
  <si>
    <t>b1852</t>
  </si>
  <si>
    <t>Zwf</t>
  </si>
  <si>
    <t>1.2.1.12</t>
  </si>
  <si>
    <t xml:space="preserve">GapA (b1779) </t>
  </si>
  <si>
    <t>b1779</t>
  </si>
  <si>
    <t>GapA</t>
  </si>
  <si>
    <t>( Crr (b2417)  and PtsG (b1101)  and PtsH (b2415)  and PtsI (b2416)  ) or ( ManX (b1817)  and ManY (b1818)  and ManZ (b1819)  and PtsH (b2415)  and PtsI (b2416)  ) or ( Crr (b2417)  and MalX (b1621)  and PtsH (b2415)  and PtsI (b2416)  )</t>
  </si>
  <si>
    <t>( ( b2417  and  b1101  and  b2415  and  b2416 )  or  ( b1817  and  b1818  and  b1819  and  b2415  and  b2416 )  or  ( b2417  and  b1621  and  b2415  and  b2416 ) )</t>
  </si>
  <si>
    <t>( Crr and PtsG and PtsH and PtsI ) or ( ManX and ManY and ManZ and PtsH and PtsI ) or ( Crr and MalX and PtsH and PtsI )</t>
  </si>
  <si>
    <t>GLNS</t>
  </si>
  <si>
    <t>glutamine synthetase</t>
  </si>
  <si>
    <t>[c] : atp + glu-L + nh4 --&gt; adp + gln-L + h + pi</t>
  </si>
  <si>
    <t>Glutamate Metabolism</t>
  </si>
  <si>
    <t>6.3.1.2</t>
  </si>
  <si>
    <t>( GlnA (b3870)  ) or ( YcjK (b1297)  )</t>
  </si>
  <si>
    <t>( b3870  or  b1297 )</t>
  </si>
  <si>
    <t>( GlnA ) or ( YcjK )</t>
  </si>
  <si>
    <t>GLNabc</t>
  </si>
  <si>
    <t>L-glutamine transport via ABC system</t>
  </si>
  <si>
    <t>atp[c] + gln-L[e] + h2o[c] --&gt; adp[c] + gln-L[c] + h[c] + pi[c]</t>
  </si>
  <si>
    <t>( GlnHec (b0811)  and GlnPec (b0810)  and GlnQec (b0809)  )</t>
  </si>
  <si>
    <t>( b0811  and  b0810  and  b0809 )</t>
  </si>
  <si>
    <t>( GlnHec and GlnPec and GlnQec )</t>
  </si>
  <si>
    <t>GLUDy</t>
  </si>
  <si>
    <t>glutamate dehydrogenase (NADP)</t>
  </si>
  <si>
    <t>[c] : glu-L + h2o + nadp &lt;==&gt; akg + h + nadph + nh4</t>
  </si>
  <si>
    <t>1.4.1.4</t>
  </si>
  <si>
    <t xml:space="preserve">GdhA (b1761) </t>
  </si>
  <si>
    <t>b1761</t>
  </si>
  <si>
    <t>GdhA</t>
  </si>
  <si>
    <t>GLUN</t>
  </si>
  <si>
    <t>glutaminase</t>
  </si>
  <si>
    <t>[c] : gln-L + h2o --&gt; glu-L + nh4</t>
  </si>
  <si>
    <t>3.5.1.2</t>
  </si>
  <si>
    <t>( PabBec (b1812)  ) or ( YbaS (b0485)  ) or ( YneH (b1524)  )</t>
  </si>
  <si>
    <t>( b1812  or  b0485  or  b1524 )</t>
  </si>
  <si>
    <t>( PabBec ) or ( YbaS ) or ( YneH )</t>
  </si>
  <si>
    <t>GLUSy</t>
  </si>
  <si>
    <t>glutamate synthase (NADPH)</t>
  </si>
  <si>
    <t>[c] : akg + gln-L + h + nadph --&gt; (2) glu-L + nadp</t>
  </si>
  <si>
    <t>1.4.1.13</t>
  </si>
  <si>
    <t xml:space="preserve">GltB ( b3212 and b3213 ) </t>
  </si>
  <si>
    <t>( b3212  and  b3213 )</t>
  </si>
  <si>
    <t>GltB</t>
  </si>
  <si>
    <t>GLUt2r</t>
  </si>
  <si>
    <t>L-glutamate transport via proton symport, reversible (periplasm)</t>
  </si>
  <si>
    <t>glu-L[e] + h[e] &lt;==&gt; glu-L[c] + h[c]</t>
  </si>
  <si>
    <t xml:space="preserve">GltP (b4077) </t>
  </si>
  <si>
    <t>b4077</t>
  </si>
  <si>
    <t>GltP</t>
  </si>
  <si>
    <t>1.1.1.44</t>
  </si>
  <si>
    <t xml:space="preserve">Gnd (b2029) </t>
  </si>
  <si>
    <t>b2029</t>
  </si>
  <si>
    <t>Gnd</t>
  </si>
  <si>
    <t>H2Ot</t>
  </si>
  <si>
    <t>H2O transport via diffusion</t>
  </si>
  <si>
    <t>h2o[e] &lt;==&gt; h2o[c]</t>
  </si>
  <si>
    <t>( AqpZ (b0875)  ) or ( SPONTANEOUS (s0001)  )</t>
  </si>
  <si>
    <t>( b0875  or  s0001 )</t>
  </si>
  <si>
    <t>( AqpZ ) or ( SPONTANEOUS )</t>
  </si>
  <si>
    <t>1.1.1.42</t>
  </si>
  <si>
    <t xml:space="preserve">Icd (b1136) </t>
  </si>
  <si>
    <t>b1136</t>
  </si>
  <si>
    <t>Icd</t>
  </si>
  <si>
    <t>4.1.3.1</t>
  </si>
  <si>
    <t xml:space="preserve">AceA (b4015) </t>
  </si>
  <si>
    <t>b4015</t>
  </si>
  <si>
    <t>AceA</t>
  </si>
  <si>
    <t>1.1.1.28</t>
  </si>
  <si>
    <t>( Dld (b2133)  ) or ( Ldh (b1380)  )</t>
  </si>
  <si>
    <t>( b2133  or  b1380 )</t>
  </si>
  <si>
    <t>( Dld ) or ( Ldh )</t>
  </si>
  <si>
    <t>4.1.3.2</t>
  </si>
  <si>
    <t>( AceB (b4014)  ) or ( GlcB (b2976)  )</t>
  </si>
  <si>
    <t>( b4014  or  b2976 )</t>
  </si>
  <si>
    <t>( AceB ) or ( GlcB )</t>
  </si>
  <si>
    <t>1.1.1.37</t>
  </si>
  <si>
    <t xml:space="preserve">Mdh (b3236) </t>
  </si>
  <si>
    <t>b3236</t>
  </si>
  <si>
    <t>Mdh</t>
  </si>
  <si>
    <t>1.1.1.38</t>
  </si>
  <si>
    <t xml:space="preserve">Sfc (b1479) </t>
  </si>
  <si>
    <t>b1479</t>
  </si>
  <si>
    <t>Sfc</t>
  </si>
  <si>
    <t>1.1.1.40</t>
  </si>
  <si>
    <t xml:space="preserve">Mae (b2463) </t>
  </si>
  <si>
    <t>b2463</t>
  </si>
  <si>
    <t>Mae</t>
  </si>
  <si>
    <t>1.6.5.3</t>
  </si>
  <si>
    <t xml:space="preserve">Nuo ( b2276 and b2277 and b2278 and b2279 and b2280 and b2281 and b2282 and b2283 and b2284 and b2285 and b2286 and b2287 and b2288 ) </t>
  </si>
  <si>
    <t>( b2276  and  b2277  and  b2278  and  b2279  and  b2280  and  b2281  and  b2282  and  b2283  and  b2284  and  b2285  and  b2286  and  b2287  and  b2288 )</t>
  </si>
  <si>
    <t>Nuo</t>
  </si>
  <si>
    <t>1.6.1.2</t>
  </si>
  <si>
    <t>( SthA (b3962)  ) or ( Pnt ( b1602 and b1603 )  )</t>
  </si>
  <si>
    <t>( b3962  or  ( b1602  and  b1603 ) )</t>
  </si>
  <si>
    <t>( SthA ) or ( Pnt )</t>
  </si>
  <si>
    <t>NH4t</t>
  </si>
  <si>
    <t>ammonia reversible transport</t>
  </si>
  <si>
    <t>nh4[e] &lt;==&gt; nh4[c]</t>
  </si>
  <si>
    <t>( SPONTANEOUS (s0001)  ) or ( AmtB (b0451)  )</t>
  </si>
  <si>
    <t>( s0001  or  b0451 )</t>
  </si>
  <si>
    <t>( SPONTANEOUS ) or ( AmtB )</t>
  </si>
  <si>
    <t>( AceEec (b0114)  and AceFec (b0115)  and LpdA (b0116)  )</t>
  </si>
  <si>
    <t>( b0114  and  b0115  and  b0116 )</t>
  </si>
  <si>
    <t>( AceEec and AceFec and LpdA )</t>
  </si>
  <si>
    <t>2.7.1.11</t>
  </si>
  <si>
    <t>( PfkA (b3916)  ) or ( PfkB (b1723)  )</t>
  </si>
  <si>
    <t>( b3916  or  b1723 )</t>
  </si>
  <si>
    <t>( PfkA ) or ( PfkB )</t>
  </si>
  <si>
    <t>( PflBec ( b0902 and b0903 )  and YfiD (b2579)  ) or ( PflBec ( b0902 and b0903 )  ) or ( TdcEec ( b0902 and b3114 )  ) or ( PflDec ( b3951 and b3952 )  )</t>
  </si>
  <si>
    <t>( ( ( b0902  and  b0903 )  and  b2579 )  or  ( b0902  and  b0903 )  or  ( b0902  and  b3114 )  or  ( b3951  and  b3952 ) )</t>
  </si>
  <si>
    <t>( PflBec and YfiD ) or ( PflBec ) or ( TdcEec ) or ( PflDec )</t>
  </si>
  <si>
    <t>5.3.1.9</t>
  </si>
  <si>
    <t xml:space="preserve">Pgi (b4025) </t>
  </si>
  <si>
    <t>b4025</t>
  </si>
  <si>
    <t>Pgi</t>
  </si>
  <si>
    <t>2.7.2.3</t>
  </si>
  <si>
    <t xml:space="preserve">Pgk (b2926) </t>
  </si>
  <si>
    <t>b2926</t>
  </si>
  <si>
    <t>Pgk</t>
  </si>
  <si>
    <t>3.1.1.31</t>
  </si>
  <si>
    <t xml:space="preserve">Pgl (b0767) </t>
  </si>
  <si>
    <t>b0767</t>
  </si>
  <si>
    <t>Pgl</t>
  </si>
  <si>
    <t>5.4.2.1</t>
  </si>
  <si>
    <t>( YibO (b3612)  ) or ( GpmB (b4395)  ) or ( GpmA (b0755)  )</t>
  </si>
  <si>
    <t>( b3612  or  b4395  or  b0755 )</t>
  </si>
  <si>
    <t>( YibO ) or ( GpmB ) or ( GpmA )</t>
  </si>
  <si>
    <t>( PitBec (b2987)  ) or ( PitA (b3493)  )</t>
  </si>
  <si>
    <t>( b2987  or  b3493 )</t>
  </si>
  <si>
    <t>( PitBec ) or ( PitA )</t>
  </si>
  <si>
    <t>4.1.1.31</t>
  </si>
  <si>
    <t xml:space="preserve">Ppc (b3956) </t>
  </si>
  <si>
    <t>b3956</t>
  </si>
  <si>
    <t>Ppc</t>
  </si>
  <si>
    <t>4.1.1.49</t>
  </si>
  <si>
    <t xml:space="preserve">Pck (b3403) </t>
  </si>
  <si>
    <t>b3403</t>
  </si>
  <si>
    <t>Pck</t>
  </si>
  <si>
    <t>phosphoenolpyruvate synthase</t>
  </si>
  <si>
    <t>[c] : atp + h2o + pyr --&gt; amp + (2) h + pep + pi</t>
  </si>
  <si>
    <t>2.7.9.2</t>
  </si>
  <si>
    <t xml:space="preserve">Ppsa (b1702) </t>
  </si>
  <si>
    <t>b1702</t>
  </si>
  <si>
    <t>Ppsa</t>
  </si>
  <si>
    <t>2.3.1.8</t>
  </si>
  <si>
    <t>( Pta (b2297)  ) or ( EutD (b2458)  )</t>
  </si>
  <si>
    <t>( b2297  or  b2458 )</t>
  </si>
  <si>
    <t>( Pta ) or ( EutD )</t>
  </si>
  <si>
    <t>2.7.1.40</t>
  </si>
  <si>
    <t>( Pyka (b1854)  ) or ( Pykf (b1676)  )</t>
  </si>
  <si>
    <t>( b1854  or  b1676 )</t>
  </si>
  <si>
    <t>( Pyka ) or ( Pykf )</t>
  </si>
  <si>
    <t>5.1.3.1</t>
  </si>
  <si>
    <t>( Rpeec (b3386)  ) or ( SgcE (b4301)  )</t>
  </si>
  <si>
    <t>( b3386  or  b4301 )</t>
  </si>
  <si>
    <t>( Rpeec ) or ( SgcE )</t>
  </si>
  <si>
    <t>5.3.1.6</t>
  </si>
  <si>
    <t>( RpiA (b2914)  ) or ( RpiB (b4090)  )</t>
  </si>
  <si>
    <t>( b2914  or  b4090 )</t>
  </si>
  <si>
    <t>( RpiA ) or ( RpiB )</t>
  </si>
  <si>
    <t xml:space="preserve">Sdh ( b0721 and b0722 and b0723 and b0724 ) </t>
  </si>
  <si>
    <t>( b0721  and  b0722  and  b0723  and  b0724 )</t>
  </si>
  <si>
    <t>Sdh</t>
  </si>
  <si>
    <t>6.2.1.5</t>
  </si>
  <si>
    <t xml:space="preserve">SucCD ( b0728 and b0729 ) </t>
  </si>
  <si>
    <t>( b0728  and  b0729 )</t>
  </si>
  <si>
    <t>SucCD</t>
  </si>
  <si>
    <t>2.2.1.2</t>
  </si>
  <si>
    <t>( TalA (b2464)  ) or ( TalB (b0008)  )</t>
  </si>
  <si>
    <t>( b2464  or  b0008 )</t>
  </si>
  <si>
    <t>( TalA ) or ( TalB )</t>
  </si>
  <si>
    <t>1.6.1.1</t>
  </si>
  <si>
    <t xml:space="preserve">Pnt ( b1602 and b1603 ) </t>
  </si>
  <si>
    <t>( b1602  and  b1603 )</t>
  </si>
  <si>
    <t>Pnt</t>
  </si>
  <si>
    <t>2.2.1.1</t>
  </si>
  <si>
    <t>( TktA (b2935)  ) or ( TktB (b2465)  )</t>
  </si>
  <si>
    <t>( b2935  or  b2465 )</t>
  </si>
  <si>
    <t>( TktA ) or ( TktB )</t>
  </si>
  <si>
    <t>5.3.1.1</t>
  </si>
  <si>
    <t xml:space="preserve">Tpi (b3919) </t>
  </si>
  <si>
    <t>b3919</t>
  </si>
  <si>
    <t>Tpi</t>
  </si>
  <si>
    <t>[c] : 1.496 3pg + 3.7478 accoa + 59.8100 atp + 0.3610 e4p + 0.0709 f6p + 0.1290 g3p + 0.2050 g6p + 59.8100 h2o + 3.5470 nad + 13.0279 nadph + 1.7867 oaa + 0.5191 pep + 2.8328 pyr + 0.8977 r5p --&gt; 59.8100 adp + 4.1182 akg + 3.7478 coa + 59.8100 h + 3.5470 nadh + 13.0279 nadp + 59.8100 pi</t>
  </si>
  <si>
    <t>glc[e] &lt;==&gt;</t>
  </si>
  <si>
    <t>[c] : 13dpg + adp &lt;==&gt; 3pg + atp</t>
  </si>
  <si>
    <t>gap[c]</t>
  </si>
  <si>
    <t>ru5p-D</t>
  </si>
  <si>
    <t>xu5p-D</t>
  </si>
  <si>
    <t>s7p[c]</t>
  </si>
  <si>
    <t>r5p[c]</t>
  </si>
  <si>
    <t>e4p[c]</t>
  </si>
  <si>
    <t>nadp[c]</t>
  </si>
  <si>
    <t>nadph[c]</t>
  </si>
  <si>
    <t>6pgl[c]</t>
  </si>
  <si>
    <t>[c] : h + nadh + pyr &lt;==&gt; lac + nad</t>
  </si>
  <si>
    <t>[c] : h + nadh + oaa &lt;==&gt; mal + nad</t>
  </si>
  <si>
    <t>EC</t>
  </si>
  <si>
    <t>1.8.1.4</t>
  </si>
  <si>
    <t>2.3.1.54</t>
  </si>
  <si>
    <t>1.10.3.12</t>
  </si>
  <si>
    <t>2.3.3.1</t>
  </si>
  <si>
    <t>2.3.3.9</t>
  </si>
  <si>
    <t>Enzyme Name</t>
  </si>
  <si>
    <t>delGlb</t>
  </si>
  <si>
    <t>delGub</t>
  </si>
  <si>
    <t>kcat+(1/s)</t>
  </si>
  <si>
    <t>kcat-(1/s)</t>
  </si>
  <si>
    <t>[c] : g3p &lt;==&gt; dhap</t>
  </si>
  <si>
    <t>[c] : atp + pyr &lt;==&gt; adp + h + pep</t>
  </si>
  <si>
    <t>1.2.4.1</t>
  </si>
  <si>
    <t>[c] : cit + coa + h &lt;==&gt; accoa + h2o + oaa</t>
  </si>
  <si>
    <t>[c] : coa + h + mal &lt;==&gt; accoa + glx + h2o</t>
  </si>
  <si>
    <t>[c] : q8 + succ &lt;==&gt; fum + q8h2</t>
  </si>
  <si>
    <t>[c] : mal &lt;==&gt; fum + h2o</t>
  </si>
  <si>
    <t>[c] : accoa + for &lt;==&gt; coa + pyr</t>
  </si>
  <si>
    <t>[c] : lac + nad &lt;==&gt; h + nadh + pyr</t>
  </si>
  <si>
    <t>[c] : g3p + s7p &lt;==&gt; r5p + xu5p-D</t>
  </si>
  <si>
    <t>[c] : f6p + g3p &lt;==&gt; e4p + xu5p-D</t>
  </si>
  <si>
    <t>3 h[e] + nad[c] + q8h2[c] &lt;==&gt; 4 h[c] + nadh[c] + q8[c]</t>
  </si>
  <si>
    <t>[c] : nad + nadph &lt;==&gt; nadh + nadp</t>
  </si>
  <si>
    <t>2 h[c] + nad[c] + nadph[c] &lt;==&gt; 2 h[e] + nadh[c] + nadp[c]</t>
  </si>
  <si>
    <t>[c] : h + oaa + pi &lt;==&gt; co2 + h2o + pep</t>
  </si>
  <si>
    <t>0.28,0.147</t>
  </si>
  <si>
    <t>'GLCpts'</t>
  </si>
  <si>
    <t>'PGI_f'</t>
  </si>
  <si>
    <t>'PGI_b'</t>
  </si>
  <si>
    <t>'PFK'</t>
  </si>
  <si>
    <t>'FBP'</t>
  </si>
  <si>
    <t>'FBA_f'</t>
  </si>
  <si>
    <t>'FBA_b'</t>
  </si>
  <si>
    <t>'TPI_f'</t>
  </si>
  <si>
    <t>'TPI_b'</t>
  </si>
  <si>
    <t>'GAPD_f'</t>
  </si>
  <si>
    <t>'GAPD_b'</t>
  </si>
  <si>
    <t>'PGK_f'</t>
  </si>
  <si>
    <t>'PGK_b'</t>
  </si>
  <si>
    <t>'PGM_f'</t>
  </si>
  <si>
    <t>'PGM_b'</t>
  </si>
  <si>
    <t>'ENO_f'</t>
  </si>
  <si>
    <t>'ENO_b'</t>
  </si>
  <si>
    <t>'PYK_f'</t>
  </si>
  <si>
    <t>'PYK_b'</t>
  </si>
  <si>
    <t>'PPS'</t>
  </si>
  <si>
    <t>'PDH'</t>
  </si>
  <si>
    <t>'CS_f'</t>
  </si>
  <si>
    <t>'CS_b'</t>
  </si>
  <si>
    <t>'ACONTa_f'</t>
  </si>
  <si>
    <t>'ACONTa_b'</t>
  </si>
  <si>
    <t>'ICDHyr_f'</t>
  </si>
  <si>
    <t>'ICDHyr_b'</t>
  </si>
  <si>
    <t>'ICL'</t>
  </si>
  <si>
    <t>'MALS_f'</t>
  </si>
  <si>
    <t>'MALS_b'</t>
  </si>
  <si>
    <t>'AKGDH'</t>
  </si>
  <si>
    <t>'SUCOAS_f'</t>
  </si>
  <si>
    <t>'SUCOAS_b'</t>
  </si>
  <si>
    <t>'SUCDi'</t>
  </si>
  <si>
    <t>'FRD7_f'</t>
  </si>
  <si>
    <t>'FRD7_b'</t>
  </si>
  <si>
    <t>'FUM_f'</t>
  </si>
  <si>
    <t>'FUM_b'</t>
  </si>
  <si>
    <t>'MDH_f'</t>
  </si>
  <si>
    <t>'MDH_b'</t>
  </si>
  <si>
    <t>'PFL_f'</t>
  </si>
  <si>
    <t>'PFL_b'</t>
  </si>
  <si>
    <t>'LDH_D_f'</t>
  </si>
  <si>
    <t>'LDH_D_b'</t>
  </si>
  <si>
    <t>'PTAr_f'</t>
  </si>
  <si>
    <t>'PTAr_b'</t>
  </si>
  <si>
    <t>'ACKr_f'</t>
  </si>
  <si>
    <t>'ACKr_b'</t>
  </si>
  <si>
    <t>'ACALD_f'</t>
  </si>
  <si>
    <t>'ACALD_b'</t>
  </si>
  <si>
    <t>'ALCD2x_f'</t>
  </si>
  <si>
    <t>'ALCD2x_b'</t>
  </si>
  <si>
    <t>'G6PDH2r_f'</t>
  </si>
  <si>
    <t>'G6PDH2r_b'</t>
  </si>
  <si>
    <t>'PGL'</t>
  </si>
  <si>
    <t>'GND'</t>
  </si>
  <si>
    <t>'RPE_f'</t>
  </si>
  <si>
    <t>'RPE_b'</t>
  </si>
  <si>
    <t>'RPI_f'</t>
  </si>
  <si>
    <t>'RPI_b'</t>
  </si>
  <si>
    <t>'TKT1_f'</t>
  </si>
  <si>
    <t>'TKT1_b'</t>
  </si>
  <si>
    <t>'TALA_f'</t>
  </si>
  <si>
    <t>'TALA_b'</t>
  </si>
  <si>
    <t>'TKT2_f'</t>
  </si>
  <si>
    <t>'TKT2_b'</t>
  </si>
  <si>
    <t>'NADH16_f'</t>
  </si>
  <si>
    <t>'NADH16_b'</t>
  </si>
  <si>
    <t>'NADTRHD_f'</t>
  </si>
  <si>
    <t>'NADTRHD_b'</t>
  </si>
  <si>
    <t>'THD2_f'</t>
  </si>
  <si>
    <t>'THD2_b'</t>
  </si>
  <si>
    <t>'ADK1_f'</t>
  </si>
  <si>
    <t>'ADK1_b'</t>
  </si>
  <si>
    <t>'ATPM'</t>
  </si>
  <si>
    <t>'ATPS4r_f'</t>
  </si>
  <si>
    <t>'ATPS4r_b'</t>
  </si>
  <si>
    <t>'CYTBD'</t>
  </si>
  <si>
    <t>'PPC_f'</t>
  </si>
  <si>
    <t>'PPC_b'</t>
  </si>
  <si>
    <t>'PPCK'</t>
  </si>
  <si>
    <t>'ME1'</t>
  </si>
  <si>
    <t>'ME2'</t>
  </si>
  <si>
    <t>'H2Ot_f'</t>
  </si>
  <si>
    <t>'H2Ot_b'</t>
  </si>
  <si>
    <t>'O2t_f'</t>
  </si>
  <si>
    <t>'O2t_b'</t>
  </si>
  <si>
    <t>'PIt2r_f'</t>
  </si>
  <si>
    <t>'PIt2r_b'</t>
  </si>
  <si>
    <t>'CO2t_f'</t>
  </si>
  <si>
    <t>'CO2t_b'</t>
  </si>
  <si>
    <t>'PYRt2r_f'</t>
  </si>
  <si>
    <t>'PYRt2r_b'</t>
  </si>
  <si>
    <t>'SUCCt2_2'</t>
  </si>
  <si>
    <t>'SUCCt3'</t>
  </si>
  <si>
    <t>'AKGt2r_f'</t>
  </si>
  <si>
    <t>'AKGt2r_b'</t>
  </si>
  <si>
    <t>'FUMt2_2'</t>
  </si>
  <si>
    <t>'MALt2_2'</t>
  </si>
  <si>
    <t>'D_LACt2_f'</t>
  </si>
  <si>
    <t>'D_LACt2_b'</t>
  </si>
  <si>
    <t>'FORt2'</t>
  </si>
  <si>
    <t>'FORti'</t>
  </si>
  <si>
    <t>'ETOHt2r_f'</t>
  </si>
  <si>
    <t>'ETOHt2r_b'</t>
  </si>
  <si>
    <t>'ACt2r_f'</t>
  </si>
  <si>
    <t>'ACt2r_b'</t>
  </si>
  <si>
    <t>'ACALDt_f'</t>
  </si>
  <si>
    <t>'ACALDt_b'</t>
  </si>
  <si>
    <t>'exPYR_f'</t>
  </si>
  <si>
    <t>'exPYR_b'</t>
  </si>
  <si>
    <t>'exSUCC_f'</t>
  </si>
  <si>
    <t>'exSUCC_b'</t>
  </si>
  <si>
    <t>'exAKG_f'</t>
  </si>
  <si>
    <t>'exAKG_b'</t>
  </si>
  <si>
    <t>'exFUM_f'</t>
  </si>
  <si>
    <t>'exFUM_b'</t>
  </si>
  <si>
    <t>'exMAL_f'</t>
  </si>
  <si>
    <t>'exMAL_b'</t>
  </si>
  <si>
    <t>'exLAC_f'</t>
  </si>
  <si>
    <t>'exLAC_b'</t>
  </si>
  <si>
    <t>'exFOR_f'</t>
  </si>
  <si>
    <t>'exFOR_b'</t>
  </si>
  <si>
    <t>'exETOH_f'</t>
  </si>
  <si>
    <t>'exETOH_b'</t>
  </si>
  <si>
    <t>'exAC_f'</t>
  </si>
  <si>
    <t>'exAC_b'</t>
  </si>
  <si>
    <t>'exACALD_f'</t>
  </si>
  <si>
    <t>'exACALD_b'</t>
  </si>
  <si>
    <t>'exGLC_f'</t>
  </si>
  <si>
    <t>'exGLC_b'</t>
  </si>
  <si>
    <t>'exCO2_f'</t>
  </si>
  <si>
    <t>'exCO2_b'</t>
  </si>
  <si>
    <t>'exH_f'</t>
  </si>
  <si>
    <t>'exH_b'</t>
  </si>
  <si>
    <t>'exH2O_f'</t>
  </si>
  <si>
    <t>'exH2O_b'</t>
  </si>
  <si>
    <t>'exPI_f'</t>
  </si>
  <si>
    <t>'exPI_b'</t>
  </si>
  <si>
    <t>'exO2_f'</t>
  </si>
  <si>
    <t>'exO2_b'</t>
  </si>
  <si>
    <t>'EC_biomass'</t>
  </si>
  <si>
    <t>'netFlux'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</si>
</sst>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E+0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  <scheme val="minor"/>
    </font>
    <font>
      <b/>
      <vertAlign val="subscript"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7">
    <xf numFmtId="0" fontId="0" fillId="0" borderId="0" xfId="0"/>
    <xf numFmtId="0" fontId="2" fillId="0" borderId="0" xfId="0" applyFont="1" applyFill="1"/>
    <xf numFmtId="164" fontId="2" fillId="0" borderId="0" xfId="0" applyNumberFormat="1" applyFont="1" applyFill="1"/>
    <xf numFmtId="0" fontId="3" fillId="0" borderId="0" xfId="0" applyFont="1" applyFill="1"/>
    <xf numFmtId="0" fontId="6" fillId="0" borderId="0" xfId="0" applyFont="1" applyFill="1"/>
    <xf numFmtId="165" fontId="6" fillId="0" borderId="0" xfId="0" applyNumberFormat="1" applyFont="1" applyFill="1"/>
    <xf numFmtId="164" fontId="7" fillId="0" borderId="0" xfId="0" applyNumberFormat="1" applyFont="1" applyFill="1"/>
    <xf numFmtId="0" fontId="6" fillId="0" borderId="0" xfId="1" applyFont="1" applyFill="1"/>
    <xf numFmtId="0" fontId="6" fillId="0" borderId="0" xfId="1" applyFont="1" applyFill="1" applyAlignment="1"/>
    <xf numFmtId="0" fontId="0" fillId="0" borderId="0" xfId="0" quotePrefix="1"/>
    <xf numFmtId="0" fontId="6" fillId="0" borderId="0" xfId="1" quotePrefix="1" applyFont="1" applyFill="1"/>
    <xf numFmtId="11" fontId="0" fillId="0" borderId="0" xfId="0" applyNumberFormat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1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0" fillId="0" borderId="0" xfId="0"/>
    <xf numFmtId="0" fontId="6" fillId="0" borderId="0" xfId="0" applyFont="1" applyFill="1"/>
    <xf numFmtId="0" fontId="6" fillId="0" borderId="0" xfId="1" applyFont="1" applyFill="1"/>
    <xf numFmtId="0" fontId="0" fillId="0" borderId="0" xfId="0"/>
    <xf numFmtId="164" fontId="2" fillId="0" borderId="0" xfId="0" applyNumberFormat="1" applyFont="1" applyFill="1"/>
    <xf numFmtId="164" fontId="7" fillId="0" borderId="0" xfId="0" applyNumberFormat="1" applyFont="1" applyFill="1"/>
    <xf numFmtId="0" fontId="2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3" fillId="0" borderId="0" xfId="0" applyFont="1" applyFill="1"/>
    <xf numFmtId="49" fontId="6" fillId="0" borderId="0" xfId="1" applyNumberFormat="1" applyFont="1" applyFill="1"/>
    <xf numFmtId="164" fontId="6" fillId="0" borderId="0" xfId="1" applyNumberFormat="1" applyFont="1" applyFill="1"/>
    <xf numFmtId="11" fontId="6" fillId="0" borderId="0" xfId="1" applyNumberFormat="1" applyFont="1" applyFill="1"/>
    <xf numFmtId="165" fontId="6" fillId="0" borderId="0" xfId="0" applyNumberFormat="1" applyFont="1" applyFill="1"/>
    <xf numFmtId="2" fontId="0" fillId="0" borderId="0" xfId="0" applyNumberFormat="1"/>
    <xf numFmtId="2" fontId="6" fillId="0" borderId="0" xfId="1" applyNumberFormat="1" applyFont="1" applyFill="1"/>
    <xf numFmtId="0" fontId="0" fillId="0" borderId="0" xfId="0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core_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_core_S"/>
      <sheetName val="reactions"/>
      <sheetName val="rxn max and min"/>
      <sheetName val="metabolites"/>
    </sheetNames>
    <sheetDataSet>
      <sheetData sheetId="0"/>
      <sheetData sheetId="1">
        <row r="1">
          <cell r="A1" t="str">
            <v>abbreviation</v>
          </cell>
          <cell r="B1" t="str">
            <v xml:space="preserve"> officialName</v>
          </cell>
          <cell r="C1" t="str">
            <v xml:space="preserve"> equation</v>
          </cell>
          <cell r="D1" t="str">
            <v xml:space="preserve"> subSystem</v>
          </cell>
          <cell r="E1" t="str">
            <v xml:space="preserve"> proteinClass</v>
          </cell>
        </row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</row>
        <row r="9">
          <cell r="A9" t="str">
            <v>AKGDH</v>
          </cell>
          <cell r="B9" t="str">
            <v>2-Oxoglutarate dehydrogenase</v>
          </cell>
          <cell r="C9" t="str">
            <v>[c] : akg + coa + nad --&gt; co2 + nadh + succoa</v>
          </cell>
          <cell r="D9" t="str">
            <v>Citric Acid Cycle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</row>
        <row r="85">
          <cell r="A85" t="str">
            <v>PYRt2r</v>
          </cell>
          <cell r="B85" t="str">
            <v>pyruvate reversible transport via proton symport</v>
          </cell>
          <cell r="C85" t="str">
            <v>h[e] + pyr[e] &lt;==&gt; h[c] + pyr[c]</v>
          </cell>
          <cell r="D85" t="str">
            <v>Transport, Extracellular</v>
          </cell>
        </row>
        <row r="86">
          <cell r="A86" t="str">
            <v>RPE</v>
          </cell>
          <cell r="B86" t="str">
            <v>ribulose 5-phosphate 3-epimerase</v>
          </cell>
          <cell r="C86" t="str">
            <v>[c] : ru5p-D &lt;==&gt; xu5p-D</v>
          </cell>
          <cell r="D86" t="str">
            <v>Pentose Phosphate Pathway</v>
          </cell>
          <cell r="E86" t="str">
            <v>5.1.3.1</v>
          </cell>
        </row>
        <row r="87">
          <cell r="A87" t="str">
            <v>RPI</v>
          </cell>
          <cell r="B87" t="str">
            <v>ribose-5-phosphate isomerase</v>
          </cell>
          <cell r="C87" t="str">
            <v>[c] : r5p &lt;==&gt; ru5p-D</v>
          </cell>
          <cell r="D87" t="str">
            <v>Pentose Phosphate Pathway</v>
          </cell>
          <cell r="E87" t="str">
            <v>5.3.1.6</v>
          </cell>
        </row>
        <row r="88">
          <cell r="A88" t="str">
            <v>SUCCt2_2</v>
          </cell>
          <cell r="B88" t="str">
            <v>succinate transport via proton symport (2 H)</v>
          </cell>
          <cell r="C88" t="str">
            <v>(2) h[e] + succ[e] --&gt; (2) h[c] + succ[c]</v>
          </cell>
          <cell r="D88" t="str">
            <v>Transport, Extracellular</v>
          </cell>
        </row>
        <row r="89">
          <cell r="A89" t="str">
            <v>SUCCt3</v>
          </cell>
          <cell r="B89" t="str">
            <v>succinate transport out via proton antiport</v>
          </cell>
          <cell r="C89" t="str">
            <v>h[e] + succ[c] --&gt; h[c] + succ[e]</v>
          </cell>
          <cell r="D89" t="str">
            <v>Transport, Extracellular</v>
          </cell>
        </row>
        <row r="90">
          <cell r="A90" t="str">
            <v>SUCDi</v>
          </cell>
          <cell r="B90" t="str">
            <v>succinate dehydrogenase (irreversible)</v>
          </cell>
          <cell r="C90" t="str">
            <v>[c] : q8 + succ --&gt; fum + q8h2</v>
          </cell>
          <cell r="D90" t="str">
            <v>Oxidative Phosphorylation</v>
          </cell>
          <cell r="E90" t="str">
            <v>1.3.99.1</v>
          </cell>
        </row>
        <row r="91">
          <cell r="A91" t="str">
            <v>SUCOAS</v>
          </cell>
          <cell r="B91" t="str">
            <v>succinyl-CoA synthetase (ADP-forming)</v>
          </cell>
          <cell r="C91" t="str">
            <v>[c] : atp + coa + succ &lt;==&gt; adp + pi + succoa</v>
          </cell>
          <cell r="D91" t="str">
            <v>Citric Acid Cycle</v>
          </cell>
          <cell r="E91" t="str">
            <v>6.2.1.5</v>
          </cell>
        </row>
        <row r="92">
          <cell r="A92" t="str">
            <v>TALA</v>
          </cell>
          <cell r="B92" t="str">
            <v>transaldolase</v>
          </cell>
          <cell r="C92" t="str">
            <v>[c] : g3p + s7p &lt;==&gt; e4p + f6p</v>
          </cell>
          <cell r="D92" t="str">
            <v>Pentose Phosphate Pathway</v>
          </cell>
          <cell r="E92" t="str">
            <v>2.2.1.2</v>
          </cell>
        </row>
        <row r="93">
          <cell r="A93" t="str">
            <v>THD2</v>
          </cell>
          <cell r="B93" t="str">
            <v>NAD(P) transhydrogenase</v>
          </cell>
          <cell r="C93" t="str">
            <v>(2) h[e] + nadh[c] + nadp[c] --&gt; (2) h[c] + nad[c] + nadph[c]</v>
          </cell>
          <cell r="D93" t="str">
            <v>Oxidative Phosphorylation</v>
          </cell>
          <cell r="E93" t="str">
            <v>1.6.1.1</v>
          </cell>
        </row>
        <row r="94">
          <cell r="A94" t="str">
            <v>TKT1</v>
          </cell>
          <cell r="B94" t="str">
            <v>transketolase</v>
          </cell>
          <cell r="C94" t="str">
            <v>[c] : r5p + xu5p-D &lt;==&gt; g3p + s7p</v>
          </cell>
          <cell r="D94" t="str">
            <v>Pentose Phosphate Pathway</v>
          </cell>
          <cell r="E94" t="str">
            <v>2.2.1.1</v>
          </cell>
        </row>
        <row r="95">
          <cell r="A95" t="str">
            <v>TKT2</v>
          </cell>
          <cell r="B95" t="str">
            <v>transketolase</v>
          </cell>
          <cell r="C95" t="str">
            <v>[c] : e4p + xu5p-D &lt;==&gt; f6p + g3p</v>
          </cell>
          <cell r="D95" t="str">
            <v>Pentose Phosphate Pathway</v>
          </cell>
          <cell r="E95" t="str">
            <v>2.2.1.1</v>
          </cell>
        </row>
        <row r="96">
          <cell r="A96" t="str">
            <v>TPI</v>
          </cell>
          <cell r="B96" t="str">
            <v>triose-phosphate isomerase</v>
          </cell>
          <cell r="C96" t="str">
            <v>[c] : dhap &lt;==&gt; g3p</v>
          </cell>
          <cell r="D96" t="str">
            <v>Glycolysis/Gluconeogenesis</v>
          </cell>
          <cell r="E96" t="str">
            <v>5.3.1.1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A3" sqref="A3:I3"/>
    </sheetView>
  </sheetViews>
  <sheetFormatPr defaultRowHeight="15" x14ac:dyDescent="0.25"/>
  <cols>
    <col min="5" max="5" width="13.5703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16</v>
      </c>
      <c r="B2" s="4"/>
      <c r="E2" s="5">
        <v>4581156.7432856048</v>
      </c>
      <c r="F2" s="6">
        <v>-9.1</v>
      </c>
      <c r="G2" s="7">
        <v>10</v>
      </c>
      <c r="H2" s="4" t="s">
        <v>17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1</v>
      </c>
      <c r="P3">
        <v>10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</v>
      </c>
      <c r="P4">
        <v>10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1</v>
      </c>
      <c r="P5">
        <v>10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1</v>
      </c>
      <c r="P6">
        <v>10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32</v>
      </c>
      <c r="O7">
        <v>1</v>
      </c>
      <c r="P7">
        <v>10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35</v>
      </c>
      <c r="O8">
        <v>1</v>
      </c>
      <c r="P8">
        <v>10</v>
      </c>
    </row>
    <row r="9" spans="1:16" x14ac:dyDescent="0.25">
      <c r="A9" s="4" t="s">
        <v>36</v>
      </c>
      <c r="E9" s="5">
        <v>0</v>
      </c>
      <c r="F9" s="6">
        <v>0</v>
      </c>
      <c r="H9" s="8" t="s">
        <v>37</v>
      </c>
      <c r="N9" t="s">
        <v>38</v>
      </c>
      <c r="O9">
        <v>1</v>
      </c>
      <c r="P9">
        <v>10</v>
      </c>
    </row>
    <row r="10" spans="1:16" x14ac:dyDescent="0.25">
      <c r="A10" s="4" t="s">
        <v>39</v>
      </c>
      <c r="H10" s="8" t="s">
        <v>40</v>
      </c>
      <c r="N10" t="s">
        <v>41</v>
      </c>
      <c r="O10">
        <v>1</v>
      </c>
      <c r="P10">
        <v>10</v>
      </c>
    </row>
    <row r="11" spans="1:16" x14ac:dyDescent="0.25">
      <c r="A11" s="4" t="s">
        <v>42</v>
      </c>
      <c r="H11" s="8" t="s">
        <v>43</v>
      </c>
      <c r="N11" t="s">
        <v>44</v>
      </c>
      <c r="O11">
        <v>1</v>
      </c>
      <c r="P11">
        <v>10</v>
      </c>
    </row>
    <row r="12" spans="1:16" x14ac:dyDescent="0.25">
      <c r="A12" s="4" t="s">
        <v>45</v>
      </c>
      <c r="H12" s="8" t="s">
        <v>46</v>
      </c>
      <c r="N12" t="s">
        <v>47</v>
      </c>
      <c r="O12">
        <v>1</v>
      </c>
      <c r="P12">
        <v>10</v>
      </c>
    </row>
    <row r="13" spans="1:16" x14ac:dyDescent="0.25">
      <c r="A13" s="4" t="s">
        <v>60</v>
      </c>
      <c r="N13" t="s">
        <v>48</v>
      </c>
      <c r="O13">
        <v>1</v>
      </c>
      <c r="P13">
        <v>10</v>
      </c>
    </row>
    <row r="14" spans="1:16" x14ac:dyDescent="0.25">
      <c r="A14" s="4" t="s">
        <v>93</v>
      </c>
      <c r="F14" s="6">
        <v>-53.5</v>
      </c>
      <c r="H14" s="4" t="s">
        <v>95</v>
      </c>
      <c r="N14" t="s">
        <v>49</v>
      </c>
      <c r="O14">
        <v>1</v>
      </c>
      <c r="P14">
        <v>10</v>
      </c>
    </row>
    <row r="15" spans="1:16" x14ac:dyDescent="0.25">
      <c r="N15" t="s">
        <v>50</v>
      </c>
      <c r="O15">
        <v>0</v>
      </c>
      <c r="P15">
        <v>0</v>
      </c>
    </row>
    <row r="16" spans="1:16" x14ac:dyDescent="0.25">
      <c r="N16" t="s">
        <v>51</v>
      </c>
      <c r="O16">
        <v>1</v>
      </c>
      <c r="P16">
        <v>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workbookViewId="0">
      <selection activeCell="L20" sqref="L20"/>
    </sheetView>
  </sheetViews>
  <sheetFormatPr defaultRowHeight="15" x14ac:dyDescent="0.25"/>
  <cols>
    <col min="1" max="1" width="12.42578125" customWidth="1"/>
    <col min="4" max="4" width="6.85546875" customWidth="1"/>
    <col min="5" max="5" width="5.28515625" customWidth="1"/>
    <col min="6" max="6" width="7.5703125" customWidth="1"/>
    <col min="7" max="7" width="7.85546875" customWidth="1"/>
    <col min="8" max="8" width="50.42578125" customWidth="1"/>
    <col min="9" max="9" width="11.5703125" customWidth="1"/>
    <col min="10" max="10" width="10.7109375" customWidth="1"/>
    <col min="12" max="12" width="17.7109375" customWidth="1"/>
    <col min="13" max="13" width="18.28515625" customWidth="1"/>
    <col min="14" max="14" width="8" customWidth="1"/>
    <col min="15" max="15" width="11.5703125" customWidth="1"/>
    <col min="16" max="16" width="13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12" t="s">
        <v>16</v>
      </c>
      <c r="C2" s="11">
        <v>250</v>
      </c>
      <c r="D2">
        <v>1</v>
      </c>
      <c r="F2">
        <f>VLOOKUP(A2,Sheet3!$A$2:$I$84,6,FALSE)</f>
        <v>-9.1</v>
      </c>
      <c r="G2" s="73">
        <f>VLOOKUP(A2,Sheet3!$A$2:$I$84,8,FALSE)</f>
        <v>10</v>
      </c>
      <c r="H2" s="12" t="s">
        <v>303</v>
      </c>
      <c r="I2" s="12"/>
      <c r="N2" t="s">
        <v>18</v>
      </c>
      <c r="O2">
        <v>5.5599999999999997E-2</v>
      </c>
      <c r="P2">
        <v>5.5599999999999997E-2</v>
      </c>
    </row>
    <row r="3" spans="1:16" x14ac:dyDescent="0.25">
      <c r="A3" s="13" t="s">
        <v>21</v>
      </c>
      <c r="C3">
        <v>11.09</v>
      </c>
      <c r="F3" s="73">
        <f>VLOOKUP(A3,Sheet3!$A$2:$I$84,6,FALSE)</f>
        <v>-0.8</v>
      </c>
      <c r="G3" s="73">
        <f>VLOOKUP(A3,Sheet3!$A$2:$I$84,8,FALSE)</f>
        <v>4.8609</v>
      </c>
      <c r="H3" s="13" t="s">
        <v>22</v>
      </c>
      <c r="I3" s="13"/>
      <c r="N3" t="s">
        <v>20</v>
      </c>
      <c r="O3">
        <v>3.48</v>
      </c>
      <c r="P3" s="73">
        <v>3.48</v>
      </c>
    </row>
    <row r="4" spans="1:16" x14ac:dyDescent="0.25">
      <c r="A4" s="14" t="s">
        <v>24</v>
      </c>
      <c r="C4">
        <v>49</v>
      </c>
      <c r="D4">
        <v>2.7690000000000001</v>
      </c>
      <c r="F4" s="73">
        <f>VLOOKUP(A4,Sheet3!$A$2:$I$84,6,FALSE)</f>
        <v>-3.8</v>
      </c>
      <c r="G4" s="73">
        <f>VLOOKUP(A4,Sheet3!$A$2:$I$84,8,FALSE)</f>
        <v>7.4774000000000003</v>
      </c>
      <c r="H4" s="14" t="s">
        <v>25</v>
      </c>
      <c r="I4" s="14"/>
      <c r="N4" t="s">
        <v>29</v>
      </c>
      <c r="O4">
        <v>0.6</v>
      </c>
      <c r="P4" s="73">
        <v>0.6</v>
      </c>
    </row>
    <row r="5" spans="1:16" x14ac:dyDescent="0.25">
      <c r="A5" s="71" t="s">
        <v>124</v>
      </c>
      <c r="C5">
        <v>22</v>
      </c>
      <c r="D5">
        <v>0</v>
      </c>
      <c r="F5" s="73">
        <f>VLOOKUP(A5,Sheet3!$A$2:$I$84,6,FALSE)</f>
        <v>-2.8</v>
      </c>
      <c r="G5" s="73">
        <f>VLOOKUP(A5,Sheet3!$A$2:$I$84,8,FALSE)</f>
        <v>0</v>
      </c>
      <c r="H5" s="71" t="s">
        <v>293</v>
      </c>
      <c r="I5" s="71"/>
      <c r="N5" t="s">
        <v>32</v>
      </c>
      <c r="O5">
        <v>0.27200000000000002</v>
      </c>
      <c r="P5" s="73">
        <v>0.27200000000000002</v>
      </c>
    </row>
    <row r="6" spans="1:16" x14ac:dyDescent="0.25">
      <c r="A6" s="15" t="s">
        <v>27</v>
      </c>
      <c r="C6">
        <v>8.5</v>
      </c>
      <c r="D6" s="73"/>
      <c r="F6" s="73">
        <f>VLOOKUP(A6,Sheet3!$A$2:$I$84,6,FALSE)</f>
        <v>4.2</v>
      </c>
      <c r="G6" s="73">
        <f>VLOOKUP(A6,Sheet3!$A$2:$I$84,8,FALSE)</f>
        <v>7.4774000000000003</v>
      </c>
      <c r="H6" s="15" t="s">
        <v>80</v>
      </c>
      <c r="I6" s="15"/>
      <c r="N6" t="s">
        <v>796</v>
      </c>
      <c r="O6">
        <v>0.218</v>
      </c>
      <c r="P6" s="73">
        <v>0.218</v>
      </c>
    </row>
    <row r="7" spans="1:16" x14ac:dyDescent="0.25">
      <c r="A7" s="16" t="s">
        <v>125</v>
      </c>
      <c r="C7">
        <v>56.87</v>
      </c>
      <c r="D7" s="73"/>
      <c r="F7" s="73">
        <v>1.4</v>
      </c>
      <c r="G7" s="78">
        <v>7.4774000000000003</v>
      </c>
      <c r="H7" s="16" t="s">
        <v>88</v>
      </c>
      <c r="I7" s="16"/>
      <c r="N7" t="s">
        <v>83</v>
      </c>
      <c r="O7">
        <v>0.16700000000000001</v>
      </c>
      <c r="P7" s="73">
        <v>0.16700000000000001</v>
      </c>
    </row>
    <row r="8" spans="1:16" x14ac:dyDescent="0.25">
      <c r="A8" s="17" t="s">
        <v>127</v>
      </c>
      <c r="C8">
        <v>671.72</v>
      </c>
      <c r="D8" s="73"/>
      <c r="F8" s="73">
        <f>VLOOKUP(A8,Sheet3!$A$2:$I$84,6,FALSE)</f>
        <v>-0.1</v>
      </c>
      <c r="G8" s="73">
        <f>VLOOKUP(A8,Sheet3!$A$2:$I$84,8,FALSE)</f>
        <v>16.023499999999999</v>
      </c>
      <c r="H8" s="17" t="s">
        <v>297</v>
      </c>
      <c r="I8" s="17"/>
      <c r="N8" t="s">
        <v>187</v>
      </c>
      <c r="O8">
        <v>2.13</v>
      </c>
      <c r="P8" s="73">
        <v>2.13</v>
      </c>
    </row>
    <row r="9" spans="1:16" x14ac:dyDescent="0.25">
      <c r="A9" s="18" t="s">
        <v>129</v>
      </c>
      <c r="C9">
        <v>2225</v>
      </c>
      <c r="D9" s="73"/>
      <c r="F9" s="73">
        <v>-2.8</v>
      </c>
      <c r="G9" s="73">
        <v>16.023499999999999</v>
      </c>
      <c r="H9" s="18" t="s">
        <v>795</v>
      </c>
      <c r="I9" s="18"/>
      <c r="N9" t="s">
        <v>194</v>
      </c>
      <c r="O9">
        <v>0.39900000000000002</v>
      </c>
      <c r="P9" s="73">
        <v>0.39900000000000002</v>
      </c>
    </row>
    <row r="10" spans="1:16" x14ac:dyDescent="0.25">
      <c r="A10" s="19" t="s">
        <v>130</v>
      </c>
      <c r="C10">
        <v>90.55</v>
      </c>
      <c r="D10" s="73"/>
      <c r="F10" s="73">
        <f>VLOOKUP(A10,Sheet3!$A$2:$I$84,6,FALSE)</f>
        <v>0</v>
      </c>
      <c r="G10" s="73">
        <v>14.716100000000001</v>
      </c>
      <c r="H10" s="19" t="s">
        <v>131</v>
      </c>
      <c r="I10" s="53"/>
      <c r="N10" t="s">
        <v>23</v>
      </c>
      <c r="O10">
        <v>2.67</v>
      </c>
      <c r="P10" s="73">
        <v>2.67</v>
      </c>
    </row>
    <row r="11" spans="1:16" x14ac:dyDescent="0.25">
      <c r="A11" s="20" t="s">
        <v>134</v>
      </c>
      <c r="C11">
        <v>355.79</v>
      </c>
      <c r="D11" s="73"/>
      <c r="F11" s="73">
        <f>VLOOKUP(A11,Sheet3!$A$2:$I$84,6,FALSE)</f>
        <v>-0.9</v>
      </c>
      <c r="G11" s="73">
        <f>VLOOKUP(A11,Sheet3!$A$2:$I$84,8,FALSE)</f>
        <v>14.716100000000001</v>
      </c>
      <c r="H11" s="20" t="s">
        <v>302</v>
      </c>
      <c r="I11" s="20"/>
      <c r="N11" t="s">
        <v>26</v>
      </c>
      <c r="O11">
        <v>2.67</v>
      </c>
      <c r="P11" s="73">
        <v>2.67</v>
      </c>
    </row>
    <row r="12" spans="1:16" x14ac:dyDescent="0.25">
      <c r="A12" s="21" t="s">
        <v>33</v>
      </c>
      <c r="C12">
        <v>10.17</v>
      </c>
      <c r="D12" s="73"/>
      <c r="F12" s="73">
        <f>VLOOKUP(A12,Sheet3!$A$2:$I$84,6,FALSE)</f>
        <v>-5.3</v>
      </c>
      <c r="G12" s="73">
        <f>VLOOKUP(A12,Sheet3!$A$2:$I$84,8,FALSE)</f>
        <v>1.7582</v>
      </c>
      <c r="H12" s="21" t="s">
        <v>34</v>
      </c>
      <c r="I12" s="21"/>
      <c r="N12" t="s">
        <v>797</v>
      </c>
      <c r="O12">
        <v>0.111</v>
      </c>
      <c r="P12" s="73">
        <v>0.111</v>
      </c>
    </row>
    <row r="13" spans="1:16" x14ac:dyDescent="0.25">
      <c r="A13" s="71" t="s">
        <v>136</v>
      </c>
      <c r="C13">
        <v>0</v>
      </c>
      <c r="D13" s="73">
        <v>0</v>
      </c>
      <c r="F13" s="73">
        <f>VLOOKUP(A13,Sheet3!$A$2:$I$84,6,FALSE)</f>
        <v>-1.2</v>
      </c>
      <c r="G13" s="73">
        <f>VLOOKUP(A13,Sheet3!$A$2:$I$84,8,FALSE)</f>
        <v>0</v>
      </c>
      <c r="H13" s="71" t="s">
        <v>135</v>
      </c>
      <c r="I13" s="71"/>
      <c r="N13" t="s">
        <v>798</v>
      </c>
      <c r="O13">
        <v>0.13800000000000001</v>
      </c>
      <c r="P13" s="73">
        <v>0.13800000000000001</v>
      </c>
    </row>
    <row r="14" spans="1:16" x14ac:dyDescent="0.25">
      <c r="A14" s="23" t="s">
        <v>140</v>
      </c>
      <c r="C14">
        <v>6.32</v>
      </c>
      <c r="D14" s="73"/>
      <c r="F14" s="73">
        <f>VLOOKUP(A14,Sheet3!$A$2:$I$84,6,FALSE)</f>
        <v>-8.3000000000000007</v>
      </c>
      <c r="G14" s="73">
        <f>VLOOKUP(A14,Sheet3!$A$2:$I$84,8,FALSE)</f>
        <v>9.2825000000000006</v>
      </c>
      <c r="H14" s="23" t="s">
        <v>139</v>
      </c>
      <c r="I14" s="23"/>
      <c r="N14" t="s">
        <v>799</v>
      </c>
      <c r="O14">
        <v>0.27600000000000002</v>
      </c>
      <c r="P14" s="73">
        <v>0.27600000000000002</v>
      </c>
    </row>
    <row r="15" spans="1:16" x14ac:dyDescent="0.25">
      <c r="A15" s="25" t="s">
        <v>239</v>
      </c>
      <c r="C15">
        <v>81</v>
      </c>
      <c r="D15" s="73"/>
      <c r="F15" s="73">
        <f>VLOOKUP(A15,Sheet3!$A$2:$I$84,6,FALSE)</f>
        <v>-8.6</v>
      </c>
      <c r="G15" s="73">
        <f>VLOOKUP(A15,Sheet3!$A$2:$I$84,8,FALSE)</f>
        <v>6.0072000000000001</v>
      </c>
      <c r="H15" s="25" t="s">
        <v>238</v>
      </c>
      <c r="I15" s="25"/>
      <c r="N15" t="s">
        <v>800</v>
      </c>
      <c r="O15">
        <v>0.39800000000000002</v>
      </c>
      <c r="P15" s="73">
        <v>0.39800000000000002</v>
      </c>
    </row>
    <row r="16" spans="1:16" x14ac:dyDescent="0.25">
      <c r="A16" s="26" t="s">
        <v>317</v>
      </c>
      <c r="C16">
        <v>5.3</v>
      </c>
      <c r="D16" s="73"/>
      <c r="F16" s="73">
        <f>VLOOKUP(A16,Sheet3!$A$2:$I$84,6,FALSE)</f>
        <v>1.5</v>
      </c>
      <c r="G16" s="73">
        <f>VLOOKUP(A16,Sheet3!$A$2:$I$84,8,FALSE)</f>
        <v>6.0072000000000001</v>
      </c>
      <c r="H16" s="26" t="s">
        <v>240</v>
      </c>
      <c r="I16" s="26"/>
      <c r="N16" t="s">
        <v>801</v>
      </c>
      <c r="O16">
        <v>9.8000000000000004E-2</v>
      </c>
      <c r="P16" s="73">
        <v>9.8000000000000004E-2</v>
      </c>
    </row>
    <row r="17" spans="1:16" x14ac:dyDescent="0.25">
      <c r="A17" s="27" t="s">
        <v>323</v>
      </c>
      <c r="C17">
        <v>106.4</v>
      </c>
      <c r="D17" s="73"/>
      <c r="F17" s="73">
        <f>VLOOKUP(A17,Sheet3!$A$2:$I$84,6,FALSE)</f>
        <v>3.4</v>
      </c>
      <c r="G17" s="73">
        <f>VLOOKUP(A17,Sheet3!$A$2:$I$84,8,FALSE)</f>
        <v>6.0072000000000001</v>
      </c>
      <c r="H17" s="27" t="s">
        <v>242</v>
      </c>
      <c r="I17" s="27"/>
      <c r="N17" t="s">
        <v>195</v>
      </c>
      <c r="O17">
        <v>0.95499999999999996</v>
      </c>
      <c r="P17" s="73">
        <v>0.95499999999999996</v>
      </c>
    </row>
    <row r="18" spans="1:16" x14ac:dyDescent="0.25">
      <c r="A18" s="28" t="s">
        <v>325</v>
      </c>
      <c r="C18">
        <v>5.2</v>
      </c>
      <c r="D18" s="73"/>
      <c r="F18" s="73">
        <f>VLOOKUP(A18,Sheet3!$A$2:$I$84,6,FALSE)</f>
        <v>4.9000000000000004</v>
      </c>
      <c r="G18" s="73">
        <f>VLOOKUP(A18,Sheet3!$A$2:$I$84,8,FALSE)</f>
        <v>0</v>
      </c>
      <c r="H18" s="28" t="s">
        <v>327</v>
      </c>
      <c r="I18" s="28"/>
      <c r="N18" t="s">
        <v>38</v>
      </c>
      <c r="O18">
        <v>0.59499999999999997</v>
      </c>
      <c r="P18" s="73">
        <v>0.59499999999999997</v>
      </c>
    </row>
    <row r="19" spans="1:16" x14ac:dyDescent="0.25">
      <c r="A19" s="29" t="s">
        <v>328</v>
      </c>
      <c r="C19">
        <v>48.1</v>
      </c>
      <c r="D19" s="73"/>
      <c r="F19" s="73">
        <f>VLOOKUP(A19,Sheet3!$A$2:$I$84,6,FALSE)</f>
        <v>-8.6999999999999993</v>
      </c>
      <c r="G19" s="73">
        <f>VLOOKUP(A19,Sheet3!$A$2:$I$84,8,FALSE)</f>
        <v>0</v>
      </c>
      <c r="H19" s="29" t="s">
        <v>340</v>
      </c>
      <c r="I19" s="29"/>
      <c r="N19" t="s">
        <v>41</v>
      </c>
      <c r="O19">
        <v>4.2699999999999996</v>
      </c>
      <c r="P19" s="73">
        <v>4.2699999999999996</v>
      </c>
    </row>
    <row r="20" spans="1:16" x14ac:dyDescent="0.25">
      <c r="A20" s="30" t="s">
        <v>245</v>
      </c>
      <c r="C20">
        <v>49</v>
      </c>
      <c r="D20" s="73"/>
      <c r="F20" s="73">
        <f>VLOOKUP(A20,Sheet3!$A$2:$I$84,6,FALSE)</f>
        <v>-8.3000000000000007</v>
      </c>
      <c r="G20" s="73">
        <f>VLOOKUP(A20,Sheet3!$A$2:$I$84,8,FALSE)</f>
        <v>5.0644</v>
      </c>
      <c r="H20" s="30" t="s">
        <v>244</v>
      </c>
      <c r="I20" s="30"/>
      <c r="N20" t="s">
        <v>802</v>
      </c>
      <c r="O20">
        <v>0.19500000000000001</v>
      </c>
      <c r="P20" s="73">
        <v>0.19500000000000001</v>
      </c>
    </row>
    <row r="21" spans="1:16" x14ac:dyDescent="0.25">
      <c r="A21" s="31" t="s">
        <v>332</v>
      </c>
      <c r="C21">
        <v>44.73</v>
      </c>
      <c r="D21" s="73"/>
      <c r="F21" s="73">
        <v>-1</v>
      </c>
      <c r="G21" s="73">
        <v>-5.0644</v>
      </c>
      <c r="H21" s="31" t="s">
        <v>246</v>
      </c>
      <c r="I21" s="31"/>
      <c r="N21" t="s">
        <v>803</v>
      </c>
      <c r="O21">
        <v>6.2E-2</v>
      </c>
      <c r="P21" s="73">
        <v>6.2E-2</v>
      </c>
    </row>
    <row r="22" spans="1:16" x14ac:dyDescent="0.25">
      <c r="A22" s="32" t="s">
        <v>334</v>
      </c>
      <c r="C22">
        <v>24</v>
      </c>
      <c r="D22" s="73"/>
      <c r="F22" s="73">
        <v>-2.1</v>
      </c>
      <c r="G22" s="73">
        <v>5.0644</v>
      </c>
      <c r="H22" s="32" t="s">
        <v>248</v>
      </c>
      <c r="I22" s="32"/>
      <c r="N22" t="s">
        <v>100</v>
      </c>
      <c r="O22">
        <v>1.47</v>
      </c>
      <c r="P22" s="73">
        <v>1.47</v>
      </c>
    </row>
    <row r="23" spans="1:16" x14ac:dyDescent="0.25">
      <c r="A23" s="33" t="s">
        <v>251</v>
      </c>
      <c r="C23">
        <v>3.4</v>
      </c>
      <c r="D23" s="73">
        <v>0</v>
      </c>
      <c r="F23" s="73">
        <f>VLOOKUP(A23,Sheet3!$A$2:$I$84,6,FALSE)</f>
        <v>5.9</v>
      </c>
      <c r="G23" s="73">
        <f>VLOOKUP(A23,Sheet3!$A$2:$I$84,8,FALSE)</f>
        <v>0</v>
      </c>
      <c r="H23" s="33" t="s">
        <v>250</v>
      </c>
      <c r="I23" s="33"/>
      <c r="N23" t="s">
        <v>101</v>
      </c>
      <c r="O23">
        <v>0.1</v>
      </c>
      <c r="P23" s="73">
        <v>0.1</v>
      </c>
    </row>
    <row r="24" spans="1:16" x14ac:dyDescent="0.25">
      <c r="A24" s="34" t="s">
        <v>252</v>
      </c>
      <c r="C24">
        <v>51.7</v>
      </c>
      <c r="D24" s="73"/>
      <c r="F24" s="73">
        <f>VLOOKUP(A24,Sheet3!$A$2:$I$84,6,FALSE)</f>
        <v>-0.6</v>
      </c>
      <c r="G24" s="73">
        <f>VLOOKUP(A24,Sheet3!$A$2:$I$84,8,FALSE)</f>
        <v>5.0644</v>
      </c>
      <c r="H24" s="34" t="s">
        <v>263</v>
      </c>
      <c r="I24" s="34"/>
      <c r="N24" t="s">
        <v>804</v>
      </c>
      <c r="O24">
        <v>0.80800000000000005</v>
      </c>
      <c r="P24" s="73">
        <v>0.80800000000000005</v>
      </c>
    </row>
    <row r="25" spans="1:16" x14ac:dyDescent="0.25">
      <c r="A25" s="35" t="s">
        <v>253</v>
      </c>
      <c r="C25">
        <v>1</v>
      </c>
      <c r="D25" s="73">
        <v>50</v>
      </c>
      <c r="F25" s="73">
        <v>-6.4</v>
      </c>
      <c r="G25" s="73">
        <v>-5.0644</v>
      </c>
      <c r="H25" s="35" t="s">
        <v>806</v>
      </c>
      <c r="I25" s="35"/>
    </row>
    <row r="26" spans="1:16" x14ac:dyDescent="0.25">
      <c r="A26" s="46" t="s">
        <v>141</v>
      </c>
      <c r="C26">
        <v>12.8</v>
      </c>
      <c r="D26" s="73"/>
      <c r="F26" s="73">
        <f>VLOOKUP(A26,Sheet3!$A$2:$I$84,6,FALSE)</f>
        <v>-5.0999999999999996</v>
      </c>
      <c r="G26" s="73">
        <f>VLOOKUP(A26,Sheet3!$A$2:$I$84,8,FALSE)</f>
        <v>0</v>
      </c>
      <c r="H26" s="46" t="s">
        <v>142</v>
      </c>
      <c r="I26" s="46"/>
    </row>
    <row r="27" spans="1:16" x14ac:dyDescent="0.25">
      <c r="A27" s="42" t="s">
        <v>305</v>
      </c>
      <c r="C27">
        <v>320</v>
      </c>
      <c r="D27" s="73">
        <v>0</v>
      </c>
      <c r="F27" s="73">
        <v>-6.4</v>
      </c>
      <c r="G27" s="73">
        <f>VLOOKUP(A27,Sheet3!$A$2:$I$84,8,FALSE)</f>
        <v>0</v>
      </c>
      <c r="H27" s="42" t="s">
        <v>805</v>
      </c>
      <c r="I27" s="42"/>
    </row>
    <row r="28" spans="1:16" x14ac:dyDescent="0.25">
      <c r="A28" s="44" t="s">
        <v>212</v>
      </c>
      <c r="C28">
        <v>120</v>
      </c>
      <c r="D28" s="73">
        <v>0</v>
      </c>
      <c r="F28" s="73">
        <f>VLOOKUP(A28,Sheet3!$A$2:$I$84,6,FALSE)</f>
        <v>3.8</v>
      </c>
      <c r="G28" s="78">
        <v>8.5031999999999996</v>
      </c>
      <c r="H28" s="44" t="s">
        <v>211</v>
      </c>
      <c r="I28" s="44"/>
    </row>
    <row r="29" spans="1:16" x14ac:dyDescent="0.25">
      <c r="A29" s="45" t="s">
        <v>214</v>
      </c>
      <c r="C29">
        <v>280</v>
      </c>
      <c r="D29" s="73">
        <v>0</v>
      </c>
      <c r="F29" s="73">
        <f>VLOOKUP(A29,Sheet3!$A$2:$I$84,6,FALSE)</f>
        <v>4.3</v>
      </c>
      <c r="G29" s="73">
        <f>VLOOKUP(A29,Sheet3!$A$2:$I$84,8,FALSE)</f>
        <v>0</v>
      </c>
      <c r="H29" s="45" t="s">
        <v>213</v>
      </c>
      <c r="I29" s="45"/>
    </row>
    <row r="30" spans="1:16" x14ac:dyDescent="0.25">
      <c r="A30" s="47" t="s">
        <v>144</v>
      </c>
      <c r="C30">
        <v>15.7</v>
      </c>
      <c r="D30" s="73">
        <v>0</v>
      </c>
      <c r="F30" s="73">
        <f>VLOOKUP(A30,Sheet3!$A$2:$I$84,6,FALSE)</f>
        <v>-4.4000000000000004</v>
      </c>
      <c r="G30" s="73">
        <f>VLOOKUP(A30,Sheet3!$A$2:$I$84,8,FALSE)</f>
        <v>0</v>
      </c>
      <c r="H30" s="47" t="s">
        <v>143</v>
      </c>
      <c r="I30" s="47"/>
    </row>
    <row r="31" spans="1:16" x14ac:dyDescent="0.25">
      <c r="A31" s="48" t="s">
        <v>145</v>
      </c>
      <c r="C31">
        <v>150.19999999999999</v>
      </c>
      <c r="D31" s="73">
        <v>0</v>
      </c>
      <c r="F31" s="73">
        <v>-6</v>
      </c>
      <c r="G31" s="73">
        <f>VLOOKUP(A31,Sheet3!$A$2:$I$84,8,FALSE)</f>
        <v>0</v>
      </c>
      <c r="H31" s="48" t="s">
        <v>146</v>
      </c>
      <c r="I31" s="48"/>
    </row>
    <row r="32" spans="1:16" x14ac:dyDescent="0.25">
      <c r="A32" s="55" t="s">
        <v>415</v>
      </c>
      <c r="C32">
        <v>174</v>
      </c>
      <c r="D32">
        <v>0.63</v>
      </c>
      <c r="F32" s="73">
        <f>VLOOKUP(A32,Sheet3!$A$2:$I$84,6,FALSE)</f>
        <v>-1.6</v>
      </c>
      <c r="G32" s="73">
        <f>VLOOKUP(A32,Sheet3!$A$2:$I$84,8,FALSE)</f>
        <v>4.96</v>
      </c>
      <c r="H32" s="55" t="s">
        <v>417</v>
      </c>
      <c r="I32" s="55"/>
    </row>
    <row r="33" spans="1:9" x14ac:dyDescent="0.25">
      <c r="A33" s="56" t="s">
        <v>419</v>
      </c>
      <c r="C33">
        <v>0</v>
      </c>
      <c r="F33" s="73">
        <f>VLOOKUP(A33,Sheet3!$A$2:$I$84,6,FALSE)</f>
        <v>-5.0999999999999996</v>
      </c>
      <c r="G33" s="73">
        <f>VLOOKUP(A33,Sheet3!$A$2:$I$84,8,FALSE)</f>
        <v>4.96</v>
      </c>
      <c r="H33" s="56" t="s">
        <v>421</v>
      </c>
      <c r="I33" s="56"/>
    </row>
    <row r="34" spans="1:9" x14ac:dyDescent="0.25">
      <c r="A34" s="57" t="s">
        <v>422</v>
      </c>
      <c r="C34">
        <v>75.650000000000006</v>
      </c>
      <c r="D34" s="73"/>
      <c r="F34" s="73">
        <f>VLOOKUP(A34,Sheet3!$A$2:$I$84,6,FALSE)</f>
        <v>0.9</v>
      </c>
      <c r="G34" s="73">
        <f>VLOOKUP(A34,Sheet3!$A$2:$I$84,8,FALSE)</f>
        <v>4.96</v>
      </c>
      <c r="H34" s="57" t="s">
        <v>424</v>
      </c>
      <c r="I34" s="57"/>
    </row>
    <row r="35" spans="1:9" x14ac:dyDescent="0.25">
      <c r="A35" s="58" t="s">
        <v>425</v>
      </c>
      <c r="C35">
        <v>21.05</v>
      </c>
      <c r="D35" s="73"/>
      <c r="F35" s="73">
        <v>0</v>
      </c>
      <c r="G35" s="78">
        <v>2.6785000000000001</v>
      </c>
      <c r="H35" s="58" t="s">
        <v>427</v>
      </c>
      <c r="I35" s="58"/>
    </row>
    <row r="36" spans="1:9" x14ac:dyDescent="0.25">
      <c r="A36" s="59" t="s">
        <v>428</v>
      </c>
      <c r="C36">
        <v>2100</v>
      </c>
      <c r="D36" s="73"/>
      <c r="F36" s="73">
        <v>0.5</v>
      </c>
      <c r="G36" s="78">
        <v>-2.2814999999999999</v>
      </c>
      <c r="H36" s="59" t="s">
        <v>430</v>
      </c>
      <c r="I36" s="59"/>
    </row>
    <row r="37" spans="1:9" x14ac:dyDescent="0.25">
      <c r="A37" s="60" t="s">
        <v>431</v>
      </c>
      <c r="C37">
        <v>55.57</v>
      </c>
      <c r="D37" s="73"/>
      <c r="F37" s="73">
        <v>1.9</v>
      </c>
      <c r="G37" s="73">
        <v>1.4970000000000001</v>
      </c>
      <c r="H37" s="60" t="s">
        <v>433</v>
      </c>
      <c r="I37" s="60"/>
    </row>
    <row r="38" spans="1:9" x14ac:dyDescent="0.25">
      <c r="A38" s="61" t="s">
        <v>436</v>
      </c>
      <c r="C38">
        <v>16.57</v>
      </c>
      <c r="D38" s="73"/>
      <c r="F38" s="73">
        <v>-1.7</v>
      </c>
      <c r="G38" s="73">
        <v>1.4970000000000001</v>
      </c>
      <c r="H38" s="61" t="s">
        <v>438</v>
      </c>
      <c r="I38" s="61"/>
    </row>
    <row r="39" spans="1:9" x14ac:dyDescent="0.25">
      <c r="A39" s="60" t="s">
        <v>434</v>
      </c>
      <c r="C39">
        <v>15.45</v>
      </c>
      <c r="D39" s="73"/>
      <c r="F39" s="73">
        <v>-1.7</v>
      </c>
      <c r="G39" s="73">
        <v>1.1815</v>
      </c>
      <c r="H39" s="60" t="s">
        <v>435</v>
      </c>
      <c r="I39" s="60"/>
    </row>
    <row r="40" spans="1:9" x14ac:dyDescent="0.25">
      <c r="A40" s="63" t="s">
        <v>169</v>
      </c>
      <c r="C40">
        <v>0</v>
      </c>
      <c r="D40" s="73"/>
      <c r="F40" s="73">
        <f>VLOOKUP(A40,Sheet3!$A$2:$I$84,6,FALSE)</f>
        <v>-17.399999999999999</v>
      </c>
      <c r="G40" s="73">
        <f>VLOOKUP(A40,Sheet3!$A$2:$I$84,8,FALSE)</f>
        <v>38.534599999999998</v>
      </c>
      <c r="H40" s="63" t="s">
        <v>170</v>
      </c>
      <c r="I40" s="63"/>
    </row>
    <row r="41" spans="1:9" x14ac:dyDescent="0.25">
      <c r="A41" s="62" t="s">
        <v>441</v>
      </c>
      <c r="C41" s="73">
        <v>0</v>
      </c>
      <c r="D41" s="73"/>
      <c r="F41" s="73">
        <f>VLOOKUP(A41,Sheet3!$A$2:$I$84,6,FALSE)</f>
        <v>-0.3</v>
      </c>
      <c r="G41" s="73">
        <f>VLOOKUP(A41,Sheet3!$A$2:$I$84,8,FALSE)</f>
        <v>0</v>
      </c>
      <c r="H41" s="62" t="s">
        <v>443</v>
      </c>
      <c r="I41" s="62"/>
    </row>
    <row r="42" spans="1:9" x14ac:dyDescent="0.25">
      <c r="A42" s="64" t="s">
        <v>444</v>
      </c>
      <c r="C42" s="73">
        <v>0</v>
      </c>
      <c r="D42" s="73"/>
      <c r="F42" s="73">
        <v>0.3</v>
      </c>
      <c r="G42" s="73">
        <v>3.6292</v>
      </c>
      <c r="H42" s="64" t="s">
        <v>447</v>
      </c>
      <c r="I42" s="64"/>
    </row>
    <row r="43" spans="1:9" x14ac:dyDescent="0.25">
      <c r="A43" s="65" t="s">
        <v>178</v>
      </c>
      <c r="C43" s="73">
        <v>0</v>
      </c>
      <c r="D43" s="73"/>
      <c r="F43" s="73">
        <f>VLOOKUP(A43,Sheet3!$A$2:$I$84,6,FALSE)</f>
        <v>-0.1</v>
      </c>
      <c r="G43" s="73">
        <f>VLOOKUP(A43,Sheet3!$A$2:$I$84,8,FALSE)</f>
        <v>0</v>
      </c>
      <c r="H43" s="65" t="s">
        <v>177</v>
      </c>
      <c r="I43" s="65"/>
    </row>
    <row r="44" spans="1:9" x14ac:dyDescent="0.25">
      <c r="A44" s="66" t="s">
        <v>171</v>
      </c>
      <c r="C44" s="73">
        <v>0</v>
      </c>
      <c r="D44" s="73"/>
      <c r="F44" s="73">
        <f>VLOOKUP(A44,Sheet3!$A$2:$I$84,6,FALSE)</f>
        <v>-6.6</v>
      </c>
      <c r="G44" s="73">
        <f>VLOOKUP(A44,Sheet3!$A$2:$I$84,8,FALSE)</f>
        <v>8.39</v>
      </c>
      <c r="H44" s="66" t="s">
        <v>172</v>
      </c>
      <c r="I44" s="66"/>
    </row>
    <row r="45" spans="1:9" x14ac:dyDescent="0.25">
      <c r="A45" s="66" t="s">
        <v>173</v>
      </c>
      <c r="C45" s="73">
        <v>0</v>
      </c>
      <c r="D45" s="73"/>
      <c r="F45" s="73">
        <f>VLOOKUP(A45,Sheet3!$A$2:$I$84,6,FALSE)</f>
        <v>6.6</v>
      </c>
      <c r="G45" s="73">
        <f>VLOOKUP(A45,Sheet3!$A$2:$I$84,8,FALSE)</f>
        <v>45.514000000000003</v>
      </c>
      <c r="H45" s="66" t="s">
        <v>453</v>
      </c>
      <c r="I45" s="66"/>
    </row>
    <row r="46" spans="1:9" x14ac:dyDescent="0.25">
      <c r="A46" s="67" t="s">
        <v>167</v>
      </c>
      <c r="C46" s="73">
        <v>0</v>
      </c>
      <c r="D46" s="73"/>
      <c r="F46" s="73">
        <f>VLOOKUP(A46,Sheet3!$A$2:$I$84,6,FALSE)</f>
        <v>-37.200000000000003</v>
      </c>
      <c r="G46" s="73">
        <f>VLOOKUP(A46,Sheet3!$A$2:$I$84,8,FALSE)</f>
        <v>43.5989</v>
      </c>
      <c r="H46" s="67" t="s">
        <v>168</v>
      </c>
      <c r="I46" s="67"/>
    </row>
    <row r="47" spans="1:9" x14ac:dyDescent="0.25">
      <c r="A47" s="24" t="s">
        <v>234</v>
      </c>
      <c r="C47">
        <v>13.74</v>
      </c>
      <c r="D47" s="73">
        <v>18.2</v>
      </c>
      <c r="F47" s="73">
        <f>VLOOKUP(A47,Sheet3!$A$2:$I$84,6,FALSE)</f>
        <v>-6.8</v>
      </c>
      <c r="G47" s="73">
        <f>VLOOKUP(A47,Sheet3!$A$2:$I$84,8,FALSE)</f>
        <v>2.5043000000000002</v>
      </c>
      <c r="H47" s="24" t="s">
        <v>235</v>
      </c>
      <c r="I47" s="24"/>
    </row>
    <row r="48" spans="1:9" x14ac:dyDescent="0.25">
      <c r="A48" s="24" t="s">
        <v>237</v>
      </c>
      <c r="C48">
        <v>0</v>
      </c>
      <c r="D48" s="73">
        <v>0</v>
      </c>
      <c r="F48" s="73">
        <f>VLOOKUP(A48,Sheet3!$A$2:$I$84,6,FALSE)</f>
        <v>0.2</v>
      </c>
      <c r="G48" s="73">
        <f>VLOOKUP(A48,Sheet3!$A$2:$I$84,8,FALSE)</f>
        <v>0</v>
      </c>
      <c r="H48" s="24" t="s">
        <v>236</v>
      </c>
      <c r="I48" s="24"/>
    </row>
    <row r="49" spans="1:9" x14ac:dyDescent="0.25">
      <c r="A49" s="41" t="s">
        <v>254</v>
      </c>
      <c r="C49" s="73">
        <v>0</v>
      </c>
      <c r="D49" s="73">
        <v>0</v>
      </c>
      <c r="F49" s="73">
        <f>VLOOKUP(A49,Sheet3!$A$2:$I$84,6,FALSE)</f>
        <v>1.3</v>
      </c>
      <c r="G49" s="73">
        <f>VLOOKUP(A49,Sheet3!$A$2:$I$84,8,FALSE)</f>
        <v>0</v>
      </c>
      <c r="H49" s="41" t="s">
        <v>262</v>
      </c>
      <c r="I49" s="41"/>
    </row>
    <row r="50" spans="1:9" x14ac:dyDescent="0.25">
      <c r="A50" s="41" t="s">
        <v>364</v>
      </c>
      <c r="C50" s="73">
        <v>0</v>
      </c>
      <c r="D50" s="73">
        <v>0</v>
      </c>
      <c r="F50" s="73">
        <f>VLOOKUP(A50,Sheet3!$A$2:$I$84,6,FALSE)</f>
        <v>1.6</v>
      </c>
      <c r="G50" s="73">
        <f>VLOOKUP(A50,Sheet3!$A$2:$I$84,8,FALSE)</f>
        <v>0</v>
      </c>
      <c r="H50" s="41" t="s">
        <v>367</v>
      </c>
      <c r="I50" s="41"/>
    </row>
    <row r="51" spans="1:9" x14ac:dyDescent="0.25">
      <c r="A51" s="71" t="s">
        <v>663</v>
      </c>
      <c r="C51" s="73"/>
      <c r="F51" s="73">
        <f>VLOOKUP(A51,Sheet3!$A$2:$I$84,6,FALSE)</f>
        <v>0</v>
      </c>
      <c r="G51" s="73">
        <f>VLOOKUP(A51,Sheet3!$A$2:$I$84,8,FALSE)</f>
        <v>-29.175799999999999</v>
      </c>
      <c r="H51" s="71" t="s">
        <v>665</v>
      </c>
      <c r="I51" s="71"/>
    </row>
    <row r="52" spans="1:9" x14ac:dyDescent="0.25">
      <c r="A52" s="69" t="s">
        <v>463</v>
      </c>
      <c r="C52" s="11">
        <v>1.6670000000000001E-2</v>
      </c>
      <c r="F52" s="73">
        <f>VLOOKUP(A52,Sheet3!$A$2:$I$84,6,FALSE)</f>
        <v>0</v>
      </c>
      <c r="G52" s="73">
        <f>VLOOKUP(A52,Sheet3!$A$2:$I$84,8,FALSE)</f>
        <v>21.799499999999998</v>
      </c>
      <c r="H52" s="69" t="s">
        <v>166</v>
      </c>
      <c r="I52" s="69"/>
    </row>
    <row r="53" spans="1:9" x14ac:dyDescent="0.25">
      <c r="A53" s="68" t="s">
        <v>456</v>
      </c>
      <c r="C53" s="73"/>
      <c r="F53" s="73">
        <f>VLOOKUP(A53,Sheet3!$A$2:$I$84,6,FALSE)</f>
        <v>0</v>
      </c>
      <c r="G53" s="73">
        <f>VLOOKUP(A53,Sheet3!$A$2:$I$84,8,FALSE)</f>
        <v>3.2149000000000001</v>
      </c>
      <c r="H53" s="68" t="s">
        <v>458</v>
      </c>
      <c r="I53" s="68"/>
    </row>
    <row r="54" spans="1:9" x14ac:dyDescent="0.25">
      <c r="A54" s="54" t="s">
        <v>397</v>
      </c>
      <c r="C54" s="73"/>
      <c r="F54" s="73">
        <f>VLOOKUP(A54,Sheet3!$A$2:$I$84,6,FALSE)</f>
        <v>0</v>
      </c>
      <c r="G54" s="73">
        <f>VLOOKUP(A54,Sheet3!$A$2:$I$84,8,FALSE)</f>
        <v>-22.809799999999999</v>
      </c>
      <c r="H54" s="54" t="s">
        <v>399</v>
      </c>
      <c r="I54" s="54"/>
    </row>
    <row r="55" spans="1:9" x14ac:dyDescent="0.25">
      <c r="A55" s="77" t="s">
        <v>343</v>
      </c>
      <c r="C55" s="73"/>
      <c r="F55" s="73">
        <v>0</v>
      </c>
      <c r="G55" s="73">
        <v>0</v>
      </c>
      <c r="H55" s="36" t="s">
        <v>345</v>
      </c>
      <c r="I55" s="36"/>
    </row>
    <row r="56" spans="1:9" x14ac:dyDescent="0.25">
      <c r="A56" s="37" t="s">
        <v>346</v>
      </c>
      <c r="C56" s="73"/>
      <c r="F56" s="73">
        <v>0</v>
      </c>
      <c r="G56" s="73">
        <v>0</v>
      </c>
      <c r="H56" s="37" t="s">
        <v>352</v>
      </c>
      <c r="I56" s="37"/>
    </row>
    <row r="57" spans="1:9" x14ac:dyDescent="0.25">
      <c r="A57" s="37" t="s">
        <v>349</v>
      </c>
      <c r="C57" s="73"/>
      <c r="F57" s="73">
        <v>0</v>
      </c>
      <c r="G57" s="73">
        <v>0</v>
      </c>
      <c r="H57" s="37" t="s">
        <v>351</v>
      </c>
      <c r="I57" s="37"/>
    </row>
    <row r="58" spans="1:9" x14ac:dyDescent="0.25">
      <c r="A58" s="38" t="s">
        <v>353</v>
      </c>
      <c r="C58" s="73"/>
      <c r="F58" s="73">
        <f>VLOOKUP(A58,Sheet3!$A$2:$I$84,6,FALSE)</f>
        <v>0</v>
      </c>
      <c r="G58" s="73">
        <f>VLOOKUP(A58,Sheet3!$A$2:$I$84,8,FALSE)</f>
        <v>0</v>
      </c>
      <c r="H58" s="38" t="s">
        <v>355</v>
      </c>
      <c r="I58" s="38"/>
    </row>
    <row r="59" spans="1:9" x14ac:dyDescent="0.25">
      <c r="A59" s="39" t="s">
        <v>356</v>
      </c>
      <c r="C59" s="73"/>
      <c r="F59" s="73">
        <f>VLOOKUP(A59,Sheet3!$A$2:$I$84,6,FALSE)</f>
        <v>0</v>
      </c>
      <c r="G59" s="73">
        <f>VLOOKUP(A59,Sheet3!$A$2:$I$84,8,FALSE)</f>
        <v>0</v>
      </c>
      <c r="H59" s="39" t="s">
        <v>359</v>
      </c>
      <c r="I59" s="39"/>
    </row>
    <row r="60" spans="1:9" x14ac:dyDescent="0.25">
      <c r="A60" s="40" t="s">
        <v>360</v>
      </c>
      <c r="C60" s="73"/>
      <c r="F60" s="73">
        <f>VLOOKUP(A60,Sheet3!$A$2:$I$84,6,FALSE)</f>
        <v>0</v>
      </c>
      <c r="G60" s="73">
        <f>VLOOKUP(A60,Sheet3!$A$2:$I$84,8,FALSE)</f>
        <v>0</v>
      </c>
      <c r="H60" s="40" t="s">
        <v>363</v>
      </c>
      <c r="I60" s="40"/>
    </row>
    <row r="61" spans="1:9" x14ac:dyDescent="0.25">
      <c r="A61" s="43" t="s">
        <v>368</v>
      </c>
      <c r="C61" s="73"/>
      <c r="F61" s="73">
        <f>VLOOKUP(A61,Sheet3!$A$2:$I$84,6,FALSE)</f>
        <v>0</v>
      </c>
      <c r="G61" s="73">
        <f>VLOOKUP(A61,Sheet3!$A$2:$I$84,8,FALSE)</f>
        <v>0</v>
      </c>
      <c r="H61" s="43" t="s">
        <v>371</v>
      </c>
      <c r="I61" s="43"/>
    </row>
    <row r="62" spans="1:9" x14ac:dyDescent="0.25">
      <c r="A62" s="49" t="s">
        <v>378</v>
      </c>
      <c r="C62" s="73"/>
      <c r="F62" s="73">
        <f>VLOOKUP(A62,Sheet3!$A$2:$I$84,6,FALSE)</f>
        <v>0</v>
      </c>
      <c r="G62" s="73">
        <f>VLOOKUP(A62,Sheet3!$A$2:$I$84,8,FALSE)</f>
        <v>0</v>
      </c>
      <c r="H62" s="49" t="s">
        <v>380</v>
      </c>
      <c r="I62" s="49"/>
    </row>
    <row r="63" spans="1:9" x14ac:dyDescent="0.25">
      <c r="A63" s="49" t="s">
        <v>381</v>
      </c>
      <c r="C63" s="73"/>
      <c r="F63" s="73">
        <f>VLOOKUP(A63,Sheet3!$A$2:$I$84,6,FALSE)</f>
        <v>0</v>
      </c>
      <c r="G63" s="73">
        <f>VLOOKUP(A63,Sheet3!$A$2:$I$84,8,FALSE)</f>
        <v>0</v>
      </c>
      <c r="H63" s="49" t="s">
        <v>383</v>
      </c>
      <c r="I63" s="49"/>
    </row>
    <row r="64" spans="1:9" x14ac:dyDescent="0.25">
      <c r="A64" s="50" t="s">
        <v>384</v>
      </c>
      <c r="C64" s="73"/>
      <c r="F64" s="73">
        <f>VLOOKUP(A64,Sheet3!$A$2:$I$84,6,FALSE)</f>
        <v>0</v>
      </c>
      <c r="G64" s="73">
        <f>VLOOKUP(A64,Sheet3!$A$2:$I$84,8,FALSE)</f>
        <v>0</v>
      </c>
      <c r="H64" s="50" t="s">
        <v>386</v>
      </c>
      <c r="I64" s="50"/>
    </row>
    <row r="65" spans="1:9" x14ac:dyDescent="0.25">
      <c r="A65" s="51" t="s">
        <v>387</v>
      </c>
      <c r="C65" s="73"/>
      <c r="F65" s="73">
        <f>VLOOKUP(A65,Sheet3!$A$2:$I$84,6,FALSE)</f>
        <v>0</v>
      </c>
      <c r="G65" s="73">
        <f>VLOOKUP(A65,Sheet3!$A$2:$I$84,8,FALSE)</f>
        <v>0</v>
      </c>
      <c r="H65" s="51" t="s">
        <v>389</v>
      </c>
      <c r="I65" s="51"/>
    </row>
    <row r="66" spans="1:9" x14ac:dyDescent="0.25">
      <c r="A66" s="52" t="s">
        <v>390</v>
      </c>
      <c r="C66" s="73"/>
      <c r="F66" s="73">
        <f>VLOOKUP(A66,Sheet3!$A$2:$I$84,6,FALSE)</f>
        <v>0</v>
      </c>
      <c r="G66" s="73">
        <f>VLOOKUP(A66,Sheet3!$A$2:$I$84,8,FALSE)</f>
        <v>0</v>
      </c>
      <c r="H66" s="52" t="s">
        <v>392</v>
      </c>
      <c r="I66" s="52"/>
    </row>
    <row r="67" spans="1:9" x14ac:dyDescent="0.25">
      <c r="A67" s="53" t="s">
        <v>401</v>
      </c>
      <c r="F67" s="73">
        <v>0</v>
      </c>
      <c r="G67" s="73">
        <v>0</v>
      </c>
      <c r="H67" s="53" t="s">
        <v>149</v>
      </c>
      <c r="I67" s="53"/>
    </row>
    <row r="68" spans="1:9" x14ac:dyDescent="0.25">
      <c r="A68" s="54" t="s">
        <v>402</v>
      </c>
      <c r="F68" s="73">
        <v>0</v>
      </c>
      <c r="G68" s="73">
        <v>0</v>
      </c>
      <c r="H68" s="53" t="s">
        <v>258</v>
      </c>
      <c r="I68" s="53"/>
    </row>
    <row r="69" spans="1:9" x14ac:dyDescent="0.25">
      <c r="A69" s="54" t="s">
        <v>403</v>
      </c>
      <c r="F69" s="73">
        <v>0</v>
      </c>
      <c r="G69" s="73">
        <v>0</v>
      </c>
      <c r="H69" s="53" t="s">
        <v>256</v>
      </c>
      <c r="I69" s="53"/>
    </row>
    <row r="70" spans="1:9" x14ac:dyDescent="0.25">
      <c r="A70" s="54" t="s">
        <v>404</v>
      </c>
      <c r="F70" s="73">
        <v>0</v>
      </c>
      <c r="G70" s="73">
        <v>0</v>
      </c>
      <c r="H70" s="53" t="s">
        <v>260</v>
      </c>
      <c r="I70" s="53"/>
    </row>
    <row r="71" spans="1:9" x14ac:dyDescent="0.25">
      <c r="A71" s="54" t="s">
        <v>405</v>
      </c>
      <c r="F71" s="73">
        <v>0</v>
      </c>
      <c r="G71" s="73">
        <v>0</v>
      </c>
      <c r="H71" s="53" t="s">
        <v>265</v>
      </c>
      <c r="I71" s="53"/>
    </row>
    <row r="72" spans="1:9" x14ac:dyDescent="0.25">
      <c r="A72" s="54" t="s">
        <v>406</v>
      </c>
      <c r="F72" s="73">
        <v>0</v>
      </c>
      <c r="G72" s="73">
        <v>0</v>
      </c>
      <c r="H72" s="53" t="s">
        <v>152</v>
      </c>
      <c r="I72" s="53"/>
    </row>
    <row r="73" spans="1:9" x14ac:dyDescent="0.25">
      <c r="A73" s="54" t="s">
        <v>407</v>
      </c>
      <c r="F73" s="73">
        <v>0</v>
      </c>
      <c r="G73" s="73">
        <v>0</v>
      </c>
      <c r="H73" s="53" t="s">
        <v>285</v>
      </c>
      <c r="I73" s="53"/>
    </row>
    <row r="74" spans="1:9" x14ac:dyDescent="0.25">
      <c r="A74" s="54" t="s">
        <v>408</v>
      </c>
      <c r="F74" s="73">
        <v>0</v>
      </c>
      <c r="G74" s="73">
        <v>0</v>
      </c>
      <c r="H74" s="53" t="s">
        <v>161</v>
      </c>
      <c r="I74" s="53"/>
    </row>
    <row r="75" spans="1:9" x14ac:dyDescent="0.25">
      <c r="A75" s="54" t="s">
        <v>409</v>
      </c>
      <c r="F75" s="73">
        <v>0</v>
      </c>
      <c r="G75" s="73">
        <v>0</v>
      </c>
      <c r="H75" s="53" t="s">
        <v>216</v>
      </c>
      <c r="I75" s="53"/>
    </row>
    <row r="76" spans="1:9" x14ac:dyDescent="0.25">
      <c r="A76" s="54" t="s">
        <v>410</v>
      </c>
      <c r="F76" s="73">
        <v>0</v>
      </c>
      <c r="G76" s="73">
        <v>0</v>
      </c>
      <c r="H76" s="53" t="s">
        <v>157</v>
      </c>
      <c r="I76" s="53"/>
    </row>
    <row r="77" spans="1:9" x14ac:dyDescent="0.25">
      <c r="A77" s="54" t="s">
        <v>411</v>
      </c>
      <c r="F77" s="73">
        <v>0</v>
      </c>
      <c r="G77" s="73">
        <v>0</v>
      </c>
      <c r="H77" s="53" t="s">
        <v>794</v>
      </c>
      <c r="I77" s="53"/>
    </row>
    <row r="78" spans="1:9" x14ac:dyDescent="0.25">
      <c r="A78" s="54" t="s">
        <v>412</v>
      </c>
      <c r="F78" s="73">
        <v>0</v>
      </c>
      <c r="G78" s="73">
        <v>0</v>
      </c>
      <c r="H78" s="54" t="s">
        <v>400</v>
      </c>
      <c r="I78" s="54"/>
    </row>
    <row r="79" spans="1:9" x14ac:dyDescent="0.25">
      <c r="A79" s="54" t="s">
        <v>413</v>
      </c>
      <c r="F79" s="73">
        <v>0</v>
      </c>
      <c r="G79" s="73">
        <v>0</v>
      </c>
      <c r="H79" s="54" t="s">
        <v>205</v>
      </c>
      <c r="I79" s="54"/>
    </row>
    <row r="80" spans="1:9" x14ac:dyDescent="0.25">
      <c r="A80" s="54" t="s">
        <v>414</v>
      </c>
      <c r="F80" s="73">
        <v>0</v>
      </c>
      <c r="G80" s="73">
        <v>0</v>
      </c>
      <c r="H80" s="54" t="s">
        <v>206</v>
      </c>
      <c r="I80" s="54"/>
    </row>
    <row r="81" spans="1:9" x14ac:dyDescent="0.25">
      <c r="A81" s="68" t="s">
        <v>460</v>
      </c>
      <c r="F81" s="73">
        <v>0</v>
      </c>
      <c r="G81" s="73">
        <v>0</v>
      </c>
      <c r="H81" s="68" t="s">
        <v>209</v>
      </c>
      <c r="I81" s="68"/>
    </row>
    <row r="82" spans="1:9" x14ac:dyDescent="0.25">
      <c r="A82" s="22" t="s">
        <v>461</v>
      </c>
      <c r="F82" s="73">
        <v>0</v>
      </c>
      <c r="G82" s="73">
        <v>0</v>
      </c>
      <c r="H82" s="22" t="s">
        <v>462</v>
      </c>
      <c r="I82" s="68"/>
    </row>
    <row r="83" spans="1:9" x14ac:dyDescent="0.25">
      <c r="A83" s="72" t="s">
        <v>179</v>
      </c>
      <c r="F83" s="73">
        <v>0</v>
      </c>
      <c r="G83" s="73">
        <v>0</v>
      </c>
      <c r="H83" s="72" t="s">
        <v>793</v>
      </c>
      <c r="I83" s="70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3"/>
  <sheetViews>
    <sheetView tabSelected="1" workbookViewId="0">
      <pane ySplit="1" topLeftCell="A2" activePane="bottomLeft" state="frozen"/>
      <selection pane="bottomLeft" activeCell="C77" sqref="C77"/>
    </sheetView>
  </sheetViews>
  <sheetFormatPr defaultRowHeight="15" x14ac:dyDescent="0.25"/>
  <cols>
    <col min="1" max="1" width="10.5703125" customWidth="1"/>
    <col min="2" max="2" width="5.5703125" customWidth="1"/>
    <col min="3" max="3" width="50.140625" customWidth="1"/>
    <col min="4" max="4" width="7.7109375" customWidth="1"/>
    <col min="5" max="5" width="6.85546875" customWidth="1"/>
    <col min="6" max="6" width="7" customWidth="1"/>
    <col min="7" max="7" width="8.7109375" customWidth="1"/>
    <col min="8" max="8" width="6.5703125" customWidth="1"/>
    <col min="9" max="9" width="5.28515625" customWidth="1"/>
    <col min="11" max="11" width="6.5703125" customWidth="1"/>
    <col min="12" max="12" width="8.28515625" customWidth="1"/>
    <col min="13" max="13" width="11.85546875" customWidth="1"/>
    <col min="14" max="14" width="18.140625" customWidth="1"/>
  </cols>
  <sheetData>
    <row r="1" spans="1:20" ht="18" x14ac:dyDescent="0.35">
      <c r="A1" s="73" t="s">
        <v>0</v>
      </c>
      <c r="B1" t="s">
        <v>813</v>
      </c>
      <c r="C1" s="79" t="s">
        <v>7</v>
      </c>
      <c r="D1" s="74" t="s">
        <v>5</v>
      </c>
      <c r="E1" t="s">
        <v>814</v>
      </c>
      <c r="F1" t="s">
        <v>815</v>
      </c>
      <c r="G1" t="s">
        <v>4</v>
      </c>
      <c r="H1" s="73" t="s">
        <v>816</v>
      </c>
      <c r="I1" t="s">
        <v>817</v>
      </c>
      <c r="J1" s="73" t="s">
        <v>1</v>
      </c>
      <c r="K1" s="73" t="s">
        <v>3</v>
      </c>
      <c r="L1" s="79" t="s">
        <v>6</v>
      </c>
      <c r="M1" s="73" t="s">
        <v>807</v>
      </c>
      <c r="N1" s="73" t="s">
        <v>11</v>
      </c>
      <c r="O1" t="s">
        <v>8</v>
      </c>
      <c r="P1" s="73" t="s">
        <v>9</v>
      </c>
      <c r="Q1" s="73" t="s">
        <v>12</v>
      </c>
      <c r="R1" s="73" t="s">
        <v>13</v>
      </c>
      <c r="S1" s="73" t="s">
        <v>14</v>
      </c>
      <c r="T1" s="73" t="s">
        <v>15</v>
      </c>
    </row>
    <row r="2" spans="1:20" x14ac:dyDescent="0.25">
      <c r="A2" s="77" t="s">
        <v>16</v>
      </c>
      <c r="C2" s="77" t="s">
        <v>303</v>
      </c>
      <c r="D2" s="73">
        <f>VLOOKUP(A2,Sheet3!$A$2:$I$84,6,FALSE)</f>
        <v>-9.1</v>
      </c>
      <c r="E2">
        <v>-50.4</v>
      </c>
      <c r="F2">
        <v>0.9</v>
      </c>
      <c r="H2" s="86">
        <v>250</v>
      </c>
      <c r="J2" s="73"/>
      <c r="K2" s="73"/>
      <c r="L2" s="84">
        <v>20</v>
      </c>
      <c r="M2" s="77">
        <f>VLOOKUP(A2,[1]reactions!$A$1:$E$96,5,FALSE)</f>
        <v>0</v>
      </c>
      <c r="N2" s="73"/>
      <c r="O2" s="73"/>
      <c r="Q2" s="73"/>
      <c r="R2" s="73" t="s">
        <v>18</v>
      </c>
      <c r="S2" s="73">
        <v>5.5599999999999997E-2</v>
      </c>
      <c r="T2" s="73">
        <v>5.5599999999999997E-2</v>
      </c>
    </row>
    <row r="3" spans="1:20" x14ac:dyDescent="0.25">
      <c r="A3" s="77" t="s">
        <v>21</v>
      </c>
      <c r="C3" s="77" t="s">
        <v>22</v>
      </c>
      <c r="D3" s="73">
        <f>VLOOKUP(A3,Sheet3!$A$2:$I$84,6,FALSE)</f>
        <v>-0.8</v>
      </c>
      <c r="E3">
        <v>-17.100000000000001</v>
      </c>
      <c r="F3">
        <v>20.6</v>
      </c>
      <c r="H3" s="73">
        <v>11.09</v>
      </c>
      <c r="J3" s="73"/>
      <c r="K3" s="73"/>
      <c r="L3" s="84">
        <v>19.641084088999801</v>
      </c>
      <c r="M3" s="77" t="str">
        <f>VLOOKUP(A3,[1]reactions!$A$1:$E$96,5,FALSE)</f>
        <v>5.3.1.9</v>
      </c>
      <c r="N3" s="73" t="s">
        <v>833</v>
      </c>
      <c r="O3" s="73"/>
      <c r="Q3" s="73"/>
      <c r="R3" s="73" t="s">
        <v>20</v>
      </c>
      <c r="S3" s="73">
        <v>3.48</v>
      </c>
      <c r="T3" s="73">
        <v>3.48</v>
      </c>
    </row>
    <row r="4" spans="1:20" x14ac:dyDescent="0.25">
      <c r="A4" s="77" t="s">
        <v>24</v>
      </c>
      <c r="C4" s="77" t="s">
        <v>25</v>
      </c>
      <c r="D4" s="73">
        <f>VLOOKUP(A4,Sheet3!$A$2:$I$84,6,FALSE)</f>
        <v>-3.8</v>
      </c>
      <c r="E4">
        <v>-53.9</v>
      </c>
      <c r="F4">
        <v>21.4</v>
      </c>
      <c r="H4" s="73">
        <v>49</v>
      </c>
      <c r="J4" s="73"/>
      <c r="K4" s="73"/>
      <c r="L4" s="84">
        <v>18.2584699674542</v>
      </c>
      <c r="M4" s="77" t="str">
        <f>VLOOKUP(A4,[1]reactions!$A$1:$E$96,5,FALSE)</f>
        <v>2.7.1.11</v>
      </c>
      <c r="N4" s="73"/>
      <c r="O4" s="73"/>
      <c r="Q4" s="73"/>
      <c r="R4" s="73" t="s">
        <v>29</v>
      </c>
      <c r="S4" s="73">
        <v>0.6</v>
      </c>
      <c r="T4" s="73">
        <v>0.6</v>
      </c>
    </row>
    <row r="5" spans="1:20" x14ac:dyDescent="0.25">
      <c r="A5" s="77" t="s">
        <v>124</v>
      </c>
      <c r="C5" s="77" t="s">
        <v>293</v>
      </c>
      <c r="D5" s="73">
        <f>VLOOKUP(A5,Sheet3!$A$2:$I$84,6,FALSE)</f>
        <v>-2.8</v>
      </c>
      <c r="E5">
        <v>-48.8</v>
      </c>
      <c r="F5">
        <v>-9.6999999999999993</v>
      </c>
      <c r="H5" s="73">
        <v>22</v>
      </c>
      <c r="J5" s="73"/>
      <c r="K5" s="73"/>
      <c r="L5" s="84">
        <v>0</v>
      </c>
      <c r="M5" s="77" t="str">
        <f>VLOOKUP(A5,[1]reactions!$A$1:$E$96,5,FALSE)</f>
        <v>3.1.3.11</v>
      </c>
      <c r="N5" s="73"/>
      <c r="O5" s="73"/>
      <c r="Q5" s="73"/>
      <c r="R5" s="73" t="s">
        <v>32</v>
      </c>
      <c r="S5" s="73">
        <v>0.27200000000000002</v>
      </c>
      <c r="T5" s="73">
        <v>0.27200000000000002</v>
      </c>
    </row>
    <row r="6" spans="1:20" x14ac:dyDescent="0.25">
      <c r="A6" s="77" t="s">
        <v>27</v>
      </c>
      <c r="C6" s="77" t="s">
        <v>80</v>
      </c>
      <c r="D6" s="73">
        <f>VLOOKUP(A6,Sheet3!$A$2:$I$84,6,FALSE)</f>
        <v>4.2</v>
      </c>
      <c r="E6">
        <v>-29.4</v>
      </c>
      <c r="F6">
        <v>27.1</v>
      </c>
      <c r="G6" s="11"/>
      <c r="H6" s="73">
        <v>8.5</v>
      </c>
      <c r="J6" s="73"/>
      <c r="K6" s="73"/>
      <c r="L6" s="84">
        <v>18.2584699674542</v>
      </c>
      <c r="M6" s="77" t="str">
        <f>VLOOKUP(A6,[1]reactions!$A$1:$E$96,5,FALSE)</f>
        <v>4.1.2.13</v>
      </c>
      <c r="N6" s="73"/>
      <c r="O6" s="73"/>
      <c r="Q6" s="73"/>
      <c r="R6" s="73" t="s">
        <v>796</v>
      </c>
      <c r="S6" s="73">
        <v>0.218</v>
      </c>
      <c r="T6" s="73">
        <v>0.218</v>
      </c>
    </row>
    <row r="7" spans="1:20" x14ac:dyDescent="0.25">
      <c r="A7" s="77" t="s">
        <v>125</v>
      </c>
      <c r="C7" s="77" t="s">
        <v>818</v>
      </c>
      <c r="D7" s="73">
        <v>-1.4</v>
      </c>
      <c r="E7">
        <v>-24.3</v>
      </c>
      <c r="F7">
        <v>13.4</v>
      </c>
      <c r="G7">
        <v>9.1199999999999992</v>
      </c>
      <c r="H7" s="73"/>
      <c r="I7">
        <v>9000</v>
      </c>
      <c r="J7" s="73"/>
      <c r="K7" s="73"/>
      <c r="L7" s="85">
        <v>-18.2584699674542</v>
      </c>
      <c r="M7" s="77" t="str">
        <f>VLOOKUP(A7,[1]reactions!$A$1:$E$96,5,FALSE)</f>
        <v>5.3.1.1</v>
      </c>
      <c r="N7" s="73"/>
      <c r="O7" s="73"/>
      <c r="Q7" s="73"/>
      <c r="R7" s="73" t="s">
        <v>83</v>
      </c>
      <c r="S7" s="73">
        <v>0.16700000000000001</v>
      </c>
      <c r="T7" s="73">
        <v>0.16700000000000001</v>
      </c>
    </row>
    <row r="8" spans="1:20" x14ac:dyDescent="0.25">
      <c r="A8" s="77" t="s">
        <v>127</v>
      </c>
      <c r="C8" s="77" t="s">
        <v>297</v>
      </c>
      <c r="D8" s="73">
        <f>VLOOKUP(A8,Sheet3!$A$2:$I$84,6,FALSE)</f>
        <v>-0.1</v>
      </c>
      <c r="E8">
        <v>-12.8</v>
      </c>
      <c r="F8">
        <v>62.6</v>
      </c>
      <c r="H8" s="73">
        <v>671.72</v>
      </c>
      <c r="J8" s="73"/>
      <c r="K8" s="73"/>
      <c r="L8" s="84">
        <v>35.345823579454603</v>
      </c>
      <c r="M8" s="77" t="str">
        <f>VLOOKUP(A8,[1]reactions!$A$1:$E$96,5,FALSE)</f>
        <v>1.2.1.12</v>
      </c>
      <c r="N8" s="73"/>
      <c r="O8" s="73"/>
      <c r="Q8" s="73"/>
      <c r="R8" s="73" t="s">
        <v>187</v>
      </c>
      <c r="S8" s="73">
        <v>2.13</v>
      </c>
      <c r="T8" s="73">
        <v>2.13</v>
      </c>
    </row>
    <row r="9" spans="1:20" x14ac:dyDescent="0.25">
      <c r="A9" s="77" t="s">
        <v>129</v>
      </c>
      <c r="C9" s="77" t="s">
        <v>128</v>
      </c>
      <c r="D9" s="73">
        <v>2.8</v>
      </c>
      <c r="E9">
        <v>-19.2</v>
      </c>
      <c r="F9">
        <v>56.1</v>
      </c>
      <c r="G9" s="11"/>
      <c r="I9" s="73">
        <v>2225</v>
      </c>
      <c r="J9" s="73"/>
      <c r="K9" s="73"/>
      <c r="L9" s="84">
        <v>-35.345823579454603</v>
      </c>
      <c r="M9" s="77" t="str">
        <f>VLOOKUP(A9,[1]reactions!$A$1:$E$96,5,FALSE)</f>
        <v>2.7.2.3</v>
      </c>
      <c r="N9" s="73"/>
      <c r="O9" s="73"/>
      <c r="Q9" s="73"/>
      <c r="R9" s="73" t="s">
        <v>194</v>
      </c>
      <c r="S9" s="73">
        <v>0.39900000000000002</v>
      </c>
      <c r="T9" s="73">
        <v>0.39900000000000002</v>
      </c>
    </row>
    <row r="10" spans="1:20" x14ac:dyDescent="0.25">
      <c r="A10" s="77" t="s">
        <v>130</v>
      </c>
      <c r="C10" s="77" t="s">
        <v>300</v>
      </c>
      <c r="D10" s="73"/>
      <c r="E10">
        <v>-23.1</v>
      </c>
      <c r="F10">
        <v>14.6</v>
      </c>
      <c r="G10">
        <v>5.49</v>
      </c>
      <c r="I10" s="73">
        <v>90.55</v>
      </c>
      <c r="J10" s="73"/>
      <c r="K10" s="73"/>
      <c r="L10" s="84">
        <v>-32.726612833814102</v>
      </c>
      <c r="M10" s="77" t="str">
        <f>VLOOKUP(A10,[1]reactions!$A$1:$E$96,5,FALSE)</f>
        <v>5.4.2.1</v>
      </c>
      <c r="N10" s="73"/>
      <c r="O10" s="73"/>
      <c r="Q10" s="73"/>
      <c r="R10" s="73" t="s">
        <v>23</v>
      </c>
      <c r="S10" s="73">
        <v>2.67</v>
      </c>
      <c r="T10" s="73">
        <v>2.67</v>
      </c>
    </row>
    <row r="11" spans="1:20" x14ac:dyDescent="0.25">
      <c r="A11" s="77" t="s">
        <v>134</v>
      </c>
      <c r="C11" s="77" t="s">
        <v>302</v>
      </c>
      <c r="D11" s="73">
        <f>VLOOKUP(A11,Sheet3!$A$2:$I$84,6,FALSE)</f>
        <v>-0.9</v>
      </c>
      <c r="E11">
        <v>-22.9</v>
      </c>
      <c r="F11">
        <v>14.7</v>
      </c>
      <c r="H11" s="73">
        <v>355.79</v>
      </c>
      <c r="J11" s="73"/>
      <c r="K11" s="73"/>
      <c r="L11" s="84">
        <v>32.726612833814102</v>
      </c>
      <c r="M11" s="77" t="str">
        <f>VLOOKUP(A11,[1]reactions!$A$1:$E$96,5,FALSE)</f>
        <v>4.2.1.11</v>
      </c>
      <c r="N11" s="73"/>
      <c r="O11" s="73"/>
      <c r="Q11" s="73"/>
      <c r="R11" s="73" t="s">
        <v>26</v>
      </c>
      <c r="S11" s="73">
        <v>2.67</v>
      </c>
      <c r="T11" s="73">
        <v>2.67</v>
      </c>
    </row>
    <row r="12" spans="1:20" x14ac:dyDescent="0.25">
      <c r="A12" s="77" t="s">
        <v>33</v>
      </c>
      <c r="C12" s="77" t="s">
        <v>819</v>
      </c>
      <c r="D12" s="73"/>
      <c r="E12">
        <v>-10.8</v>
      </c>
      <c r="F12">
        <v>65.3</v>
      </c>
      <c r="G12" s="11">
        <v>1.4E-5</v>
      </c>
      <c r="I12" s="73">
        <v>10.17</v>
      </c>
      <c r="J12" s="73"/>
      <c r="K12" s="73">
        <v>0.97</v>
      </c>
      <c r="L12" s="84">
        <v>-15.8997796489202</v>
      </c>
      <c r="M12" s="77" t="str">
        <f>VLOOKUP(A12,[1]reactions!$A$1:$E$96,5,FALSE)</f>
        <v>2.7.1.40</v>
      </c>
      <c r="N12" s="73"/>
      <c r="O12" s="73"/>
      <c r="Q12" s="73"/>
      <c r="R12" s="73" t="s">
        <v>797</v>
      </c>
      <c r="S12" s="73">
        <v>0.111</v>
      </c>
      <c r="T12" s="73">
        <v>0.111</v>
      </c>
    </row>
    <row r="13" spans="1:20" x14ac:dyDescent="0.25">
      <c r="A13" s="77" t="s">
        <v>136</v>
      </c>
      <c r="C13" s="77" t="s">
        <v>135</v>
      </c>
      <c r="D13" s="73">
        <f>VLOOKUP(A13,Sheet3!$A$2:$I$84,6,FALSE)</f>
        <v>-1.2</v>
      </c>
      <c r="E13">
        <v>-50.9</v>
      </c>
      <c r="F13">
        <v>24.4</v>
      </c>
      <c r="H13" s="73">
        <v>1</v>
      </c>
      <c r="J13" s="73"/>
      <c r="K13" s="73"/>
      <c r="L13" s="84">
        <v>0</v>
      </c>
      <c r="M13" s="77" t="str">
        <f>VLOOKUP(A13,[1]reactions!$A$1:$E$96,5,FALSE)</f>
        <v>2.7.9.2</v>
      </c>
      <c r="N13" s="73"/>
      <c r="O13" s="73"/>
      <c r="Q13" s="73"/>
      <c r="R13" s="73" t="s">
        <v>798</v>
      </c>
      <c r="S13" s="73">
        <v>0.13800000000000001</v>
      </c>
      <c r="T13" s="73">
        <v>0.13800000000000001</v>
      </c>
    </row>
    <row r="14" spans="1:20" x14ac:dyDescent="0.25">
      <c r="A14" s="77" t="s">
        <v>140</v>
      </c>
      <c r="C14" s="77" t="s">
        <v>139</v>
      </c>
      <c r="D14" s="73">
        <f>VLOOKUP(A14,Sheet3!$A$2:$I$84,6,FALSE)</f>
        <v>-8.3000000000000007</v>
      </c>
      <c r="E14">
        <v>-73</v>
      </c>
      <c r="F14">
        <v>2.2999999999999998</v>
      </c>
      <c r="H14" s="73">
        <v>6.32</v>
      </c>
      <c r="J14" s="73"/>
      <c r="K14" s="73"/>
      <c r="L14" s="84">
        <v>8.4636074707051101</v>
      </c>
      <c r="M14" s="77" t="s">
        <v>820</v>
      </c>
      <c r="N14" s="73"/>
      <c r="O14" s="73"/>
      <c r="Q14" s="73"/>
      <c r="R14" s="73" t="s">
        <v>799</v>
      </c>
      <c r="S14" s="73">
        <v>0.27600000000000002</v>
      </c>
      <c r="T14" s="73">
        <v>0.27600000000000002</v>
      </c>
    </row>
    <row r="15" spans="1:20" x14ac:dyDescent="0.25">
      <c r="A15" s="77" t="s">
        <v>239</v>
      </c>
      <c r="C15" s="77" t="s">
        <v>821</v>
      </c>
      <c r="D15" s="73">
        <v>8.6</v>
      </c>
      <c r="E15">
        <v>-4</v>
      </c>
      <c r="F15">
        <v>60.9</v>
      </c>
      <c r="I15" s="73">
        <v>81</v>
      </c>
      <c r="J15" s="73"/>
      <c r="K15" s="73"/>
      <c r="L15" s="84">
        <v>7.2101829496634</v>
      </c>
      <c r="M15" s="77" t="s">
        <v>811</v>
      </c>
      <c r="N15" s="73"/>
      <c r="O15" s="73"/>
      <c r="Q15" s="73"/>
      <c r="R15" s="73" t="s">
        <v>800</v>
      </c>
      <c r="S15" s="73">
        <v>0.39800000000000002</v>
      </c>
      <c r="T15" s="73">
        <v>0.39800000000000002</v>
      </c>
    </row>
    <row r="16" spans="1:20" x14ac:dyDescent="0.25">
      <c r="A16" s="78" t="s">
        <v>317</v>
      </c>
      <c r="C16" s="78" t="s">
        <v>240</v>
      </c>
      <c r="D16" s="73">
        <f>VLOOKUP(A16,Sheet3!$A$2:$I$84,6,FALSE)</f>
        <v>1.5</v>
      </c>
      <c r="E16">
        <v>-11.2</v>
      </c>
      <c r="F16">
        <v>26.5</v>
      </c>
      <c r="H16" s="73">
        <v>5.3</v>
      </c>
      <c r="J16" s="73"/>
      <c r="K16" s="73"/>
      <c r="L16" s="84">
        <v>-7.2101829496634</v>
      </c>
      <c r="M16" s="77" t="str">
        <f>VLOOKUP(A16,[1]reactions!$A$1:$E$96,5,FALSE)</f>
        <v>4.2.1.3</v>
      </c>
      <c r="N16" s="73"/>
      <c r="O16" s="73"/>
      <c r="Q16" s="73"/>
      <c r="R16" s="73" t="s">
        <v>801</v>
      </c>
      <c r="S16" s="73">
        <v>9.8000000000000004E-2</v>
      </c>
      <c r="T16" s="73">
        <v>9.8000000000000004E-2</v>
      </c>
    </row>
    <row r="17" spans="1:20" x14ac:dyDescent="0.25">
      <c r="A17" s="77" t="s">
        <v>323</v>
      </c>
      <c r="C17" s="77" t="s">
        <v>242</v>
      </c>
      <c r="D17" s="73">
        <f>VLOOKUP(A17,Sheet3!$A$2:$I$84,6,FALSE)</f>
        <v>3.4</v>
      </c>
      <c r="E17">
        <v>-48.4</v>
      </c>
      <c r="F17">
        <v>26.9</v>
      </c>
      <c r="H17" s="73">
        <v>106.4</v>
      </c>
      <c r="J17" s="73"/>
      <c r="K17" s="73"/>
      <c r="L17" s="84">
        <v>-7.2101829496634</v>
      </c>
      <c r="M17" s="77" t="str">
        <f>VLOOKUP(A17,[1]reactions!$A$1:$E$96,5,FALSE)</f>
        <v>1.1.1.42</v>
      </c>
      <c r="N17" s="73"/>
      <c r="O17" s="73"/>
      <c r="Q17" s="73"/>
      <c r="R17" s="73" t="s">
        <v>195</v>
      </c>
      <c r="S17" s="73">
        <v>0.95499999999999996</v>
      </c>
      <c r="T17" s="73">
        <v>0.95499999999999996</v>
      </c>
    </row>
    <row r="18" spans="1:20" x14ac:dyDescent="0.25">
      <c r="A18" s="77" t="s">
        <v>325</v>
      </c>
      <c r="C18" s="77" t="s">
        <v>327</v>
      </c>
      <c r="D18" s="73">
        <f>VLOOKUP(A18,Sheet3!$A$2:$I$84,6,FALSE)</f>
        <v>4.9000000000000004</v>
      </c>
      <c r="E18">
        <v>-38.700000000000003</v>
      </c>
      <c r="F18">
        <v>17.8</v>
      </c>
      <c r="H18" s="73">
        <v>5.2</v>
      </c>
      <c r="J18" s="73"/>
      <c r="K18" s="73"/>
      <c r="L18" s="84">
        <v>0</v>
      </c>
      <c r="M18" s="77" t="str">
        <f>VLOOKUP(A18,[1]reactions!$A$1:$E$96,5,FALSE)</f>
        <v>4.1.3.1</v>
      </c>
      <c r="N18" s="73"/>
      <c r="O18" s="73"/>
      <c r="Q18" s="73"/>
      <c r="R18" s="73" t="s">
        <v>38</v>
      </c>
      <c r="S18" s="73">
        <v>0.59499999999999997</v>
      </c>
      <c r="T18" s="73">
        <v>0.59499999999999997</v>
      </c>
    </row>
    <row r="19" spans="1:20" x14ac:dyDescent="0.25">
      <c r="A19" s="77" t="s">
        <v>328</v>
      </c>
      <c r="C19" s="77" t="s">
        <v>822</v>
      </c>
      <c r="D19" s="73">
        <v>8.6999999999999993</v>
      </c>
      <c r="E19">
        <v>-9.1</v>
      </c>
      <c r="F19">
        <v>63.1</v>
      </c>
      <c r="I19" s="73">
        <v>48.1</v>
      </c>
      <c r="J19" s="73"/>
      <c r="K19" s="73"/>
      <c r="L19" s="84">
        <v>0</v>
      </c>
      <c r="M19" s="77" t="s">
        <v>812</v>
      </c>
      <c r="N19" s="73"/>
      <c r="O19" s="73"/>
      <c r="Q19" s="73"/>
      <c r="R19" s="73" t="s">
        <v>41</v>
      </c>
      <c r="S19" s="73">
        <v>4.2699999999999996</v>
      </c>
      <c r="T19" s="73">
        <v>4.2699999999999996</v>
      </c>
    </row>
    <row r="20" spans="1:20" x14ac:dyDescent="0.25">
      <c r="A20" s="77" t="s">
        <v>245</v>
      </c>
      <c r="C20" s="77" t="s">
        <v>244</v>
      </c>
      <c r="D20" s="73">
        <f>VLOOKUP(A20,Sheet3!$A$2:$I$84,6,FALSE)</f>
        <v>-8.3000000000000007</v>
      </c>
      <c r="E20">
        <v>-72.3</v>
      </c>
      <c r="F20">
        <v>20.3</v>
      </c>
      <c r="H20" s="73">
        <v>49</v>
      </c>
      <c r="J20" s="73"/>
      <c r="K20" s="73"/>
      <c r="L20" s="84">
        <v>0</v>
      </c>
      <c r="M20" s="77" t="s">
        <v>808</v>
      </c>
      <c r="N20" s="73"/>
      <c r="O20" s="73"/>
      <c r="Q20" s="73"/>
      <c r="R20" s="73" t="s">
        <v>802</v>
      </c>
      <c r="S20" s="73">
        <v>0.19500000000000001</v>
      </c>
      <c r="T20" s="73">
        <v>0.19500000000000001</v>
      </c>
    </row>
    <row r="21" spans="1:20" x14ac:dyDescent="0.25">
      <c r="A21" s="77" t="s">
        <v>332</v>
      </c>
      <c r="C21" s="77" t="s">
        <v>246</v>
      </c>
      <c r="D21" s="73"/>
      <c r="E21">
        <v>-39.5</v>
      </c>
      <c r="F21">
        <v>35.799999999999997</v>
      </c>
      <c r="G21">
        <v>2.12</v>
      </c>
      <c r="H21" s="73">
        <v>44.73</v>
      </c>
      <c r="J21" s="73"/>
      <c r="K21" s="73"/>
      <c r="L21" s="84">
        <v>0</v>
      </c>
      <c r="M21" s="77" t="str">
        <f>VLOOKUP(A21,[1]reactions!$A$1:$E$96,5,FALSE)</f>
        <v>6.2.1.5</v>
      </c>
      <c r="N21" s="73"/>
      <c r="O21" s="73"/>
      <c r="Q21" s="73"/>
      <c r="R21" s="73" t="s">
        <v>803</v>
      </c>
      <c r="S21" s="73">
        <v>6.2E-2</v>
      </c>
      <c r="T21" s="73">
        <v>6.2E-2</v>
      </c>
    </row>
    <row r="22" spans="1:20" x14ac:dyDescent="0.25">
      <c r="A22" s="78" t="s">
        <v>334</v>
      </c>
      <c r="C22" s="78" t="s">
        <v>248</v>
      </c>
      <c r="D22" s="73">
        <v>-2.1</v>
      </c>
      <c r="E22">
        <v>-40.4</v>
      </c>
      <c r="F22">
        <v>16.100000000000001</v>
      </c>
      <c r="H22" s="73">
        <v>24</v>
      </c>
      <c r="J22" s="73"/>
      <c r="K22" s="73"/>
      <c r="L22" s="84">
        <v>100</v>
      </c>
      <c r="M22" s="77" t="str">
        <f>VLOOKUP(A22,[1]reactions!$A$1:$E$96,5,FALSE)</f>
        <v>1.3.99.1</v>
      </c>
      <c r="N22" s="73"/>
      <c r="O22" s="73"/>
      <c r="Q22" s="73"/>
      <c r="R22" s="73" t="s">
        <v>100</v>
      </c>
      <c r="S22" s="73">
        <v>1.47</v>
      </c>
      <c r="T22" s="73">
        <v>1.47</v>
      </c>
    </row>
    <row r="23" spans="1:20" x14ac:dyDescent="0.25">
      <c r="A23" s="78" t="s">
        <v>251</v>
      </c>
      <c r="C23" s="78" t="s">
        <v>823</v>
      </c>
      <c r="D23" s="73">
        <v>-5.9</v>
      </c>
      <c r="E23">
        <v>-40.4</v>
      </c>
      <c r="F23">
        <v>16.100000000000001</v>
      </c>
      <c r="H23" s="73">
        <v>250</v>
      </c>
      <c r="J23" s="73"/>
      <c r="K23" s="73"/>
      <c r="L23" s="84">
        <v>-100</v>
      </c>
      <c r="M23" s="77" t="str">
        <f>VLOOKUP(A23,[1]reactions!$A$1:$E$96,5,FALSE)</f>
        <v>1.3.99.1</v>
      </c>
      <c r="N23" s="73"/>
      <c r="O23" s="73"/>
      <c r="Q23" s="73"/>
      <c r="R23" s="73" t="s">
        <v>101</v>
      </c>
      <c r="S23" s="73">
        <v>0.1</v>
      </c>
      <c r="T23" s="73">
        <v>0.1</v>
      </c>
    </row>
    <row r="24" spans="1:20" x14ac:dyDescent="0.25">
      <c r="A24" s="77" t="s">
        <v>252</v>
      </c>
      <c r="C24" s="77" t="s">
        <v>824</v>
      </c>
      <c r="D24" s="73">
        <v>0.6</v>
      </c>
      <c r="E24">
        <v>-15.4</v>
      </c>
      <c r="F24">
        <v>22.3</v>
      </c>
      <c r="H24" s="73">
        <v>51.7</v>
      </c>
      <c r="J24" s="73"/>
      <c r="K24" s="73"/>
      <c r="L24" s="84">
        <v>0</v>
      </c>
      <c r="M24" s="77" t="str">
        <f>VLOOKUP(A24,[1]reactions!$A$1:$E$96,5,FALSE)</f>
        <v>4.2.1.2</v>
      </c>
      <c r="N24" s="73"/>
      <c r="O24" s="73"/>
      <c r="Q24" s="73"/>
      <c r="R24" s="73" t="s">
        <v>804</v>
      </c>
      <c r="S24" s="73">
        <v>0.80800000000000005</v>
      </c>
      <c r="T24" s="73">
        <v>0.80800000000000005</v>
      </c>
    </row>
    <row r="25" spans="1:20" x14ac:dyDescent="0.25">
      <c r="A25" s="77" t="s">
        <v>253</v>
      </c>
      <c r="C25" s="77" t="s">
        <v>261</v>
      </c>
      <c r="D25" s="73">
        <v>6.4</v>
      </c>
      <c r="E25">
        <v>-7.3</v>
      </c>
      <c r="F25">
        <v>68.599999999999994</v>
      </c>
      <c r="H25" s="73">
        <v>931</v>
      </c>
      <c r="J25" s="73"/>
      <c r="K25" s="73">
        <v>50</v>
      </c>
      <c r="L25" s="84">
        <v>0</v>
      </c>
      <c r="M25" s="77" t="str">
        <f>VLOOKUP(A25,[1]reactions!$A$1:$E$96,5,FALSE)</f>
        <v>1.1.1.37</v>
      </c>
      <c r="N25" s="73"/>
      <c r="O25" s="73"/>
      <c r="Q25" s="73"/>
      <c r="R25" s="73"/>
      <c r="S25" s="73"/>
      <c r="T25" s="73"/>
    </row>
    <row r="26" spans="1:20" x14ac:dyDescent="0.25">
      <c r="A26" s="77" t="s">
        <v>141</v>
      </c>
      <c r="C26" s="77" t="s">
        <v>825</v>
      </c>
      <c r="D26" s="73">
        <v>5.0999999999999996</v>
      </c>
      <c r="E26">
        <v>-16.399999999999999</v>
      </c>
      <c r="F26">
        <v>51.5</v>
      </c>
      <c r="H26" s="73">
        <v>12.8</v>
      </c>
      <c r="J26" s="73"/>
      <c r="K26" s="73">
        <v>0.125</v>
      </c>
      <c r="L26" s="84">
        <v>-22.476479530989</v>
      </c>
      <c r="M26" s="77" t="s">
        <v>809</v>
      </c>
      <c r="N26" s="73"/>
      <c r="O26" s="73"/>
      <c r="Q26" s="73"/>
      <c r="R26" s="73"/>
      <c r="S26" s="73"/>
      <c r="T26" s="73"/>
    </row>
    <row r="27" spans="1:20" x14ac:dyDescent="0.25">
      <c r="A27" s="77" t="s">
        <v>305</v>
      </c>
      <c r="C27" s="77" t="s">
        <v>826</v>
      </c>
      <c r="D27" s="73">
        <v>6.4</v>
      </c>
      <c r="E27">
        <v>-13.2</v>
      </c>
      <c r="F27">
        <v>62.1</v>
      </c>
      <c r="H27">
        <v>320</v>
      </c>
      <c r="I27" s="73"/>
      <c r="J27" s="73"/>
      <c r="K27" s="73"/>
      <c r="L27" s="84">
        <v>0</v>
      </c>
      <c r="M27" s="77" t="str">
        <f>VLOOKUP(A27,[1]reactions!$A$1:$E$96,5,FALSE)</f>
        <v>1.1.1.28</v>
      </c>
      <c r="N27" s="73"/>
      <c r="O27" s="73"/>
      <c r="Q27" s="73"/>
      <c r="R27" s="73"/>
      <c r="S27" s="73"/>
      <c r="T27" s="73"/>
    </row>
    <row r="28" spans="1:20" x14ac:dyDescent="0.25">
      <c r="A28" s="77" t="s">
        <v>212</v>
      </c>
      <c r="C28" s="77" t="s">
        <v>211</v>
      </c>
      <c r="D28" s="73">
        <f>VLOOKUP(A28,Sheet3!$A$2:$I$84,6,FALSE)</f>
        <v>3.8</v>
      </c>
      <c r="E28">
        <v>-20.399999999999999</v>
      </c>
      <c r="F28">
        <v>28.7</v>
      </c>
      <c r="H28" s="73">
        <v>120</v>
      </c>
      <c r="J28" s="73"/>
      <c r="K28" s="73"/>
      <c r="L28" s="85">
        <v>31.588586774545199</v>
      </c>
      <c r="M28" s="77" t="str">
        <f>VLOOKUP(A28,[1]reactions!$A$1:$E$96,5,FALSE)</f>
        <v>2.3.1.8</v>
      </c>
      <c r="N28" s="73"/>
      <c r="O28" s="73"/>
      <c r="Q28" s="73"/>
      <c r="R28" s="73"/>
      <c r="S28" s="73"/>
      <c r="T28" s="73"/>
    </row>
    <row r="29" spans="1:20" x14ac:dyDescent="0.25">
      <c r="A29" s="77" t="s">
        <v>214</v>
      </c>
      <c r="C29" s="77" t="s">
        <v>213</v>
      </c>
      <c r="D29" s="73">
        <f>VLOOKUP(A29,Sheet3!$A$2:$I$84,6,FALSE)</f>
        <v>4.3</v>
      </c>
      <c r="E29">
        <v>-24.3</v>
      </c>
      <c r="F29">
        <v>52.1</v>
      </c>
      <c r="H29" s="73">
        <v>280</v>
      </c>
      <c r="J29" s="73"/>
      <c r="K29" s="73"/>
      <c r="L29" s="84">
        <v>-31.588586774545199</v>
      </c>
      <c r="M29" s="77" t="str">
        <f>VLOOKUP(A29,[1]reactions!$A$1:$E$96,5,FALSE)</f>
        <v>2.7.2.1</v>
      </c>
      <c r="N29" s="73"/>
      <c r="O29" s="73"/>
      <c r="Q29" s="73"/>
      <c r="R29" s="73"/>
      <c r="S29" s="73"/>
      <c r="T29" s="73"/>
    </row>
    <row r="30" spans="1:20" x14ac:dyDescent="0.25">
      <c r="A30" s="78" t="s">
        <v>144</v>
      </c>
      <c r="C30" s="78" t="s">
        <v>143</v>
      </c>
      <c r="D30" s="73">
        <f>VLOOKUP(A30,Sheet3!$A$2:$I$84,6,FALSE)</f>
        <v>-4.4000000000000004</v>
      </c>
      <c r="E30">
        <v>-47.4</v>
      </c>
      <c r="F30">
        <v>49.2</v>
      </c>
      <c r="H30" s="73">
        <v>15.7</v>
      </c>
      <c r="J30" s="73"/>
      <c r="K30" s="73"/>
      <c r="L30" s="84">
        <v>0</v>
      </c>
      <c r="M30" s="77" t="str">
        <f>VLOOKUP(A30,[1]reactions!$A$1:$E$96,5,FALSE)</f>
        <v>1.2.1.10</v>
      </c>
      <c r="N30" s="73"/>
      <c r="O30" s="73"/>
      <c r="Q30" s="73"/>
      <c r="R30" s="73"/>
      <c r="S30" s="73"/>
      <c r="T30" s="73"/>
    </row>
    <row r="31" spans="1:20" x14ac:dyDescent="0.25">
      <c r="A31" s="78" t="s">
        <v>145</v>
      </c>
      <c r="C31" s="78" t="s">
        <v>377</v>
      </c>
      <c r="D31" s="73"/>
      <c r="E31">
        <v>-16.600000000000001</v>
      </c>
      <c r="F31">
        <v>59.3</v>
      </c>
      <c r="G31" s="11">
        <v>1.6000000000000001E-4</v>
      </c>
      <c r="H31" s="73">
        <v>150.19999999999999</v>
      </c>
      <c r="J31" s="73"/>
      <c r="K31" s="73"/>
      <c r="L31" s="84">
        <v>0</v>
      </c>
      <c r="M31" s="77" t="str">
        <f>VLOOKUP(A31,[1]reactions!$A$1:$E$96,5,FALSE)</f>
        <v>1.1.1.1</v>
      </c>
      <c r="N31" s="73"/>
      <c r="O31" s="73"/>
      <c r="Q31" s="73"/>
      <c r="R31" s="73"/>
      <c r="S31" s="73"/>
      <c r="T31" s="73"/>
    </row>
    <row r="32" spans="1:20" x14ac:dyDescent="0.25">
      <c r="A32" s="77" t="s">
        <v>415</v>
      </c>
      <c r="C32" s="77" t="s">
        <v>417</v>
      </c>
      <c r="D32" s="73">
        <f>VLOOKUP(A32,Sheet3!$A$2:$I$84,6,FALSE)</f>
        <v>-1.6</v>
      </c>
      <c r="E32">
        <v>-42.6</v>
      </c>
      <c r="F32">
        <v>35.299999999999997</v>
      </c>
      <c r="H32" s="73">
        <v>174</v>
      </c>
      <c r="J32" s="73"/>
      <c r="K32" s="73">
        <v>0.63</v>
      </c>
      <c r="L32" s="84">
        <v>0</v>
      </c>
      <c r="M32" s="77" t="str">
        <f>VLOOKUP(A32,[1]reactions!$A$1:$E$96,5,FALSE)</f>
        <v>1.1.1.49</v>
      </c>
      <c r="N32" s="73"/>
      <c r="O32" s="73"/>
      <c r="Q32" s="73"/>
      <c r="R32" s="73"/>
      <c r="S32" s="73"/>
      <c r="T32" s="73"/>
    </row>
    <row r="33" spans="1:20" x14ac:dyDescent="0.25">
      <c r="A33" s="77" t="s">
        <v>419</v>
      </c>
      <c r="C33" s="77" t="s">
        <v>421</v>
      </c>
      <c r="D33" s="73">
        <f>VLOOKUP(A33,Sheet3!$A$2:$I$84,6,FALSE)</f>
        <v>-5.0999999999999996</v>
      </c>
      <c r="E33">
        <v>-39.799999999999997</v>
      </c>
      <c r="F33">
        <v>-2.1</v>
      </c>
      <c r="H33" s="73">
        <v>25</v>
      </c>
      <c r="J33" s="73"/>
      <c r="K33" s="73"/>
      <c r="L33" s="84">
        <v>0</v>
      </c>
      <c r="M33" s="77" t="str">
        <f>VLOOKUP(A33,[1]reactions!$A$1:$E$96,5,FALSE)</f>
        <v>3.1.1.31</v>
      </c>
      <c r="N33" s="73"/>
      <c r="O33" s="73"/>
      <c r="Q33" s="73"/>
      <c r="R33" s="73"/>
      <c r="S33" s="73"/>
      <c r="T33" s="73"/>
    </row>
    <row r="34" spans="1:20" x14ac:dyDescent="0.25">
      <c r="A34" s="77" t="s">
        <v>422</v>
      </c>
      <c r="C34" s="77" t="s">
        <v>424</v>
      </c>
      <c r="D34" s="73">
        <f>VLOOKUP(A34,Sheet3!$A$2:$I$84,6,FALSE)</f>
        <v>0.9</v>
      </c>
      <c r="E34">
        <v>-43.6</v>
      </c>
      <c r="F34">
        <v>31.7</v>
      </c>
      <c r="H34" s="73">
        <v>75.650000000000006</v>
      </c>
      <c r="J34" s="73"/>
      <c r="K34" s="73"/>
      <c r="L34" s="84">
        <v>0</v>
      </c>
      <c r="M34" s="77" t="str">
        <f>VLOOKUP(A34,[1]reactions!$A$1:$E$96,5,FALSE)</f>
        <v>1.1.1.44</v>
      </c>
      <c r="N34" s="73"/>
      <c r="O34" s="73"/>
      <c r="Q34" s="73"/>
      <c r="R34" s="73"/>
      <c r="S34" s="73"/>
      <c r="T34" s="73"/>
    </row>
    <row r="35" spans="1:20" x14ac:dyDescent="0.25">
      <c r="A35" s="77" t="s">
        <v>425</v>
      </c>
      <c r="C35" s="77" t="s">
        <v>427</v>
      </c>
      <c r="D35" s="73"/>
      <c r="E35">
        <v>-22.2</v>
      </c>
      <c r="F35">
        <v>15.5</v>
      </c>
      <c r="G35">
        <v>3.91</v>
      </c>
      <c r="H35" s="73">
        <v>21.05</v>
      </c>
      <c r="J35" s="73"/>
      <c r="K35" s="73"/>
      <c r="L35" s="85">
        <v>-1.2584817406192199</v>
      </c>
      <c r="M35" s="77" t="str">
        <f>VLOOKUP(A35,[1]reactions!$A$1:$E$96,5,FALSE)</f>
        <v>5.1.3.1</v>
      </c>
      <c r="N35" s="73"/>
      <c r="O35" s="73"/>
      <c r="Q35" s="73"/>
      <c r="R35" s="73"/>
      <c r="S35" s="73"/>
      <c r="T35" s="73"/>
    </row>
    <row r="36" spans="1:20" x14ac:dyDescent="0.25">
      <c r="A36" s="77" t="s">
        <v>428</v>
      </c>
      <c r="C36" s="77" t="s">
        <v>430</v>
      </c>
      <c r="D36" s="73">
        <v>0.5</v>
      </c>
      <c r="E36">
        <v>-16.899999999999999</v>
      </c>
      <c r="F36">
        <v>20.8</v>
      </c>
      <c r="H36" s="73">
        <v>2100</v>
      </c>
      <c r="J36" s="73"/>
      <c r="K36" s="73"/>
      <c r="L36" s="85">
        <v>-1.2584817406192199</v>
      </c>
      <c r="M36" s="77" t="str">
        <f>VLOOKUP(A36,[1]reactions!$A$1:$E$96,5,FALSE)</f>
        <v>5.3.1.6</v>
      </c>
      <c r="N36" s="73"/>
      <c r="O36" s="73"/>
      <c r="Q36" s="73"/>
      <c r="R36" s="73"/>
      <c r="S36" s="73"/>
      <c r="T36" s="73"/>
    </row>
    <row r="37" spans="1:20" x14ac:dyDescent="0.25">
      <c r="A37" s="77" t="s">
        <v>431</v>
      </c>
      <c r="C37" s="77" t="s">
        <v>827</v>
      </c>
      <c r="D37" s="73"/>
      <c r="E37">
        <v>-33.9</v>
      </c>
      <c r="F37">
        <v>41.5</v>
      </c>
      <c r="G37">
        <v>0.216</v>
      </c>
      <c r="I37" s="73">
        <v>55.57</v>
      </c>
      <c r="J37" s="73"/>
      <c r="K37" s="73"/>
      <c r="L37" s="84">
        <v>0.31321978769724201</v>
      </c>
      <c r="M37" s="77" t="str">
        <f>VLOOKUP(A37,[1]reactions!$A$1:$E$96,5,FALSE)</f>
        <v>2.2.1.1</v>
      </c>
      <c r="N37" s="73"/>
      <c r="O37" s="73"/>
      <c r="Q37" s="73"/>
      <c r="R37" s="73"/>
      <c r="S37" s="73"/>
      <c r="T37" s="73"/>
    </row>
    <row r="38" spans="1:20" x14ac:dyDescent="0.25">
      <c r="A38" s="77" t="s">
        <v>436</v>
      </c>
      <c r="C38" s="77" t="s">
        <v>438</v>
      </c>
      <c r="D38" s="73">
        <v>-1.7</v>
      </c>
      <c r="E38">
        <v>-38.4</v>
      </c>
      <c r="F38">
        <v>36.9</v>
      </c>
      <c r="H38" s="73">
        <v>16.57</v>
      </c>
      <c r="J38" s="73"/>
      <c r="K38" s="73"/>
      <c r="L38" s="84">
        <v>-0.31321978769724201</v>
      </c>
      <c r="M38" s="77" t="str">
        <f>VLOOKUP(A38,[1]reactions!$A$1:$E$96,5,FALSE)</f>
        <v>2.2.1.2</v>
      </c>
      <c r="N38" s="73"/>
      <c r="O38" s="73"/>
      <c r="Q38" s="73"/>
      <c r="R38" s="73"/>
      <c r="S38" s="73"/>
      <c r="T38" s="73"/>
    </row>
    <row r="39" spans="1:20" x14ac:dyDescent="0.25">
      <c r="A39" s="77" t="s">
        <v>434</v>
      </c>
      <c r="C39" s="77" t="s">
        <v>828</v>
      </c>
      <c r="D39" s="73">
        <v>1.7</v>
      </c>
      <c r="E39">
        <v>-27.7</v>
      </c>
      <c r="F39">
        <v>47.7</v>
      </c>
      <c r="G39">
        <v>1.77E-2</v>
      </c>
      <c r="I39" s="73">
        <v>15.45</v>
      </c>
      <c r="J39" s="73"/>
      <c r="K39" s="73"/>
      <c r="L39" s="84">
        <v>0.94526195292197401</v>
      </c>
      <c r="M39" s="77" t="str">
        <f>VLOOKUP(A39,[1]reactions!$A$1:$E$96,5,FALSE)</f>
        <v>2.2.1.1</v>
      </c>
      <c r="N39" s="73"/>
      <c r="O39" s="73"/>
      <c r="Q39" s="73"/>
      <c r="R39" s="73"/>
      <c r="S39" s="73"/>
      <c r="T39" s="73"/>
    </row>
    <row r="40" spans="1:20" x14ac:dyDescent="0.25">
      <c r="A40" s="78" t="s">
        <v>169</v>
      </c>
      <c r="C40" s="78" t="s">
        <v>829</v>
      </c>
      <c r="D40" s="73">
        <v>17.399999999999999</v>
      </c>
      <c r="E40">
        <v>24.2</v>
      </c>
      <c r="F40">
        <v>122.4</v>
      </c>
      <c r="H40" s="73"/>
      <c r="I40">
        <v>26</v>
      </c>
      <c r="J40" s="73"/>
      <c r="K40" s="73"/>
      <c r="L40" s="84">
        <v>-20</v>
      </c>
      <c r="M40" s="77" t="str">
        <f>VLOOKUP(A40,[1]reactions!$A$1:$E$96,5,FALSE)</f>
        <v>1.6.5.3</v>
      </c>
      <c r="N40" s="73"/>
      <c r="O40" s="73"/>
      <c r="Q40" s="73"/>
      <c r="R40" s="73"/>
      <c r="S40" s="73"/>
      <c r="T40" s="73"/>
    </row>
    <row r="41" spans="1:20" x14ac:dyDescent="0.25">
      <c r="A41" s="77" t="s">
        <v>441</v>
      </c>
      <c r="C41" s="77" t="s">
        <v>830</v>
      </c>
      <c r="D41" s="73"/>
      <c r="E41">
        <v>-38.6</v>
      </c>
      <c r="F41">
        <v>36.700000000000003</v>
      </c>
      <c r="G41">
        <v>1.48</v>
      </c>
      <c r="H41" s="73"/>
      <c r="I41">
        <v>6.6699999999999995E-2</v>
      </c>
      <c r="J41" s="73"/>
      <c r="K41" s="73"/>
      <c r="L41" s="84">
        <v>-100</v>
      </c>
      <c r="M41" s="77" t="str">
        <f>VLOOKUP(A41,[1]reactions!$A$1:$E$96,5,FALSE)</f>
        <v>1.6.1.2</v>
      </c>
      <c r="N41" s="73"/>
      <c r="O41" s="73"/>
      <c r="Q41" s="73"/>
      <c r="R41" s="73"/>
      <c r="S41" s="73"/>
      <c r="T41" s="73"/>
    </row>
    <row r="42" spans="1:20" x14ac:dyDescent="0.25">
      <c r="A42" s="77" t="s">
        <v>444</v>
      </c>
      <c r="C42" s="77" t="s">
        <v>831</v>
      </c>
      <c r="D42" s="73"/>
      <c r="E42" s="73">
        <v>-38.6</v>
      </c>
      <c r="F42" s="73">
        <v>36.700000000000003</v>
      </c>
      <c r="G42">
        <v>1.48</v>
      </c>
      <c r="H42" s="73">
        <v>167.9</v>
      </c>
      <c r="J42" s="73"/>
      <c r="K42" s="73"/>
      <c r="L42" s="84">
        <v>69.980448284876005</v>
      </c>
      <c r="M42" s="77" t="str">
        <f>VLOOKUP(A42,[1]reactions!$A$1:$E$96,5,FALSE)</f>
        <v>1.6.1.1</v>
      </c>
      <c r="N42" s="73"/>
      <c r="O42" s="73"/>
      <c r="Q42" s="73"/>
      <c r="R42" s="73"/>
      <c r="S42" s="73"/>
      <c r="T42" s="73"/>
    </row>
    <row r="43" spans="1:20" x14ac:dyDescent="0.25">
      <c r="A43" s="77" t="s">
        <v>178</v>
      </c>
      <c r="C43" s="77" t="s">
        <v>177</v>
      </c>
      <c r="D43" s="73"/>
      <c r="E43">
        <v>-40.200000000000003</v>
      </c>
      <c r="F43">
        <v>35.1</v>
      </c>
      <c r="G43">
        <v>2.82</v>
      </c>
      <c r="H43" s="73">
        <v>5.2999999999999999E-2</v>
      </c>
      <c r="J43" s="73"/>
      <c r="K43" s="73"/>
      <c r="L43" s="84">
        <v>0</v>
      </c>
      <c r="M43" s="77" t="str">
        <f>VLOOKUP(A43,[1]reactions!$A$1:$E$96,5,FALSE)</f>
        <v>2.7.4.3</v>
      </c>
      <c r="N43" s="73"/>
      <c r="O43" s="73"/>
      <c r="Q43" s="73"/>
      <c r="R43" s="73"/>
      <c r="S43" s="73"/>
      <c r="T43" s="73"/>
    </row>
    <row r="44" spans="1:20" x14ac:dyDescent="0.25">
      <c r="A44" s="77" t="s">
        <v>171</v>
      </c>
      <c r="C44" s="77" t="s">
        <v>172</v>
      </c>
      <c r="D44" s="73">
        <f>VLOOKUP(A44,Sheet3!$A$2:$I$84,6,FALSE)</f>
        <v>-6.6</v>
      </c>
      <c r="H44" s="73">
        <v>1</v>
      </c>
      <c r="I44">
        <v>0</v>
      </c>
      <c r="J44" s="73"/>
      <c r="K44" s="73"/>
      <c r="L44" s="84">
        <v>8.39</v>
      </c>
      <c r="M44" s="77"/>
      <c r="N44" s="73"/>
      <c r="O44" s="73"/>
      <c r="Q44" s="73"/>
      <c r="R44" s="73"/>
      <c r="S44" s="73"/>
      <c r="T44" s="73"/>
    </row>
    <row r="45" spans="1:20" x14ac:dyDescent="0.25">
      <c r="A45" s="77" t="s">
        <v>173</v>
      </c>
      <c r="C45" s="77" t="s">
        <v>207</v>
      </c>
      <c r="D45" s="73"/>
      <c r="E45">
        <v>-62.3</v>
      </c>
      <c r="F45">
        <v>1.5</v>
      </c>
      <c r="G45" s="11">
        <v>42000</v>
      </c>
      <c r="H45" s="73"/>
      <c r="I45">
        <v>2200</v>
      </c>
      <c r="J45" s="73"/>
      <c r="K45" s="73"/>
      <c r="L45" s="84">
        <v>-48.530185510493098</v>
      </c>
      <c r="M45" s="77" t="str">
        <f>VLOOKUP(A45,[1]reactions!$A$1:$E$96,5,FALSE)</f>
        <v>3.6.3.14</v>
      </c>
      <c r="N45" s="73"/>
      <c r="O45" s="73"/>
      <c r="Q45" s="73"/>
      <c r="R45" s="73"/>
      <c r="S45" s="73"/>
      <c r="T45" s="73"/>
    </row>
    <row r="46" spans="1:20" x14ac:dyDescent="0.25">
      <c r="A46" s="77" t="s">
        <v>167</v>
      </c>
      <c r="C46" s="77" t="s">
        <v>168</v>
      </c>
      <c r="D46" s="73">
        <f>VLOOKUP(A46,Sheet3!$A$2:$I$84,6,FALSE)</f>
        <v>-37.200000000000003</v>
      </c>
      <c r="H46" s="73">
        <v>341</v>
      </c>
      <c r="I46">
        <v>0</v>
      </c>
      <c r="J46" s="73"/>
      <c r="K46" s="73"/>
      <c r="L46" s="84">
        <v>20</v>
      </c>
      <c r="M46" s="77" t="s">
        <v>810</v>
      </c>
      <c r="N46" s="73"/>
      <c r="O46" s="73"/>
      <c r="Q46" s="73"/>
      <c r="R46" s="73"/>
      <c r="S46" s="73"/>
      <c r="T46" s="73"/>
    </row>
    <row r="47" spans="1:20" x14ac:dyDescent="0.25">
      <c r="A47" s="77" t="s">
        <v>234</v>
      </c>
      <c r="C47" s="77" t="s">
        <v>832</v>
      </c>
      <c r="D47" s="73">
        <v>6.8</v>
      </c>
      <c r="E47">
        <v>-7.1</v>
      </c>
      <c r="F47">
        <v>55.6</v>
      </c>
      <c r="I47" s="73">
        <v>540</v>
      </c>
      <c r="J47" s="73"/>
      <c r="K47" s="73">
        <v>18.2</v>
      </c>
      <c r="L47" s="84">
        <v>4.0820119341314696</v>
      </c>
      <c r="M47" s="77" t="str">
        <f>VLOOKUP(A47,[1]reactions!$A$1:$E$96,5,FALSE)</f>
        <v>4.1.1.31</v>
      </c>
      <c r="N47" s="73"/>
      <c r="O47" s="73"/>
      <c r="Q47" s="73"/>
      <c r="R47" s="73"/>
      <c r="S47" s="73"/>
      <c r="T47" s="73"/>
    </row>
    <row r="48" spans="1:20" x14ac:dyDescent="0.25">
      <c r="A48" s="77" t="s">
        <v>237</v>
      </c>
      <c r="C48" s="77" t="s">
        <v>236</v>
      </c>
      <c r="D48" s="73">
        <f>VLOOKUP(A48,Sheet3!$A$2:$I$84,6,FALSE)</f>
        <v>0.2</v>
      </c>
      <c r="E48">
        <v>-44.4</v>
      </c>
      <c r="F48">
        <v>30.9</v>
      </c>
      <c r="H48" s="73">
        <v>1</v>
      </c>
      <c r="J48" s="73"/>
      <c r="K48" s="73"/>
      <c r="L48" s="84">
        <v>0</v>
      </c>
      <c r="M48" s="77" t="str">
        <f>VLOOKUP(A48,[1]reactions!$A$1:$E$96,5,FALSE)</f>
        <v>4.1.1.49</v>
      </c>
      <c r="N48" s="73"/>
      <c r="O48" s="73"/>
      <c r="Q48" s="73"/>
      <c r="R48" s="73"/>
      <c r="S48" s="73"/>
      <c r="T48" s="73"/>
    </row>
    <row r="49" spans="1:20" x14ac:dyDescent="0.25">
      <c r="A49" s="77" t="s">
        <v>254</v>
      </c>
      <c r="C49" s="77" t="s">
        <v>262</v>
      </c>
      <c r="D49" s="73">
        <f>VLOOKUP(A49,Sheet3!$A$2:$I$84,6,FALSE)</f>
        <v>1.3</v>
      </c>
      <c r="E49">
        <v>-41.8</v>
      </c>
      <c r="F49">
        <v>33.6</v>
      </c>
      <c r="H49" s="73">
        <v>1</v>
      </c>
      <c r="J49" s="73"/>
      <c r="K49" s="73"/>
      <c r="L49" s="84">
        <v>0</v>
      </c>
      <c r="M49" s="77" t="str">
        <f>VLOOKUP(A49,[1]reactions!$A$1:$E$96,5,FALSE)</f>
        <v>1.1.1.38</v>
      </c>
      <c r="N49" s="73"/>
      <c r="O49" s="73"/>
      <c r="Q49" s="73"/>
      <c r="R49" s="73"/>
      <c r="S49" s="73"/>
      <c r="T49" s="73"/>
    </row>
    <row r="50" spans="1:20" x14ac:dyDescent="0.25">
      <c r="A50" s="77" t="s">
        <v>364</v>
      </c>
      <c r="C50" s="77" t="s">
        <v>367</v>
      </c>
      <c r="D50" s="73">
        <f>VLOOKUP(A50,Sheet3!$A$2:$I$84,6,FALSE)</f>
        <v>1.6</v>
      </c>
      <c r="E50">
        <v>-40.799999999999997</v>
      </c>
      <c r="F50">
        <v>34.5</v>
      </c>
      <c r="H50" s="73">
        <v>1</v>
      </c>
      <c r="J50" s="73"/>
      <c r="K50" s="73"/>
      <c r="L50" s="84">
        <v>0</v>
      </c>
      <c r="M50" s="77" t="str">
        <f>VLOOKUP(A50,[1]reactions!$A$1:$E$96,5,FALSE)</f>
        <v>1.1.1.40</v>
      </c>
      <c r="N50" s="73"/>
      <c r="O50" s="73"/>
      <c r="Q50" s="73"/>
      <c r="R50" s="73"/>
      <c r="S50" s="73"/>
      <c r="T50" s="73"/>
    </row>
    <row r="51" spans="1:20" x14ac:dyDescent="0.25">
      <c r="A51" s="77" t="s">
        <v>663</v>
      </c>
      <c r="C51" s="77" t="s">
        <v>665</v>
      </c>
      <c r="D51" s="73">
        <f>VLOOKUP(A51,Sheet3!$A$2:$I$84,6,FALSE)</f>
        <v>0</v>
      </c>
      <c r="H51" s="73">
        <v>1</v>
      </c>
      <c r="I51">
        <v>1</v>
      </c>
      <c r="J51" s="73"/>
      <c r="K51" s="73"/>
      <c r="L51" s="84">
        <v>0.55691231785686302</v>
      </c>
      <c r="M51" s="77"/>
      <c r="N51" s="73"/>
      <c r="O51" s="73"/>
      <c r="Q51" s="73"/>
      <c r="R51" s="73"/>
      <c r="S51" s="73"/>
      <c r="T51" s="73"/>
    </row>
    <row r="52" spans="1:20" x14ac:dyDescent="0.25">
      <c r="A52" s="77" t="s">
        <v>463</v>
      </c>
      <c r="C52" s="77" t="s">
        <v>166</v>
      </c>
      <c r="D52" s="73">
        <f>VLOOKUP(A52,Sheet3!$A$2:$I$84,6,FALSE)</f>
        <v>0</v>
      </c>
      <c r="H52" s="86">
        <v>1</v>
      </c>
      <c r="I52">
        <v>1</v>
      </c>
      <c r="J52" s="73"/>
      <c r="K52" s="73"/>
      <c r="L52" s="84">
        <v>10</v>
      </c>
      <c r="M52" s="77"/>
      <c r="N52" s="73"/>
      <c r="O52" s="73"/>
      <c r="Q52" s="73"/>
      <c r="R52" s="73"/>
      <c r="S52" s="73"/>
      <c r="T52" s="73"/>
    </row>
    <row r="53" spans="1:20" x14ac:dyDescent="0.25">
      <c r="A53" s="77" t="s">
        <v>456</v>
      </c>
      <c r="C53" s="77" t="s">
        <v>458</v>
      </c>
      <c r="D53" s="73">
        <f>VLOOKUP(A53,Sheet3!$A$2:$I$84,6,FALSE)</f>
        <v>0</v>
      </c>
      <c r="H53" s="86">
        <v>1</v>
      </c>
      <c r="I53">
        <v>1</v>
      </c>
      <c r="J53" s="73"/>
      <c r="K53" s="73"/>
      <c r="L53" s="84">
        <v>6.4407022526654396</v>
      </c>
      <c r="M53" s="77"/>
      <c r="N53" s="73"/>
      <c r="O53" s="73"/>
      <c r="Q53" s="73"/>
      <c r="R53" s="73"/>
      <c r="S53" s="73"/>
      <c r="T53" s="73"/>
    </row>
    <row r="54" spans="1:20" x14ac:dyDescent="0.25">
      <c r="A54" s="77" t="s">
        <v>397</v>
      </c>
      <c r="C54" s="77" t="s">
        <v>399</v>
      </c>
      <c r="D54" s="73">
        <f>VLOOKUP(A54,Sheet3!$A$2:$I$84,6,FALSE)</f>
        <v>0</v>
      </c>
      <c r="H54" s="86">
        <v>1</v>
      </c>
      <c r="I54">
        <v>1</v>
      </c>
      <c r="J54" s="73"/>
      <c r="K54" s="73"/>
      <c r="L54" s="84">
        <v>-5.3354364551731797</v>
      </c>
      <c r="M54" s="77"/>
      <c r="N54" s="73"/>
      <c r="O54" s="73"/>
      <c r="Q54" s="73"/>
      <c r="R54" s="73"/>
      <c r="S54" s="73"/>
      <c r="T54" s="73"/>
    </row>
    <row r="55" spans="1:20" x14ac:dyDescent="0.25">
      <c r="A55" s="77" t="s">
        <v>343</v>
      </c>
      <c r="C55" s="77" t="s">
        <v>345</v>
      </c>
      <c r="D55" s="73">
        <v>0</v>
      </c>
      <c r="H55" s="86">
        <v>1</v>
      </c>
      <c r="I55">
        <v>1</v>
      </c>
      <c r="J55" s="73"/>
      <c r="K55" s="73"/>
      <c r="L55" s="84">
        <v>0</v>
      </c>
      <c r="M55" s="77"/>
      <c r="N55" s="73"/>
      <c r="O55" s="73"/>
      <c r="Q55" s="73"/>
      <c r="R55" s="73"/>
      <c r="S55" s="73"/>
      <c r="T55" s="73"/>
    </row>
    <row r="56" spans="1:20" x14ac:dyDescent="0.25">
      <c r="A56" s="77" t="s">
        <v>346</v>
      </c>
      <c r="C56" s="77" t="s">
        <v>352</v>
      </c>
      <c r="D56" s="73">
        <v>0</v>
      </c>
      <c r="H56" s="86">
        <v>1</v>
      </c>
      <c r="I56">
        <v>1</v>
      </c>
      <c r="J56" s="73"/>
      <c r="K56" s="73"/>
      <c r="L56" s="84">
        <v>0</v>
      </c>
      <c r="M56" s="77"/>
      <c r="N56" s="73"/>
      <c r="O56" s="73"/>
      <c r="Q56" s="73"/>
      <c r="R56" s="73"/>
      <c r="S56" s="73"/>
      <c r="T56" s="73"/>
    </row>
    <row r="57" spans="1:20" x14ac:dyDescent="0.25">
      <c r="A57" s="77" t="s">
        <v>349</v>
      </c>
      <c r="C57" s="77" t="s">
        <v>351</v>
      </c>
      <c r="D57" s="73">
        <v>0</v>
      </c>
      <c r="H57" s="86">
        <v>1</v>
      </c>
      <c r="I57">
        <v>1</v>
      </c>
      <c r="J57" s="73"/>
      <c r="K57" s="73"/>
      <c r="L57" s="84">
        <v>0</v>
      </c>
      <c r="M57" s="77"/>
      <c r="N57" s="73"/>
      <c r="O57" s="73"/>
      <c r="Q57" s="73"/>
      <c r="R57" s="73"/>
      <c r="S57" s="73"/>
      <c r="T57" s="73"/>
    </row>
    <row r="58" spans="1:20" x14ac:dyDescent="0.25">
      <c r="A58" s="77" t="s">
        <v>353</v>
      </c>
      <c r="C58" s="77" t="s">
        <v>355</v>
      </c>
      <c r="D58" s="73">
        <f>VLOOKUP(A58,Sheet3!$A$2:$I$84,6,FALSE)</f>
        <v>0</v>
      </c>
      <c r="H58" s="86">
        <v>1</v>
      </c>
      <c r="I58" s="73">
        <v>1</v>
      </c>
      <c r="J58" s="73"/>
      <c r="K58" s="73"/>
      <c r="L58" s="84">
        <v>0</v>
      </c>
      <c r="M58" s="77"/>
      <c r="N58" s="73"/>
      <c r="O58" s="73"/>
      <c r="Q58" s="73"/>
      <c r="R58" s="73"/>
      <c r="S58" s="73"/>
      <c r="T58" s="73"/>
    </row>
    <row r="59" spans="1:20" x14ac:dyDescent="0.25">
      <c r="A59" s="77" t="s">
        <v>356</v>
      </c>
      <c r="C59" s="77" t="s">
        <v>359</v>
      </c>
      <c r="D59" s="73">
        <f>VLOOKUP(A59,Sheet3!$A$2:$I$84,6,FALSE)</f>
        <v>0</v>
      </c>
      <c r="H59" s="86">
        <v>1</v>
      </c>
      <c r="I59" s="73">
        <v>0</v>
      </c>
      <c r="J59" s="73"/>
      <c r="K59" s="73"/>
      <c r="L59" s="84">
        <v>0</v>
      </c>
      <c r="M59" s="77"/>
      <c r="N59" s="73"/>
      <c r="O59" s="73"/>
      <c r="Q59" s="73"/>
      <c r="R59" s="73"/>
      <c r="S59" s="73"/>
      <c r="T59" s="73"/>
    </row>
    <row r="60" spans="1:20" x14ac:dyDescent="0.25">
      <c r="A60" s="78" t="s">
        <v>360</v>
      </c>
      <c r="C60" s="78" t="s">
        <v>363</v>
      </c>
      <c r="D60" s="73">
        <f>VLOOKUP(A60,Sheet3!$A$2:$I$84,6,FALSE)</f>
        <v>0</v>
      </c>
      <c r="H60" s="86">
        <v>1</v>
      </c>
      <c r="I60">
        <v>0</v>
      </c>
      <c r="J60" s="73"/>
      <c r="K60" s="73"/>
      <c r="L60" s="84">
        <v>0</v>
      </c>
      <c r="M60" s="77"/>
      <c r="N60" s="73"/>
      <c r="O60" s="73"/>
      <c r="Q60" s="73"/>
      <c r="R60" s="73"/>
      <c r="S60" s="73"/>
      <c r="T60" s="73"/>
    </row>
    <row r="61" spans="1:20" x14ac:dyDescent="0.25">
      <c r="A61" s="77" t="s">
        <v>368</v>
      </c>
      <c r="C61" s="77" t="s">
        <v>371</v>
      </c>
      <c r="D61" s="73">
        <f>VLOOKUP(A61,Sheet3!$A$2:$I$84,6,FALSE)</f>
        <v>0</v>
      </c>
      <c r="H61" s="86">
        <v>1</v>
      </c>
      <c r="I61">
        <v>1</v>
      </c>
      <c r="J61" s="73"/>
      <c r="K61" s="73"/>
      <c r="L61" s="84">
        <v>0</v>
      </c>
      <c r="M61" s="77"/>
      <c r="N61" s="73"/>
      <c r="O61" s="73"/>
      <c r="Q61" s="73"/>
      <c r="R61" s="73"/>
      <c r="S61" s="73"/>
      <c r="T61" s="73"/>
    </row>
    <row r="62" spans="1:20" x14ac:dyDescent="0.25">
      <c r="A62" s="78" t="s">
        <v>378</v>
      </c>
      <c r="C62" s="78" t="s">
        <v>380</v>
      </c>
      <c r="D62" s="73">
        <f>VLOOKUP(A62,Sheet3!$A$2:$I$84,6,FALSE)</f>
        <v>0</v>
      </c>
      <c r="H62" s="86">
        <v>1</v>
      </c>
      <c r="I62">
        <v>0</v>
      </c>
      <c r="J62" s="73"/>
      <c r="K62" s="73"/>
      <c r="L62" s="84">
        <v>0</v>
      </c>
      <c r="M62" s="77"/>
      <c r="N62" s="73"/>
      <c r="O62" s="73"/>
      <c r="Q62" s="73"/>
      <c r="R62" s="73"/>
      <c r="S62" s="73"/>
      <c r="T62" s="73"/>
    </row>
    <row r="63" spans="1:20" x14ac:dyDescent="0.25">
      <c r="A63" s="78" t="s">
        <v>381</v>
      </c>
      <c r="C63" s="78" t="s">
        <v>383</v>
      </c>
      <c r="D63" s="73">
        <f>VLOOKUP(A63,Sheet3!$A$2:$I$84,6,FALSE)</f>
        <v>0</v>
      </c>
      <c r="H63" s="86">
        <v>1</v>
      </c>
      <c r="I63">
        <v>0</v>
      </c>
      <c r="J63" s="73"/>
      <c r="K63" s="73"/>
      <c r="L63" s="84">
        <v>22.476479530989</v>
      </c>
      <c r="M63" s="77"/>
      <c r="N63" s="73"/>
      <c r="O63" s="73"/>
      <c r="Q63" s="73"/>
      <c r="R63" s="73"/>
      <c r="S63" s="73"/>
      <c r="T63" s="73"/>
    </row>
    <row r="64" spans="1:20" x14ac:dyDescent="0.25">
      <c r="A64" s="77" t="s">
        <v>384</v>
      </c>
      <c r="C64" s="77" t="s">
        <v>386</v>
      </c>
      <c r="D64" s="73">
        <f>VLOOKUP(A64,Sheet3!$A$2:$I$84,6,FALSE)</f>
        <v>0</v>
      </c>
      <c r="H64" s="86">
        <v>1</v>
      </c>
      <c r="I64">
        <v>1</v>
      </c>
      <c r="J64" s="73"/>
      <c r="K64" s="73"/>
      <c r="L64" s="84">
        <v>0</v>
      </c>
      <c r="M64" s="77"/>
      <c r="N64" s="73"/>
      <c r="O64" s="73"/>
      <c r="Q64" s="73"/>
      <c r="R64" s="73"/>
      <c r="S64" s="73"/>
      <c r="T64" s="73"/>
    </row>
    <row r="65" spans="1:20" x14ac:dyDescent="0.25">
      <c r="A65" s="77" t="s">
        <v>387</v>
      </c>
      <c r="C65" s="77" t="s">
        <v>389</v>
      </c>
      <c r="D65" s="73">
        <f>VLOOKUP(A65,Sheet3!$A$2:$I$84,6,FALSE)</f>
        <v>0</v>
      </c>
      <c r="H65" s="86">
        <v>1</v>
      </c>
      <c r="I65">
        <v>1</v>
      </c>
      <c r="J65" s="73"/>
      <c r="K65" s="73"/>
      <c r="L65" s="84">
        <v>-31.588586774545199</v>
      </c>
      <c r="M65" s="77"/>
      <c r="N65" s="73"/>
      <c r="O65" s="73"/>
      <c r="Q65" s="73"/>
      <c r="R65" s="73"/>
      <c r="S65" s="73"/>
      <c r="T65" s="73"/>
    </row>
    <row r="66" spans="1:20" x14ac:dyDescent="0.25">
      <c r="A66" s="78" t="s">
        <v>390</v>
      </c>
      <c r="C66" s="78" t="s">
        <v>392</v>
      </c>
      <c r="D66" s="73">
        <f>VLOOKUP(A66,Sheet3!$A$2:$I$84,6,FALSE)</f>
        <v>0</v>
      </c>
      <c r="H66" s="86">
        <v>1</v>
      </c>
      <c r="I66">
        <v>1</v>
      </c>
      <c r="J66" s="73"/>
      <c r="K66" s="73"/>
      <c r="L66" s="84">
        <v>0</v>
      </c>
      <c r="M66" s="77"/>
      <c r="N66" s="73"/>
      <c r="O66" s="73"/>
      <c r="Q66" s="73"/>
      <c r="R66" s="73"/>
      <c r="S66" s="73"/>
      <c r="T66" s="73"/>
    </row>
    <row r="67" spans="1:20" x14ac:dyDescent="0.25">
      <c r="A67" s="77" t="s">
        <v>401</v>
      </c>
      <c r="C67" s="77" t="s">
        <v>149</v>
      </c>
      <c r="D67" s="73">
        <v>0</v>
      </c>
      <c r="H67" s="73"/>
      <c r="J67" s="73"/>
      <c r="K67" s="73"/>
      <c r="L67" s="84">
        <v>0</v>
      </c>
      <c r="M67" s="77"/>
      <c r="N67" s="73"/>
      <c r="O67" s="73"/>
      <c r="Q67" s="73"/>
      <c r="R67" s="73"/>
      <c r="S67" s="73"/>
      <c r="T67" s="73"/>
    </row>
    <row r="68" spans="1:20" x14ac:dyDescent="0.25">
      <c r="A68" s="77" t="s">
        <v>402</v>
      </c>
      <c r="C68" s="77" t="s">
        <v>258</v>
      </c>
      <c r="D68" s="73">
        <v>0</v>
      </c>
      <c r="H68" s="73"/>
      <c r="J68" s="73"/>
      <c r="K68" s="73"/>
      <c r="L68" s="84">
        <v>0</v>
      </c>
      <c r="M68" s="77"/>
      <c r="N68" s="73"/>
      <c r="O68" s="73"/>
      <c r="Q68" s="73"/>
      <c r="R68" s="73"/>
      <c r="S68" s="73"/>
      <c r="T68" s="73"/>
    </row>
    <row r="69" spans="1:20" x14ac:dyDescent="0.25">
      <c r="A69" s="77" t="s">
        <v>403</v>
      </c>
      <c r="C69" s="77" t="s">
        <v>256</v>
      </c>
      <c r="D69" s="73">
        <v>0</v>
      </c>
      <c r="H69" s="73"/>
      <c r="J69" s="73"/>
      <c r="K69" s="73"/>
      <c r="L69" s="84">
        <v>0</v>
      </c>
      <c r="M69" s="77"/>
      <c r="N69" s="73"/>
      <c r="O69" s="73"/>
      <c r="Q69" s="73"/>
      <c r="R69" s="73"/>
      <c r="S69" s="73"/>
      <c r="T69" s="73"/>
    </row>
    <row r="70" spans="1:20" x14ac:dyDescent="0.25">
      <c r="A70" s="77" t="s">
        <v>404</v>
      </c>
      <c r="C70" s="77" t="s">
        <v>260</v>
      </c>
      <c r="D70" s="73">
        <v>0</v>
      </c>
      <c r="H70" s="73"/>
      <c r="J70" s="73"/>
      <c r="K70" s="73"/>
      <c r="L70" s="84">
        <v>0</v>
      </c>
      <c r="M70" s="77"/>
      <c r="N70" s="73"/>
      <c r="O70" s="73"/>
      <c r="Q70" s="73"/>
      <c r="R70" s="73"/>
      <c r="S70" s="73"/>
      <c r="T70" s="73"/>
    </row>
    <row r="71" spans="1:20" x14ac:dyDescent="0.25">
      <c r="A71" s="77" t="s">
        <v>405</v>
      </c>
      <c r="C71" s="77" t="s">
        <v>265</v>
      </c>
      <c r="D71" s="73">
        <v>0</v>
      </c>
      <c r="H71" s="73"/>
      <c r="J71" s="73"/>
      <c r="K71" s="73"/>
      <c r="L71" s="84">
        <v>0</v>
      </c>
      <c r="M71" s="77"/>
      <c r="N71" s="73"/>
      <c r="O71" s="73"/>
      <c r="Q71" s="73"/>
      <c r="R71" s="73"/>
      <c r="S71" s="73"/>
      <c r="T71" s="73"/>
    </row>
    <row r="72" spans="1:20" x14ac:dyDescent="0.25">
      <c r="A72" s="77" t="s">
        <v>406</v>
      </c>
      <c r="C72" s="77" t="s">
        <v>152</v>
      </c>
      <c r="D72" s="73">
        <v>0</v>
      </c>
      <c r="H72" s="73"/>
      <c r="J72" s="73"/>
      <c r="K72" s="73"/>
      <c r="L72" s="84">
        <v>0</v>
      </c>
      <c r="M72" s="77"/>
      <c r="N72" s="73"/>
      <c r="O72" s="73"/>
      <c r="Q72" s="73"/>
      <c r="R72" s="73"/>
      <c r="S72" s="73"/>
      <c r="T72" s="73"/>
    </row>
    <row r="73" spans="1:20" x14ac:dyDescent="0.25">
      <c r="A73" s="77" t="s">
        <v>407</v>
      </c>
      <c r="C73" s="77" t="s">
        <v>285</v>
      </c>
      <c r="D73" s="73">
        <v>0</v>
      </c>
      <c r="H73" s="73"/>
      <c r="J73" s="73"/>
      <c r="K73" s="73"/>
      <c r="L73" s="84">
        <v>22.476479530989</v>
      </c>
      <c r="M73" s="77"/>
      <c r="N73" s="73"/>
      <c r="O73" s="73"/>
      <c r="Q73" s="73"/>
      <c r="R73" s="73"/>
      <c r="S73" s="73"/>
      <c r="T73" s="73"/>
    </row>
    <row r="74" spans="1:20" x14ac:dyDescent="0.25">
      <c r="A74" s="77" t="s">
        <v>408</v>
      </c>
      <c r="C74" s="77" t="s">
        <v>161</v>
      </c>
      <c r="D74" s="73">
        <v>0</v>
      </c>
      <c r="H74" s="73"/>
      <c r="J74" s="73"/>
      <c r="K74" s="73"/>
      <c r="L74" s="84">
        <v>0</v>
      </c>
      <c r="M74" s="77"/>
      <c r="N74" s="73"/>
      <c r="O74" s="73"/>
      <c r="Q74" s="73"/>
      <c r="R74" s="73"/>
      <c r="S74" s="73"/>
      <c r="T74" s="73"/>
    </row>
    <row r="75" spans="1:20" x14ac:dyDescent="0.25">
      <c r="A75" s="77" t="s">
        <v>409</v>
      </c>
      <c r="C75" s="77" t="s">
        <v>216</v>
      </c>
      <c r="D75" s="73">
        <v>0</v>
      </c>
      <c r="H75" s="73"/>
      <c r="J75" s="73"/>
      <c r="K75" s="73"/>
      <c r="L75" s="84">
        <v>31.588586774545199</v>
      </c>
      <c r="M75" s="77"/>
      <c r="N75" s="73"/>
      <c r="O75" s="73"/>
      <c r="Q75" s="73"/>
      <c r="R75" s="73"/>
      <c r="S75" s="73"/>
      <c r="T75" s="73"/>
    </row>
    <row r="76" spans="1:20" x14ac:dyDescent="0.25">
      <c r="A76" s="77" t="s">
        <v>410</v>
      </c>
      <c r="C76" s="77" t="s">
        <v>157</v>
      </c>
      <c r="D76" s="73">
        <v>0</v>
      </c>
      <c r="H76" s="73"/>
      <c r="J76" s="73"/>
      <c r="K76" s="73"/>
      <c r="L76" s="84">
        <v>0</v>
      </c>
      <c r="M76" s="77"/>
      <c r="N76" s="73"/>
      <c r="O76" s="73"/>
      <c r="Q76" s="73"/>
      <c r="R76" s="73"/>
      <c r="S76" s="73"/>
      <c r="T76" s="73"/>
    </row>
    <row r="77" spans="1:20" x14ac:dyDescent="0.25">
      <c r="A77" s="77" t="s">
        <v>411</v>
      </c>
      <c r="C77" s="77" t="s">
        <v>794</v>
      </c>
      <c r="D77" s="73">
        <v>0</v>
      </c>
      <c r="H77" s="73"/>
      <c r="J77" s="73"/>
      <c r="K77" s="73"/>
      <c r="L77" s="84">
        <v>-20</v>
      </c>
      <c r="M77" s="77"/>
      <c r="N77" s="73"/>
      <c r="O77" s="73"/>
      <c r="Q77" s="73"/>
      <c r="R77" s="73"/>
      <c r="S77" s="73"/>
      <c r="T77" s="73"/>
    </row>
    <row r="78" spans="1:20" x14ac:dyDescent="0.25">
      <c r="A78" s="77" t="s">
        <v>412</v>
      </c>
      <c r="C78" s="77" t="s">
        <v>400</v>
      </c>
      <c r="D78" s="73">
        <v>0</v>
      </c>
      <c r="H78" s="73"/>
      <c r="J78" s="73"/>
      <c r="K78" s="73"/>
      <c r="L78" s="84">
        <v>5.3354364551731797</v>
      </c>
      <c r="M78" s="77"/>
      <c r="N78" s="73"/>
      <c r="O78" s="73"/>
      <c r="Q78" s="73"/>
      <c r="R78" s="73"/>
      <c r="S78" s="73"/>
      <c r="T78" s="73"/>
    </row>
    <row r="79" spans="1:20" x14ac:dyDescent="0.25">
      <c r="A79" s="77" t="s">
        <v>413</v>
      </c>
      <c r="C79" s="77" t="s">
        <v>205</v>
      </c>
      <c r="D79" s="73">
        <v>0</v>
      </c>
      <c r="H79" s="73"/>
      <c r="J79" s="73"/>
      <c r="K79" s="73"/>
      <c r="L79" s="84">
        <v>70.988039049659307</v>
      </c>
      <c r="M79" s="77"/>
      <c r="N79" s="73"/>
      <c r="O79" s="73"/>
      <c r="Q79" s="73"/>
      <c r="R79" s="73"/>
      <c r="S79" s="73"/>
      <c r="T79" s="73"/>
    </row>
    <row r="80" spans="1:20" x14ac:dyDescent="0.25">
      <c r="A80" s="77" t="s">
        <v>414</v>
      </c>
      <c r="C80" s="77" t="s">
        <v>206</v>
      </c>
      <c r="D80" s="73">
        <v>0</v>
      </c>
      <c r="H80" s="73"/>
      <c r="J80" s="73"/>
      <c r="K80" s="73"/>
      <c r="L80" s="84">
        <v>-0.55691231785686302</v>
      </c>
      <c r="M80" s="77"/>
      <c r="N80" s="73"/>
      <c r="O80" s="73"/>
      <c r="Q80" s="73"/>
      <c r="R80" s="73"/>
      <c r="S80" s="73"/>
      <c r="T80" s="73"/>
    </row>
    <row r="81" spans="1:20" x14ac:dyDescent="0.25">
      <c r="A81" s="77" t="s">
        <v>460</v>
      </c>
      <c r="C81" s="77" t="s">
        <v>209</v>
      </c>
      <c r="D81" s="73">
        <v>0</v>
      </c>
      <c r="H81" s="73"/>
      <c r="J81" s="73"/>
      <c r="K81" s="73"/>
      <c r="L81" s="84">
        <v>-6.4407022526654396</v>
      </c>
      <c r="M81" s="77"/>
      <c r="N81" s="73"/>
      <c r="O81" s="73"/>
      <c r="Q81" s="73"/>
      <c r="R81" s="73"/>
      <c r="S81" s="73"/>
      <c r="T81" s="73"/>
    </row>
    <row r="82" spans="1:20" x14ac:dyDescent="0.25">
      <c r="A82" s="77" t="s">
        <v>461</v>
      </c>
      <c r="C82" s="77" t="s">
        <v>462</v>
      </c>
      <c r="D82" s="73">
        <v>0</v>
      </c>
      <c r="H82" s="73"/>
      <c r="J82" s="73"/>
      <c r="K82" s="73"/>
      <c r="L82" s="84">
        <v>-10</v>
      </c>
      <c r="M82" s="77"/>
      <c r="N82" s="73"/>
      <c r="O82" s="73"/>
      <c r="Q82" s="73"/>
      <c r="R82" s="73"/>
      <c r="S82" s="73"/>
      <c r="T82" s="73"/>
    </row>
    <row r="83" spans="1:20" x14ac:dyDescent="0.25">
      <c r="A83" s="78" t="s">
        <v>179</v>
      </c>
      <c r="C83" s="78" t="s">
        <v>793</v>
      </c>
      <c r="D83" s="73">
        <v>0</v>
      </c>
      <c r="H83" s="73"/>
      <c r="J83" s="73"/>
      <c r="K83" s="73"/>
      <c r="L83" s="84">
        <v>1.7508093219521601</v>
      </c>
      <c r="M83" s="73"/>
      <c r="N83" s="73"/>
      <c r="O83" s="73"/>
      <c r="Q83" s="73"/>
      <c r="R83" s="73"/>
      <c r="S83" s="73"/>
      <c r="T83" s="73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workbookViewId="0">
      <selection activeCell="H12" sqref="H12"/>
    </sheetView>
  </sheetViews>
  <sheetFormatPr defaultRowHeight="15" x14ac:dyDescent="0.25"/>
  <cols>
    <col min="1" max="1" width="12.28515625" customWidth="1"/>
    <col min="5" max="5" width="11" customWidth="1"/>
    <col min="8" max="8" width="45.7109375" customWidth="1"/>
    <col min="9" max="9" width="9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122</v>
      </c>
      <c r="B2" s="4"/>
      <c r="E2" s="5">
        <v>4581156.7432856048</v>
      </c>
      <c r="F2" s="6">
        <v>-9.1</v>
      </c>
      <c r="G2" s="7">
        <v>10</v>
      </c>
      <c r="H2" s="9" t="s">
        <v>162</v>
      </c>
      <c r="N2" t="s">
        <v>23</v>
      </c>
      <c r="O2" s="11">
        <v>0.01</v>
      </c>
      <c r="P2">
        <v>10</v>
      </c>
    </row>
    <row r="3" spans="1:16" x14ac:dyDescent="0.25">
      <c r="A3" s="4" t="s">
        <v>16</v>
      </c>
      <c r="D3">
        <v>100</v>
      </c>
      <c r="F3">
        <v>-9.1</v>
      </c>
      <c r="G3">
        <v>10</v>
      </c>
      <c r="H3" s="4" t="s">
        <v>95</v>
      </c>
      <c r="N3" t="s">
        <v>20</v>
      </c>
      <c r="O3" s="11">
        <v>0.01</v>
      </c>
      <c r="P3">
        <v>10</v>
      </c>
    </row>
    <row r="4" spans="1:16" x14ac:dyDescent="0.25">
      <c r="A4" s="4" t="s">
        <v>21</v>
      </c>
      <c r="B4" s="4"/>
      <c r="C4">
        <v>120</v>
      </c>
      <c r="D4">
        <v>2.8E-3</v>
      </c>
      <c r="E4" s="5">
        <v>3.8510595392951203</v>
      </c>
      <c r="F4" s="6">
        <v>3.1320000000000001</v>
      </c>
      <c r="G4" s="7">
        <v>0.05</v>
      </c>
      <c r="H4" s="4" t="s">
        <v>22</v>
      </c>
      <c r="N4" t="s">
        <v>26</v>
      </c>
      <c r="O4" s="11">
        <v>0.01</v>
      </c>
      <c r="P4">
        <v>10</v>
      </c>
    </row>
    <row r="5" spans="1:16" x14ac:dyDescent="0.25">
      <c r="A5" t="s">
        <v>24</v>
      </c>
      <c r="C5">
        <v>167</v>
      </c>
      <c r="D5">
        <v>250</v>
      </c>
      <c r="F5">
        <v>-3.8</v>
      </c>
      <c r="G5">
        <v>5</v>
      </c>
      <c r="H5" t="s">
        <v>133</v>
      </c>
      <c r="N5" t="s">
        <v>29</v>
      </c>
      <c r="O5" s="11">
        <v>0.01</v>
      </c>
      <c r="P5">
        <v>10</v>
      </c>
    </row>
    <row r="6" spans="1:16" x14ac:dyDescent="0.25">
      <c r="A6" s="4" t="s">
        <v>124</v>
      </c>
      <c r="D6">
        <v>250</v>
      </c>
      <c r="F6" s="6">
        <v>-2.8</v>
      </c>
      <c r="G6">
        <v>5</v>
      </c>
      <c r="H6" s="4" t="s">
        <v>174</v>
      </c>
      <c r="N6" t="s">
        <v>41</v>
      </c>
      <c r="O6" s="11">
        <v>0.01</v>
      </c>
      <c r="P6">
        <v>10</v>
      </c>
    </row>
    <row r="7" spans="1:16" x14ac:dyDescent="0.25">
      <c r="A7" s="4" t="s">
        <v>27</v>
      </c>
      <c r="B7" s="4"/>
      <c r="D7">
        <v>250</v>
      </c>
      <c r="E7" s="5">
        <v>8.4275973191444799E-4</v>
      </c>
      <c r="F7" s="6">
        <v>4.2</v>
      </c>
      <c r="G7" s="7">
        <v>0.05</v>
      </c>
      <c r="H7" s="4" t="s">
        <v>80</v>
      </c>
      <c r="N7" t="s">
        <v>32</v>
      </c>
      <c r="O7" s="11">
        <v>0.01</v>
      </c>
      <c r="P7">
        <v>10</v>
      </c>
    </row>
    <row r="8" spans="1:16" x14ac:dyDescent="0.25">
      <c r="A8" s="4" t="s">
        <v>125</v>
      </c>
      <c r="D8">
        <v>250</v>
      </c>
      <c r="F8" s="6">
        <v>1.4</v>
      </c>
      <c r="G8">
        <v>0.05</v>
      </c>
      <c r="H8" s="4" t="s">
        <v>88</v>
      </c>
      <c r="N8" t="s">
        <v>38</v>
      </c>
      <c r="O8" s="11">
        <v>0.01</v>
      </c>
      <c r="P8">
        <v>10</v>
      </c>
    </row>
    <row r="9" spans="1:16" x14ac:dyDescent="0.25">
      <c r="A9" s="4" t="s">
        <v>127</v>
      </c>
      <c r="D9">
        <v>250</v>
      </c>
      <c r="F9" s="6">
        <v>-0.1</v>
      </c>
      <c r="G9">
        <v>5</v>
      </c>
      <c r="H9" s="4" t="s">
        <v>126</v>
      </c>
      <c r="N9" t="s">
        <v>47</v>
      </c>
      <c r="O9" s="11">
        <v>0.01</v>
      </c>
      <c r="P9">
        <v>10</v>
      </c>
    </row>
    <row r="10" spans="1:16" x14ac:dyDescent="0.25">
      <c r="A10" s="4" t="s">
        <v>129</v>
      </c>
      <c r="D10">
        <v>250</v>
      </c>
      <c r="F10" s="6">
        <v>2.8</v>
      </c>
      <c r="G10">
        <v>0.05</v>
      </c>
      <c r="H10" s="4" t="s">
        <v>128</v>
      </c>
      <c r="N10" t="s">
        <v>192</v>
      </c>
      <c r="O10" s="11">
        <v>0.01</v>
      </c>
      <c r="P10">
        <v>10</v>
      </c>
    </row>
    <row r="11" spans="1:16" x14ac:dyDescent="0.25">
      <c r="A11" s="4" t="s">
        <v>130</v>
      </c>
      <c r="D11">
        <v>250</v>
      </c>
      <c r="F11" s="6">
        <v>0</v>
      </c>
      <c r="G11">
        <v>5</v>
      </c>
      <c r="H11" s="4" t="s">
        <v>131</v>
      </c>
      <c r="N11" t="s">
        <v>44</v>
      </c>
      <c r="O11" s="11">
        <v>0.01</v>
      </c>
      <c r="P11">
        <v>10</v>
      </c>
    </row>
    <row r="12" spans="1:16" x14ac:dyDescent="0.25">
      <c r="A12" s="4" t="s">
        <v>134</v>
      </c>
      <c r="D12">
        <v>250</v>
      </c>
      <c r="F12" s="6">
        <v>-0.9</v>
      </c>
      <c r="G12">
        <v>5</v>
      </c>
      <c r="H12" s="4" t="s">
        <v>132</v>
      </c>
      <c r="N12" t="s">
        <v>83</v>
      </c>
      <c r="O12" s="11">
        <v>0.01</v>
      </c>
      <c r="P12">
        <v>10</v>
      </c>
    </row>
    <row r="13" spans="1:16" x14ac:dyDescent="0.25">
      <c r="A13" s="4" t="s">
        <v>33</v>
      </c>
      <c r="D13">
        <v>250</v>
      </c>
      <c r="F13" s="6">
        <v>-5.3</v>
      </c>
      <c r="G13">
        <v>10</v>
      </c>
      <c r="H13" s="4" t="s">
        <v>34</v>
      </c>
      <c r="N13" t="s">
        <v>35</v>
      </c>
      <c r="O13" s="11">
        <v>0.01</v>
      </c>
      <c r="P13">
        <v>10</v>
      </c>
    </row>
    <row r="14" spans="1:16" x14ac:dyDescent="0.25">
      <c r="A14" s="4" t="s">
        <v>136</v>
      </c>
      <c r="D14">
        <v>250</v>
      </c>
      <c r="F14" s="6">
        <v>-1.2</v>
      </c>
      <c r="G14">
        <v>5</v>
      </c>
      <c r="H14" s="4" t="s">
        <v>135</v>
      </c>
      <c r="N14" t="s">
        <v>100</v>
      </c>
      <c r="O14" s="11">
        <v>0.01</v>
      </c>
      <c r="P14">
        <v>10</v>
      </c>
    </row>
    <row r="15" spans="1:16" x14ac:dyDescent="0.25">
      <c r="A15" s="4" t="s">
        <v>137</v>
      </c>
      <c r="D15">
        <v>250</v>
      </c>
      <c r="F15" s="6">
        <v>-6.4</v>
      </c>
      <c r="G15">
        <v>10</v>
      </c>
      <c r="H15" s="4" t="s">
        <v>138</v>
      </c>
      <c r="N15" t="s">
        <v>186</v>
      </c>
      <c r="O15" s="11">
        <v>0.01</v>
      </c>
      <c r="P15">
        <v>10</v>
      </c>
    </row>
    <row r="16" spans="1:16" x14ac:dyDescent="0.25">
      <c r="A16" s="4" t="s">
        <v>140</v>
      </c>
      <c r="D16">
        <v>250</v>
      </c>
      <c r="F16" s="6">
        <v>-8.3000000000000007</v>
      </c>
      <c r="G16">
        <v>10</v>
      </c>
      <c r="H16" s="4" t="s">
        <v>139</v>
      </c>
      <c r="N16" t="s">
        <v>101</v>
      </c>
      <c r="O16" s="11">
        <v>0.01</v>
      </c>
      <c r="P16">
        <v>10</v>
      </c>
    </row>
    <row r="17" spans="1:16" x14ac:dyDescent="0.25">
      <c r="A17" s="4" t="s">
        <v>141</v>
      </c>
      <c r="D17">
        <v>250</v>
      </c>
      <c r="F17" s="6">
        <v>-5.0999999999999996</v>
      </c>
      <c r="G17">
        <v>10</v>
      </c>
      <c r="H17" s="4" t="s">
        <v>142</v>
      </c>
      <c r="N17" t="s">
        <v>187</v>
      </c>
      <c r="O17" s="11">
        <v>0.01</v>
      </c>
      <c r="P17">
        <v>10</v>
      </c>
    </row>
    <row r="18" spans="1:16" x14ac:dyDescent="0.25">
      <c r="A18" s="7" t="s">
        <v>144</v>
      </c>
      <c r="D18">
        <v>250</v>
      </c>
      <c r="F18" s="6">
        <v>-4.4000000000000004</v>
      </c>
      <c r="G18">
        <v>10</v>
      </c>
      <c r="H18" s="7" t="s">
        <v>143</v>
      </c>
      <c r="N18" t="s">
        <v>194</v>
      </c>
      <c r="O18" s="11">
        <v>0.01</v>
      </c>
      <c r="P18">
        <v>10</v>
      </c>
    </row>
    <row r="19" spans="1:16" x14ac:dyDescent="0.25">
      <c r="A19" s="7" t="s">
        <v>145</v>
      </c>
      <c r="D19">
        <v>250</v>
      </c>
      <c r="F19" s="6">
        <v>-6</v>
      </c>
      <c r="G19">
        <v>10</v>
      </c>
      <c r="H19" s="7" t="s">
        <v>146</v>
      </c>
      <c r="N19" t="s">
        <v>195</v>
      </c>
      <c r="O19" s="11">
        <v>0.01</v>
      </c>
      <c r="P19">
        <v>10</v>
      </c>
    </row>
    <row r="20" spans="1:16" x14ac:dyDescent="0.25">
      <c r="A20" s="7" t="s">
        <v>147</v>
      </c>
      <c r="H20" s="7" t="s">
        <v>46</v>
      </c>
      <c r="N20" t="s">
        <v>115</v>
      </c>
      <c r="O20" s="11">
        <v>0.01</v>
      </c>
      <c r="P20">
        <v>10</v>
      </c>
    </row>
    <row r="21" spans="1:16" x14ac:dyDescent="0.25">
      <c r="A21" s="7" t="s">
        <v>148</v>
      </c>
      <c r="H21" s="7" t="s">
        <v>149</v>
      </c>
      <c r="N21" t="s">
        <v>196</v>
      </c>
      <c r="O21" s="11">
        <v>0.01</v>
      </c>
      <c r="P21">
        <v>10</v>
      </c>
    </row>
    <row r="22" spans="1:16" x14ac:dyDescent="0.25">
      <c r="A22" s="7" t="s">
        <v>150</v>
      </c>
      <c r="H22" s="7" t="s">
        <v>151</v>
      </c>
      <c r="N22" t="s">
        <v>188</v>
      </c>
      <c r="O22" s="11">
        <v>0.01</v>
      </c>
      <c r="P22">
        <v>10</v>
      </c>
    </row>
    <row r="23" spans="1:16" x14ac:dyDescent="0.25">
      <c r="A23" s="7" t="s">
        <v>153</v>
      </c>
      <c r="H23" s="7" t="s">
        <v>152</v>
      </c>
      <c r="N23" t="s">
        <v>197</v>
      </c>
      <c r="O23" s="11">
        <v>0.01</v>
      </c>
      <c r="P23">
        <v>10</v>
      </c>
    </row>
    <row r="24" spans="1:16" x14ac:dyDescent="0.25">
      <c r="A24" s="7" t="s">
        <v>154</v>
      </c>
      <c r="H24" s="7" t="s">
        <v>155</v>
      </c>
      <c r="N24" t="s">
        <v>198</v>
      </c>
      <c r="O24" s="11">
        <v>0.01</v>
      </c>
      <c r="P24">
        <v>10</v>
      </c>
    </row>
    <row r="25" spans="1:16" x14ac:dyDescent="0.25">
      <c r="A25" s="7" t="s">
        <v>156</v>
      </c>
      <c r="H25" s="7" t="s">
        <v>157</v>
      </c>
      <c r="N25" t="s">
        <v>199</v>
      </c>
      <c r="O25" s="11">
        <v>0.01</v>
      </c>
      <c r="P25">
        <v>10</v>
      </c>
    </row>
    <row r="26" spans="1:16" x14ac:dyDescent="0.25">
      <c r="A26" s="7" t="s">
        <v>158</v>
      </c>
      <c r="H26" s="7" t="s">
        <v>160</v>
      </c>
      <c r="N26" t="s">
        <v>189</v>
      </c>
      <c r="O26" s="11">
        <v>0.01</v>
      </c>
      <c r="P26">
        <v>10</v>
      </c>
    </row>
    <row r="27" spans="1:16" x14ac:dyDescent="0.25">
      <c r="A27" s="7" t="s">
        <v>159</v>
      </c>
      <c r="H27" s="7" t="s">
        <v>161</v>
      </c>
      <c r="N27" t="s">
        <v>200</v>
      </c>
      <c r="O27" s="11">
        <v>0.01</v>
      </c>
      <c r="P27">
        <v>10</v>
      </c>
    </row>
    <row r="28" spans="1:16" x14ac:dyDescent="0.25">
      <c r="A28" s="7" t="s">
        <v>164</v>
      </c>
      <c r="H28" s="10" t="s">
        <v>163</v>
      </c>
      <c r="N28" t="s">
        <v>201</v>
      </c>
      <c r="O28" s="11">
        <v>0.01</v>
      </c>
      <c r="P28">
        <v>10</v>
      </c>
    </row>
    <row r="29" spans="1:16" x14ac:dyDescent="0.25">
      <c r="A29" s="7" t="s">
        <v>165</v>
      </c>
      <c r="H29" s="7" t="s">
        <v>166</v>
      </c>
      <c r="N29" t="s">
        <v>202</v>
      </c>
      <c r="O29" s="11">
        <v>0.01</v>
      </c>
      <c r="P29">
        <v>10</v>
      </c>
    </row>
    <row r="30" spans="1:16" x14ac:dyDescent="0.25">
      <c r="A30" s="4" t="s">
        <v>167</v>
      </c>
      <c r="D30">
        <v>300</v>
      </c>
      <c r="F30">
        <v>-37.200000000000003</v>
      </c>
      <c r="G30">
        <v>10</v>
      </c>
      <c r="H30" s="4" t="s">
        <v>168</v>
      </c>
      <c r="N30" t="s">
        <v>219</v>
      </c>
      <c r="O30" s="11">
        <v>0.01</v>
      </c>
      <c r="P30">
        <v>10</v>
      </c>
    </row>
    <row r="31" spans="1:16" x14ac:dyDescent="0.25">
      <c r="A31" s="4" t="s">
        <v>169</v>
      </c>
      <c r="D31">
        <v>300</v>
      </c>
      <c r="F31">
        <v>-17.399999999999999</v>
      </c>
      <c r="G31">
        <v>10</v>
      </c>
      <c r="H31" s="7" t="s">
        <v>170</v>
      </c>
      <c r="N31" t="s">
        <v>220</v>
      </c>
      <c r="O31" s="11">
        <v>0.01</v>
      </c>
      <c r="P31">
        <v>10</v>
      </c>
    </row>
    <row r="32" spans="1:16" x14ac:dyDescent="0.25">
      <c r="A32" s="4" t="s">
        <v>171</v>
      </c>
      <c r="D32">
        <v>300</v>
      </c>
      <c r="F32">
        <v>-6.6</v>
      </c>
      <c r="G32">
        <v>10</v>
      </c>
      <c r="H32" s="4" t="s">
        <v>172</v>
      </c>
      <c r="N32" t="s">
        <v>18</v>
      </c>
      <c r="O32">
        <v>0</v>
      </c>
      <c r="P32" s="11">
        <v>9.9999999999999995E-8</v>
      </c>
    </row>
    <row r="33" spans="1:16" x14ac:dyDescent="0.25">
      <c r="A33" s="4" t="s">
        <v>173</v>
      </c>
      <c r="D33">
        <v>300</v>
      </c>
      <c r="F33">
        <v>-6.6</v>
      </c>
      <c r="G33">
        <v>5.0000000000000001E-4</v>
      </c>
      <c r="H33" s="4" t="s">
        <v>207</v>
      </c>
      <c r="N33" t="s">
        <v>203</v>
      </c>
      <c r="O33">
        <v>0</v>
      </c>
      <c r="P33" s="11">
        <v>9.9999999999999995E-8</v>
      </c>
    </row>
    <row r="34" spans="1:16" x14ac:dyDescent="0.25">
      <c r="A34" s="4" t="s">
        <v>175</v>
      </c>
      <c r="H34" s="4" t="s">
        <v>204</v>
      </c>
      <c r="N34" t="s">
        <v>193</v>
      </c>
      <c r="O34">
        <v>0</v>
      </c>
      <c r="P34" s="11">
        <v>9.9999999999999995E-8</v>
      </c>
    </row>
    <row r="35" spans="1:16" x14ac:dyDescent="0.25">
      <c r="A35" s="4" t="s">
        <v>176</v>
      </c>
      <c r="H35" s="4" t="s">
        <v>206</v>
      </c>
      <c r="N35" t="s">
        <v>49</v>
      </c>
      <c r="O35">
        <v>0</v>
      </c>
      <c r="P35" s="11">
        <v>9.9999999999999995E-8</v>
      </c>
    </row>
    <row r="36" spans="1:16" x14ac:dyDescent="0.25">
      <c r="A36" s="4" t="s">
        <v>178</v>
      </c>
      <c r="D36">
        <v>250</v>
      </c>
      <c r="F36">
        <v>-0.1</v>
      </c>
      <c r="G36">
        <v>2</v>
      </c>
      <c r="H36" s="4" t="s">
        <v>177</v>
      </c>
      <c r="N36" t="s">
        <v>48</v>
      </c>
      <c r="O36">
        <v>0</v>
      </c>
      <c r="P36" s="11">
        <v>9.9999999999999995E-8</v>
      </c>
    </row>
    <row r="37" spans="1:16" x14ac:dyDescent="0.25">
      <c r="A37" s="4" t="s">
        <v>179</v>
      </c>
      <c r="H37" s="7" t="s">
        <v>233</v>
      </c>
      <c r="N37" t="s">
        <v>117</v>
      </c>
      <c r="O37">
        <v>0</v>
      </c>
      <c r="P37" s="11">
        <v>9.9999999999999995E-8</v>
      </c>
    </row>
    <row r="38" spans="1:16" x14ac:dyDescent="0.25">
      <c r="A38" s="4" t="s">
        <v>182</v>
      </c>
      <c r="H38" s="7" t="s">
        <v>181</v>
      </c>
      <c r="N38" t="s">
        <v>185</v>
      </c>
      <c r="O38">
        <v>0</v>
      </c>
      <c r="P38" s="11">
        <v>9.9999999999999995E-8</v>
      </c>
    </row>
    <row r="39" spans="1:16" x14ac:dyDescent="0.25">
      <c r="A39" s="4" t="s">
        <v>180</v>
      </c>
      <c r="H39" s="7" t="s">
        <v>183</v>
      </c>
      <c r="N39" t="s">
        <v>184</v>
      </c>
      <c r="O39">
        <v>0</v>
      </c>
      <c r="P39" s="11">
        <v>9.9999999999999995E-8</v>
      </c>
    </row>
    <row r="40" spans="1:16" x14ac:dyDescent="0.25">
      <c r="A40" s="4" t="s">
        <v>190</v>
      </c>
      <c r="H40" s="7" t="s">
        <v>40</v>
      </c>
      <c r="N40" t="s">
        <v>50</v>
      </c>
      <c r="O40">
        <v>0</v>
      </c>
      <c r="P40" s="11">
        <v>9.9999999999999995E-8</v>
      </c>
    </row>
    <row r="41" spans="1:16" x14ac:dyDescent="0.25">
      <c r="A41" s="4" t="s">
        <v>191</v>
      </c>
      <c r="H41" s="7" t="s">
        <v>205</v>
      </c>
    </row>
    <row r="42" spans="1:16" x14ac:dyDescent="0.25">
      <c r="A42" s="4" t="s">
        <v>208</v>
      </c>
      <c r="H42" s="7" t="s">
        <v>209</v>
      </c>
    </row>
    <row r="43" spans="1:16" x14ac:dyDescent="0.25">
      <c r="A43" s="4" t="s">
        <v>210</v>
      </c>
      <c r="H43" s="7" t="s">
        <v>43</v>
      </c>
    </row>
    <row r="44" spans="1:16" x14ac:dyDescent="0.25">
      <c r="A44" s="4" t="s">
        <v>212</v>
      </c>
      <c r="F44">
        <v>3.8</v>
      </c>
      <c r="G44">
        <v>2</v>
      </c>
      <c r="H44" s="4" t="s">
        <v>211</v>
      </c>
    </row>
    <row r="45" spans="1:16" x14ac:dyDescent="0.25">
      <c r="A45" s="4" t="s">
        <v>214</v>
      </c>
      <c r="F45">
        <v>4.3</v>
      </c>
      <c r="G45">
        <v>2</v>
      </c>
      <c r="H45" s="4" t="s">
        <v>213</v>
      </c>
    </row>
    <row r="46" spans="1:16" x14ac:dyDescent="0.25">
      <c r="A46" s="4" t="s">
        <v>217</v>
      </c>
      <c r="H46" s="4" t="s">
        <v>215</v>
      </c>
    </row>
    <row r="47" spans="1:16" x14ac:dyDescent="0.25">
      <c r="A47" s="4" t="s">
        <v>218</v>
      </c>
      <c r="H47" s="4" t="s">
        <v>216</v>
      </c>
    </row>
    <row r="48" spans="1:16" x14ac:dyDescent="0.25">
      <c r="A48" s="4" t="s">
        <v>221</v>
      </c>
      <c r="H48" s="4" t="s">
        <v>223</v>
      </c>
    </row>
    <row r="49" spans="1:8" x14ac:dyDescent="0.25">
      <c r="A49" s="4" t="s">
        <v>222</v>
      </c>
      <c r="H49" s="4" t="s">
        <v>224</v>
      </c>
    </row>
    <row r="50" spans="1:8" x14ac:dyDescent="0.25">
      <c r="A50" s="4" t="s">
        <v>225</v>
      </c>
      <c r="H50" s="4" t="s">
        <v>229</v>
      </c>
    </row>
    <row r="51" spans="1:8" x14ac:dyDescent="0.25">
      <c r="A51" s="4" t="s">
        <v>226</v>
      </c>
      <c r="H51" s="4" t="s">
        <v>230</v>
      </c>
    </row>
    <row r="52" spans="1:8" x14ac:dyDescent="0.25">
      <c r="A52" s="4" t="s">
        <v>227</v>
      </c>
      <c r="H52" s="4" t="s">
        <v>231</v>
      </c>
    </row>
    <row r="53" spans="1:8" x14ac:dyDescent="0.25">
      <c r="A53" s="4" t="s">
        <v>228</v>
      </c>
      <c r="H53" s="4" t="s">
        <v>232</v>
      </c>
    </row>
    <row r="54" spans="1:8" x14ac:dyDescent="0.25">
      <c r="A54" s="4" t="s">
        <v>234</v>
      </c>
      <c r="F54">
        <v>-6.8</v>
      </c>
      <c r="H54" s="4" t="s">
        <v>235</v>
      </c>
    </row>
    <row r="55" spans="1:8" x14ac:dyDescent="0.25">
      <c r="A55" s="4" t="s">
        <v>237</v>
      </c>
      <c r="F55">
        <v>0.2</v>
      </c>
      <c r="H55" s="4" t="s">
        <v>236</v>
      </c>
    </row>
    <row r="56" spans="1:8" x14ac:dyDescent="0.25">
      <c r="A56" s="4" t="s">
        <v>239</v>
      </c>
      <c r="F56">
        <v>-8.6</v>
      </c>
      <c r="H56" s="4" t="s">
        <v>238</v>
      </c>
    </row>
    <row r="57" spans="1:8" x14ac:dyDescent="0.25">
      <c r="A57" s="4" t="s">
        <v>241</v>
      </c>
      <c r="F57">
        <v>1.3</v>
      </c>
      <c r="H57" s="4" t="s">
        <v>240</v>
      </c>
    </row>
    <row r="58" spans="1:8" x14ac:dyDescent="0.25">
      <c r="A58" s="4" t="s">
        <v>243</v>
      </c>
      <c r="F58">
        <v>3.4</v>
      </c>
      <c r="H58" s="4" t="s">
        <v>242</v>
      </c>
    </row>
    <row r="59" spans="1:8" x14ac:dyDescent="0.25">
      <c r="A59" s="4" t="s">
        <v>245</v>
      </c>
      <c r="F59">
        <v>-8.3000000000000007</v>
      </c>
      <c r="H59" s="4" t="s">
        <v>244</v>
      </c>
    </row>
    <row r="60" spans="1:8" x14ac:dyDescent="0.25">
      <c r="A60" s="4" t="s">
        <v>247</v>
      </c>
      <c r="F60">
        <v>-1</v>
      </c>
      <c r="H60" s="4" t="s">
        <v>246</v>
      </c>
    </row>
    <row r="61" spans="1:8" x14ac:dyDescent="0.25">
      <c r="A61" s="4" t="s">
        <v>249</v>
      </c>
      <c r="F61">
        <v>-2.1</v>
      </c>
      <c r="H61" s="7" t="s">
        <v>248</v>
      </c>
    </row>
    <row r="62" spans="1:8" x14ac:dyDescent="0.25">
      <c r="A62" s="4" t="s">
        <v>251</v>
      </c>
      <c r="F62">
        <v>5.7</v>
      </c>
      <c r="H62" s="7" t="s">
        <v>250</v>
      </c>
    </row>
    <row r="63" spans="1:8" x14ac:dyDescent="0.25">
      <c r="A63" s="4" t="s">
        <v>252</v>
      </c>
      <c r="F63">
        <v>-0.6</v>
      </c>
      <c r="H63" s="4" t="s">
        <v>263</v>
      </c>
    </row>
    <row r="64" spans="1:8" x14ac:dyDescent="0.25">
      <c r="A64" s="4" t="s">
        <v>253</v>
      </c>
      <c r="F64">
        <v>6.4</v>
      </c>
      <c r="H64" s="4" t="s">
        <v>261</v>
      </c>
    </row>
    <row r="65" spans="1:8" x14ac:dyDescent="0.25">
      <c r="A65" s="4" t="s">
        <v>254</v>
      </c>
      <c r="F65">
        <v>1.3</v>
      </c>
      <c r="H65" s="4" t="s">
        <v>262</v>
      </c>
    </row>
    <row r="66" spans="1:8" x14ac:dyDescent="0.25">
      <c r="A66" s="4" t="s">
        <v>270</v>
      </c>
      <c r="H66" s="4" t="s">
        <v>255</v>
      </c>
    </row>
    <row r="67" spans="1:8" x14ac:dyDescent="0.25">
      <c r="A67" s="4" t="s">
        <v>271</v>
      </c>
      <c r="H67" s="4" t="s">
        <v>256</v>
      </c>
    </row>
    <row r="68" spans="1:8" x14ac:dyDescent="0.25">
      <c r="A68" s="4" t="s">
        <v>272</v>
      </c>
      <c r="H68" s="4" t="s">
        <v>257</v>
      </c>
    </row>
    <row r="69" spans="1:8" x14ac:dyDescent="0.25">
      <c r="A69" s="4" t="s">
        <v>273</v>
      </c>
      <c r="H69" s="4" t="s">
        <v>258</v>
      </c>
    </row>
    <row r="70" spans="1:8" x14ac:dyDescent="0.25">
      <c r="A70" s="4" t="s">
        <v>274</v>
      </c>
      <c r="H70" s="4" t="s">
        <v>259</v>
      </c>
    </row>
    <row r="71" spans="1:8" x14ac:dyDescent="0.25">
      <c r="A71" s="4" t="s">
        <v>275</v>
      </c>
      <c r="H71" s="4" t="s">
        <v>260</v>
      </c>
    </row>
    <row r="72" spans="1:8" x14ac:dyDescent="0.25">
      <c r="A72" s="4" t="s">
        <v>276</v>
      </c>
      <c r="H72" s="4" t="s">
        <v>264</v>
      </c>
    </row>
    <row r="73" spans="1:8" x14ac:dyDescent="0.25">
      <c r="A73" s="4" t="s">
        <v>277</v>
      </c>
      <c r="H73" s="4" t="s">
        <v>265</v>
      </c>
    </row>
    <row r="74" spans="1:8" x14ac:dyDescent="0.25">
      <c r="A74" s="4" t="s">
        <v>278</v>
      </c>
      <c r="H74" s="4" t="s">
        <v>266</v>
      </c>
    </row>
    <row r="75" spans="1:8" x14ac:dyDescent="0.25">
      <c r="A75" s="4" t="s">
        <v>279</v>
      </c>
      <c r="H75" s="4" t="s">
        <v>267</v>
      </c>
    </row>
    <row r="76" spans="1:8" x14ac:dyDescent="0.25">
      <c r="A76" s="4" t="s">
        <v>280</v>
      </c>
      <c r="H76" s="4" t="s">
        <v>268</v>
      </c>
    </row>
    <row r="77" spans="1:8" x14ac:dyDescent="0.25">
      <c r="A77" s="4" t="s">
        <v>281</v>
      </c>
      <c r="H77" s="4" t="s">
        <v>269</v>
      </c>
    </row>
    <row r="78" spans="1:8" x14ac:dyDescent="0.25">
      <c r="A78" s="4" t="s">
        <v>283</v>
      </c>
      <c r="H78" s="4" t="s">
        <v>282</v>
      </c>
    </row>
    <row r="79" spans="1:8" x14ac:dyDescent="0.25">
      <c r="A79" s="4" t="s">
        <v>284</v>
      </c>
      <c r="H79" s="4" t="s">
        <v>285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workbookViewId="0">
      <selection activeCell="I83" sqref="I83"/>
    </sheetView>
  </sheetViews>
  <sheetFormatPr defaultRowHeight="15" x14ac:dyDescent="0.25"/>
  <cols>
    <col min="2" max="2" width="40.140625" customWidth="1"/>
    <col min="3" max="3" width="59.140625" customWidth="1"/>
    <col min="4" max="4" width="25.28515625" customWidth="1"/>
  </cols>
  <sheetData>
    <row r="1" spans="1:12" ht="18" x14ac:dyDescent="0.35">
      <c r="A1" s="79" t="s">
        <v>465</v>
      </c>
      <c r="B1" s="79" t="s">
        <v>466</v>
      </c>
      <c r="C1" s="79" t="s">
        <v>7</v>
      </c>
      <c r="D1" s="79" t="s">
        <v>467</v>
      </c>
      <c r="E1" s="79" t="s">
        <v>468</v>
      </c>
      <c r="F1" s="74" t="s">
        <v>5</v>
      </c>
      <c r="G1" s="76" t="s">
        <v>4</v>
      </c>
      <c r="H1" s="79" t="s">
        <v>6</v>
      </c>
      <c r="I1" s="79" t="s">
        <v>469</v>
      </c>
      <c r="J1" s="79" t="s">
        <v>470</v>
      </c>
      <c r="K1" s="79" t="s">
        <v>471</v>
      </c>
      <c r="L1" s="79" t="s">
        <v>472</v>
      </c>
    </row>
    <row r="2" spans="1:12" x14ac:dyDescent="0.25">
      <c r="A2" s="78" t="s">
        <v>144</v>
      </c>
      <c r="B2" s="78" t="s">
        <v>375</v>
      </c>
      <c r="C2" s="78" t="s">
        <v>143</v>
      </c>
      <c r="D2" s="78" t="s">
        <v>308</v>
      </c>
      <c r="E2" s="80" t="s">
        <v>473</v>
      </c>
      <c r="F2" s="81">
        <v>-4.4000000000000004</v>
      </c>
      <c r="G2" s="82">
        <v>1662.2306343841162</v>
      </c>
      <c r="H2" s="78">
        <v>0</v>
      </c>
      <c r="I2" s="78">
        <v>-8.2797999999999998</v>
      </c>
      <c r="J2" s="78" t="s">
        <v>474</v>
      </c>
      <c r="K2" s="78" t="s">
        <v>475</v>
      </c>
      <c r="L2" s="78" t="s">
        <v>476</v>
      </c>
    </row>
    <row r="3" spans="1:12" x14ac:dyDescent="0.25">
      <c r="A3" s="78" t="s">
        <v>390</v>
      </c>
      <c r="B3" s="78" t="s">
        <v>391</v>
      </c>
      <c r="C3" s="78" t="s">
        <v>392</v>
      </c>
      <c r="D3" s="78" t="s">
        <v>288</v>
      </c>
      <c r="E3" s="78"/>
      <c r="F3" s="81">
        <v>0</v>
      </c>
      <c r="G3" s="82">
        <v>1</v>
      </c>
      <c r="H3" s="78">
        <v>0</v>
      </c>
      <c r="I3" s="78">
        <v>0</v>
      </c>
      <c r="J3" s="78" t="s">
        <v>477</v>
      </c>
      <c r="K3" s="78" t="s">
        <v>478</v>
      </c>
      <c r="L3" s="78" t="s">
        <v>479</v>
      </c>
    </row>
    <row r="4" spans="1:12" x14ac:dyDescent="0.25">
      <c r="A4" s="77" t="s">
        <v>214</v>
      </c>
      <c r="B4" s="77" t="s">
        <v>373</v>
      </c>
      <c r="C4" s="77" t="s">
        <v>213</v>
      </c>
      <c r="D4" s="77" t="s">
        <v>308</v>
      </c>
      <c r="E4" s="77" t="s">
        <v>480</v>
      </c>
      <c r="F4" s="75">
        <v>4.3</v>
      </c>
      <c r="G4" s="83">
        <v>7.1204304242112172E-4</v>
      </c>
      <c r="H4" s="78">
        <v>0</v>
      </c>
      <c r="I4" s="78">
        <v>-8.5031999999999996</v>
      </c>
      <c r="J4" s="77" t="s">
        <v>481</v>
      </c>
      <c r="K4" s="77" t="s">
        <v>482</v>
      </c>
      <c r="L4" s="77" t="s">
        <v>483</v>
      </c>
    </row>
    <row r="5" spans="1:12" x14ac:dyDescent="0.25">
      <c r="A5" s="78" t="s">
        <v>317</v>
      </c>
      <c r="B5" s="78" t="s">
        <v>318</v>
      </c>
      <c r="C5" s="78" t="s">
        <v>319</v>
      </c>
      <c r="D5" s="78" t="s">
        <v>316</v>
      </c>
      <c r="E5" s="80" t="s">
        <v>484</v>
      </c>
      <c r="F5" s="81">
        <v>1.5</v>
      </c>
      <c r="G5" s="82">
        <v>7.9806279155107629E-2</v>
      </c>
      <c r="H5" s="78">
        <v>6.0072000000000001</v>
      </c>
      <c r="I5" s="78">
        <v>0.22839999999999999</v>
      </c>
      <c r="J5" s="78" t="s">
        <v>485</v>
      </c>
      <c r="K5" s="78" t="s">
        <v>486</v>
      </c>
      <c r="L5" s="78" t="s">
        <v>487</v>
      </c>
    </row>
    <row r="6" spans="1:12" x14ac:dyDescent="0.25">
      <c r="A6" s="78" t="s">
        <v>320</v>
      </c>
      <c r="B6" s="78" t="s">
        <v>321</v>
      </c>
      <c r="C6" s="78" t="s">
        <v>322</v>
      </c>
      <c r="D6" s="78" t="s">
        <v>316</v>
      </c>
      <c r="E6" s="80" t="s">
        <v>484</v>
      </c>
      <c r="F6" s="81">
        <v>-0.2</v>
      </c>
      <c r="G6" s="82">
        <v>1.4008610438135416</v>
      </c>
      <c r="H6" s="78">
        <v>6.0072000000000001</v>
      </c>
      <c r="I6" s="78">
        <v>0.22839999999999999</v>
      </c>
      <c r="J6" s="78" t="s">
        <v>485</v>
      </c>
      <c r="K6" s="78" t="s">
        <v>486</v>
      </c>
      <c r="L6" s="78" t="s">
        <v>487</v>
      </c>
    </row>
    <row r="7" spans="1:12" x14ac:dyDescent="0.25">
      <c r="A7" s="77" t="s">
        <v>387</v>
      </c>
      <c r="B7" s="77" t="s">
        <v>388</v>
      </c>
      <c r="C7" s="77" t="s">
        <v>389</v>
      </c>
      <c r="D7" s="77" t="s">
        <v>288</v>
      </c>
      <c r="E7" s="73"/>
      <c r="F7" s="75">
        <v>0</v>
      </c>
      <c r="G7" s="83">
        <v>1</v>
      </c>
      <c r="H7" s="78">
        <v>0</v>
      </c>
      <c r="I7" s="78">
        <v>-8.5031999999999996</v>
      </c>
      <c r="J7" s="73"/>
      <c r="K7" s="73"/>
      <c r="L7" s="73"/>
    </row>
    <row r="8" spans="1:12" x14ac:dyDescent="0.25">
      <c r="A8" s="77" t="s">
        <v>178</v>
      </c>
      <c r="B8" s="77" t="s">
        <v>448</v>
      </c>
      <c r="C8" s="77" t="s">
        <v>449</v>
      </c>
      <c r="D8" s="77" t="s">
        <v>336</v>
      </c>
      <c r="E8" s="77" t="s">
        <v>488</v>
      </c>
      <c r="F8" s="75">
        <v>-0.1</v>
      </c>
      <c r="G8" s="83">
        <v>1.1835797581124567</v>
      </c>
      <c r="H8" s="78">
        <v>0</v>
      </c>
      <c r="I8" s="78">
        <v>0</v>
      </c>
      <c r="J8" s="77" t="s">
        <v>489</v>
      </c>
      <c r="K8" s="77" t="s">
        <v>490</v>
      </c>
      <c r="L8" s="77" t="s">
        <v>491</v>
      </c>
    </row>
    <row r="9" spans="1:12" x14ac:dyDescent="0.25">
      <c r="A9" s="77" t="s">
        <v>245</v>
      </c>
      <c r="B9" s="77" t="s">
        <v>331</v>
      </c>
      <c r="C9" s="77" t="s">
        <v>244</v>
      </c>
      <c r="D9" s="77" t="s">
        <v>316</v>
      </c>
      <c r="E9" s="73"/>
      <c r="F9" s="75">
        <v>-8.3000000000000007</v>
      </c>
      <c r="G9" s="83">
        <v>1189583.4630809485</v>
      </c>
      <c r="H9" s="78">
        <v>5.0644</v>
      </c>
      <c r="I9" s="78">
        <v>0</v>
      </c>
      <c r="J9" s="77" t="s">
        <v>492</v>
      </c>
      <c r="K9" s="77" t="s">
        <v>493</v>
      </c>
      <c r="L9" s="77" t="s">
        <v>494</v>
      </c>
    </row>
    <row r="10" spans="1:12" x14ac:dyDescent="0.25">
      <c r="A10" s="77" t="s">
        <v>353</v>
      </c>
      <c r="B10" s="77" t="s">
        <v>354</v>
      </c>
      <c r="C10" s="77" t="s">
        <v>355</v>
      </c>
      <c r="D10" s="77" t="s">
        <v>288</v>
      </c>
      <c r="E10" s="73"/>
      <c r="F10" s="75">
        <v>0</v>
      </c>
      <c r="G10" s="83">
        <v>1</v>
      </c>
      <c r="H10" s="78">
        <v>0</v>
      </c>
      <c r="I10" s="78">
        <v>0</v>
      </c>
      <c r="J10" s="77" t="s">
        <v>495</v>
      </c>
      <c r="K10" s="77" t="s">
        <v>496</v>
      </c>
      <c r="L10" s="77" t="s">
        <v>497</v>
      </c>
    </row>
    <row r="11" spans="1:12" x14ac:dyDescent="0.25">
      <c r="A11" s="78" t="s">
        <v>145</v>
      </c>
      <c r="B11" s="78" t="s">
        <v>376</v>
      </c>
      <c r="C11" s="78" t="s">
        <v>377</v>
      </c>
      <c r="D11" s="78" t="s">
        <v>308</v>
      </c>
      <c r="E11" s="80" t="s">
        <v>498</v>
      </c>
      <c r="F11" s="81">
        <v>6</v>
      </c>
      <c r="G11" s="82">
        <v>4.0564698450902027E-5</v>
      </c>
      <c r="H11" s="78">
        <v>0</v>
      </c>
      <c r="I11" s="78">
        <v>-8.2797999999999998</v>
      </c>
      <c r="J11" s="78" t="s">
        <v>499</v>
      </c>
      <c r="K11" s="78" t="s">
        <v>500</v>
      </c>
      <c r="L11" s="78" t="s">
        <v>501</v>
      </c>
    </row>
    <row r="12" spans="1:12" x14ac:dyDescent="0.25">
      <c r="A12" s="77" t="s">
        <v>171</v>
      </c>
      <c r="B12" s="77" t="s">
        <v>450</v>
      </c>
      <c r="C12" s="77" t="s">
        <v>172</v>
      </c>
      <c r="D12" s="77" t="s">
        <v>336</v>
      </c>
      <c r="E12" s="73"/>
      <c r="F12" s="75">
        <v>-6.6</v>
      </c>
      <c r="G12" s="83">
        <v>67769.912192357311</v>
      </c>
      <c r="H12" s="78">
        <v>8.39</v>
      </c>
      <c r="I12" s="78">
        <v>8.39</v>
      </c>
      <c r="J12" s="73"/>
      <c r="K12" s="73"/>
      <c r="L12" s="73"/>
    </row>
    <row r="13" spans="1:12" x14ac:dyDescent="0.25">
      <c r="A13" s="77" t="s">
        <v>173</v>
      </c>
      <c r="B13" s="77" t="s">
        <v>451</v>
      </c>
      <c r="C13" s="77" t="s">
        <v>452</v>
      </c>
      <c r="D13" s="77" t="s">
        <v>336</v>
      </c>
      <c r="E13" s="77" t="s">
        <v>502</v>
      </c>
      <c r="F13" s="75">
        <v>6.6</v>
      </c>
      <c r="G13" s="83">
        <v>1.4755810766902159E-5</v>
      </c>
      <c r="H13" s="78">
        <v>45.514000000000003</v>
      </c>
      <c r="I13" s="78">
        <v>-5.4518000000000004</v>
      </c>
      <c r="J13" s="77" t="s">
        <v>503</v>
      </c>
      <c r="K13" s="77" t="s">
        <v>504</v>
      </c>
      <c r="L13" s="77" t="s">
        <v>505</v>
      </c>
    </row>
    <row r="14" spans="1:12" x14ac:dyDescent="0.25">
      <c r="A14" s="78" t="s">
        <v>506</v>
      </c>
      <c r="B14" s="78" t="s">
        <v>507</v>
      </c>
      <c r="C14" s="78" t="s">
        <v>508</v>
      </c>
      <c r="D14" s="73"/>
      <c r="E14" s="73"/>
      <c r="F14" s="73"/>
      <c r="G14" s="83"/>
      <c r="H14" s="78">
        <v>0.87390000000000001</v>
      </c>
      <c r="I14" s="78">
        <v>0.2117</v>
      </c>
      <c r="J14" s="73"/>
      <c r="K14" s="73"/>
      <c r="L14" s="73"/>
    </row>
    <row r="15" spans="1:12" x14ac:dyDescent="0.25">
      <c r="A15" s="77" t="s">
        <v>397</v>
      </c>
      <c r="B15" s="77" t="s">
        <v>398</v>
      </c>
      <c r="C15" s="77" t="s">
        <v>399</v>
      </c>
      <c r="D15" s="77" t="s">
        <v>288</v>
      </c>
      <c r="E15" s="73"/>
      <c r="F15" s="75">
        <v>0</v>
      </c>
      <c r="G15" s="83">
        <v>1</v>
      </c>
      <c r="H15" s="78">
        <v>-22.809799999999999</v>
      </c>
      <c r="I15" s="78">
        <v>0.3775</v>
      </c>
      <c r="J15" s="77" t="s">
        <v>477</v>
      </c>
      <c r="K15" s="77" t="s">
        <v>478</v>
      </c>
      <c r="L15" s="77" t="s">
        <v>479</v>
      </c>
    </row>
    <row r="16" spans="1:12" x14ac:dyDescent="0.25">
      <c r="A16" s="77" t="s">
        <v>239</v>
      </c>
      <c r="B16" s="77" t="s">
        <v>315</v>
      </c>
      <c r="C16" s="77" t="s">
        <v>238</v>
      </c>
      <c r="D16" s="77" t="s">
        <v>316</v>
      </c>
      <c r="E16" s="73"/>
      <c r="F16" s="75">
        <v>-8.6</v>
      </c>
      <c r="G16" s="83">
        <v>1972365.99167846</v>
      </c>
      <c r="H16" s="78">
        <v>6.0072000000000001</v>
      </c>
      <c r="I16" s="78">
        <v>0.22839999999999999</v>
      </c>
      <c r="J16" s="77" t="s">
        <v>509</v>
      </c>
      <c r="K16" s="77" t="s">
        <v>510</v>
      </c>
      <c r="L16" s="77" t="s">
        <v>511</v>
      </c>
    </row>
    <row r="17" spans="1:12" x14ac:dyDescent="0.25">
      <c r="A17" s="77" t="s">
        <v>167</v>
      </c>
      <c r="B17" s="77" t="s">
        <v>454</v>
      </c>
      <c r="C17" s="77" t="s">
        <v>455</v>
      </c>
      <c r="D17" s="77" t="s">
        <v>336</v>
      </c>
      <c r="E17" s="73"/>
      <c r="F17" s="75">
        <v>-37.200000000000003</v>
      </c>
      <c r="G17" s="83">
        <v>1.6962147614400713E+27</v>
      </c>
      <c r="H17" s="78">
        <v>43.5989</v>
      </c>
      <c r="I17" s="78">
        <v>0</v>
      </c>
      <c r="J17" s="77" t="s">
        <v>512</v>
      </c>
      <c r="K17" s="77" t="s">
        <v>513</v>
      </c>
      <c r="L17" s="77" t="s">
        <v>514</v>
      </c>
    </row>
    <row r="18" spans="1:12" x14ac:dyDescent="0.25">
      <c r="A18" s="77" t="s">
        <v>368</v>
      </c>
      <c r="B18" s="77" t="s">
        <v>369</v>
      </c>
      <c r="C18" s="77" t="s">
        <v>370</v>
      </c>
      <c r="D18" s="77" t="s">
        <v>288</v>
      </c>
      <c r="E18" s="73"/>
      <c r="F18" s="75">
        <v>0</v>
      </c>
      <c r="G18" s="83">
        <v>1</v>
      </c>
      <c r="H18" s="78">
        <v>0</v>
      </c>
      <c r="I18" s="78">
        <v>0</v>
      </c>
      <c r="J18" s="77" t="s">
        <v>515</v>
      </c>
      <c r="K18" s="77" t="s">
        <v>516</v>
      </c>
      <c r="L18" s="77" t="s">
        <v>517</v>
      </c>
    </row>
    <row r="19" spans="1:12" x14ac:dyDescent="0.25">
      <c r="A19" s="77" t="s">
        <v>134</v>
      </c>
      <c r="B19" s="77" t="s">
        <v>301</v>
      </c>
      <c r="C19" s="77" t="s">
        <v>302</v>
      </c>
      <c r="D19" s="77" t="s">
        <v>290</v>
      </c>
      <c r="E19" s="77" t="s">
        <v>518</v>
      </c>
      <c r="F19" s="75">
        <v>-0.9</v>
      </c>
      <c r="G19" s="83">
        <v>4.5580361179955871</v>
      </c>
      <c r="H19" s="78">
        <v>14.716100000000001</v>
      </c>
      <c r="I19" s="78">
        <v>19.120699999999999</v>
      </c>
      <c r="J19" s="77" t="s">
        <v>519</v>
      </c>
      <c r="K19" s="77" t="s">
        <v>520</v>
      </c>
      <c r="L19" s="77" t="s">
        <v>521</v>
      </c>
    </row>
    <row r="20" spans="1:12" x14ac:dyDescent="0.25">
      <c r="A20" s="77" t="s">
        <v>384</v>
      </c>
      <c r="B20" s="77" t="s">
        <v>385</v>
      </c>
      <c r="C20" s="77" t="s">
        <v>386</v>
      </c>
      <c r="D20" s="77" t="s">
        <v>288</v>
      </c>
      <c r="E20" s="73"/>
      <c r="F20" s="75">
        <v>0</v>
      </c>
      <c r="G20" s="83">
        <v>1</v>
      </c>
      <c r="H20" s="78">
        <v>0</v>
      </c>
      <c r="I20" s="78">
        <v>-8.2797999999999998</v>
      </c>
      <c r="J20" s="73"/>
      <c r="K20" s="73"/>
      <c r="L20" s="73"/>
    </row>
    <row r="21" spans="1:12" x14ac:dyDescent="0.25">
      <c r="A21" s="77" t="s">
        <v>393</v>
      </c>
      <c r="B21" s="77" t="s">
        <v>394</v>
      </c>
      <c r="C21" s="77" t="s">
        <v>395</v>
      </c>
      <c r="D21" s="77" t="s">
        <v>396</v>
      </c>
      <c r="E21" s="73"/>
      <c r="F21" s="75"/>
      <c r="G21" s="83"/>
      <c r="H21" s="78">
        <v>0</v>
      </c>
      <c r="I21" s="78">
        <v>8.5031999999999996</v>
      </c>
      <c r="J21" s="73"/>
      <c r="K21" s="73"/>
      <c r="L21" s="73"/>
    </row>
    <row r="22" spans="1:12" x14ac:dyDescent="0.25">
      <c r="A22" s="78" t="s">
        <v>522</v>
      </c>
      <c r="B22" s="78" t="s">
        <v>523</v>
      </c>
      <c r="C22" s="78" t="s">
        <v>524</v>
      </c>
      <c r="D22" s="77" t="s">
        <v>396</v>
      </c>
      <c r="E22" s="73"/>
      <c r="F22" s="75"/>
      <c r="G22" s="83"/>
      <c r="H22" s="78">
        <v>0</v>
      </c>
      <c r="I22" s="78">
        <v>0</v>
      </c>
      <c r="J22" s="73"/>
      <c r="K22" s="73"/>
      <c r="L22" s="73"/>
    </row>
    <row r="23" spans="1:12" x14ac:dyDescent="0.25">
      <c r="A23" s="77" t="s">
        <v>525</v>
      </c>
      <c r="B23" s="77" t="s">
        <v>526</v>
      </c>
      <c r="C23" s="77" t="s">
        <v>527</v>
      </c>
      <c r="D23" s="77" t="s">
        <v>396</v>
      </c>
      <c r="E23" s="73"/>
      <c r="F23" s="75"/>
      <c r="G23" s="83"/>
      <c r="H23" s="78">
        <v>0</v>
      </c>
      <c r="I23" s="78">
        <v>0</v>
      </c>
      <c r="J23" s="73"/>
      <c r="K23" s="73"/>
      <c r="L23" s="73"/>
    </row>
    <row r="24" spans="1:12" x14ac:dyDescent="0.25">
      <c r="A24" s="77" t="s">
        <v>528</v>
      </c>
      <c r="B24" s="77" t="s">
        <v>529</v>
      </c>
      <c r="C24" s="77" t="s">
        <v>530</v>
      </c>
      <c r="D24" s="77" t="s">
        <v>396</v>
      </c>
      <c r="E24" s="73"/>
      <c r="F24" s="75"/>
      <c r="G24" s="83"/>
      <c r="H24" s="78">
        <v>22.809799999999999</v>
      </c>
      <c r="I24" s="78">
        <v>-0.3775</v>
      </c>
      <c r="J24" s="73"/>
      <c r="K24" s="73"/>
      <c r="L24" s="73"/>
    </row>
    <row r="25" spans="1:12" x14ac:dyDescent="0.25">
      <c r="A25" s="77" t="s">
        <v>531</v>
      </c>
      <c r="B25" s="77" t="s">
        <v>532</v>
      </c>
      <c r="C25" s="77" t="s">
        <v>533</v>
      </c>
      <c r="D25" s="77" t="s">
        <v>396</v>
      </c>
      <c r="E25" s="73"/>
      <c r="F25" s="75"/>
      <c r="G25" s="83"/>
      <c r="H25" s="78">
        <v>0</v>
      </c>
      <c r="I25" s="78">
        <v>8.2797999999999998</v>
      </c>
      <c r="J25" s="73"/>
      <c r="K25" s="73"/>
      <c r="L25" s="73"/>
    </row>
    <row r="26" spans="1:12" x14ac:dyDescent="0.25">
      <c r="A26" s="77" t="s">
        <v>534</v>
      </c>
      <c r="B26" s="77" t="s">
        <v>535</v>
      </c>
      <c r="C26" s="77" t="s">
        <v>536</v>
      </c>
      <c r="D26" s="77" t="s">
        <v>396</v>
      </c>
      <c r="E26" s="73"/>
      <c r="F26" s="75"/>
      <c r="G26" s="83"/>
      <c r="H26" s="78">
        <v>0</v>
      </c>
      <c r="I26" s="78">
        <v>17.803999999999998</v>
      </c>
      <c r="J26" s="73"/>
      <c r="K26" s="73"/>
      <c r="L26" s="73"/>
    </row>
    <row r="27" spans="1:12" x14ac:dyDescent="0.25">
      <c r="A27" s="78" t="s">
        <v>537</v>
      </c>
      <c r="B27" s="78" t="s">
        <v>538</v>
      </c>
      <c r="C27" s="78" t="s">
        <v>539</v>
      </c>
      <c r="D27" s="77" t="s">
        <v>396</v>
      </c>
      <c r="E27" s="73"/>
      <c r="F27" s="75"/>
      <c r="G27" s="83"/>
      <c r="H27" s="78">
        <v>0</v>
      </c>
      <c r="I27" s="78">
        <v>0</v>
      </c>
      <c r="J27" s="73"/>
      <c r="K27" s="73"/>
      <c r="L27" s="73"/>
    </row>
    <row r="28" spans="1:12" x14ac:dyDescent="0.25">
      <c r="A28" s="77" t="s">
        <v>540</v>
      </c>
      <c r="B28" s="77" t="s">
        <v>541</v>
      </c>
      <c r="C28" s="77" t="s">
        <v>542</v>
      </c>
      <c r="D28" s="77" t="s">
        <v>396</v>
      </c>
      <c r="E28" s="73"/>
      <c r="F28" s="75"/>
      <c r="G28" s="83"/>
      <c r="H28" s="78">
        <v>0</v>
      </c>
      <c r="I28" s="78">
        <v>0</v>
      </c>
      <c r="J28" s="73"/>
      <c r="K28" s="73"/>
      <c r="L28" s="73"/>
    </row>
    <row r="29" spans="1:12" x14ac:dyDescent="0.25">
      <c r="A29" s="77" t="s">
        <v>543</v>
      </c>
      <c r="B29" s="77" t="s">
        <v>544</v>
      </c>
      <c r="C29" s="77" t="s">
        <v>545</v>
      </c>
      <c r="D29" s="77" t="s">
        <v>396</v>
      </c>
      <c r="E29" s="73"/>
      <c r="F29" s="75"/>
      <c r="G29" s="83"/>
      <c r="H29" s="78">
        <v>-10</v>
      </c>
      <c r="I29" s="78">
        <v>-10</v>
      </c>
      <c r="J29" s="73"/>
      <c r="K29" s="73"/>
      <c r="L29" s="73"/>
    </row>
    <row r="30" spans="1:12" x14ac:dyDescent="0.25">
      <c r="A30" s="77" t="s">
        <v>546</v>
      </c>
      <c r="B30" s="78" t="s">
        <v>547</v>
      </c>
      <c r="C30" s="77" t="s">
        <v>548</v>
      </c>
      <c r="D30" s="77" t="s">
        <v>396</v>
      </c>
      <c r="E30" s="73"/>
      <c r="F30" s="75"/>
      <c r="G30" s="83"/>
      <c r="H30" s="78">
        <v>0</v>
      </c>
      <c r="I30" s="78">
        <v>0</v>
      </c>
      <c r="J30" s="73"/>
      <c r="K30" s="73"/>
      <c r="L30" s="73"/>
    </row>
    <row r="31" spans="1:12" x14ac:dyDescent="0.25">
      <c r="A31" s="77" t="s">
        <v>549</v>
      </c>
      <c r="B31" s="78" t="s">
        <v>550</v>
      </c>
      <c r="C31" s="77" t="s">
        <v>551</v>
      </c>
      <c r="D31" s="77" t="s">
        <v>396</v>
      </c>
      <c r="E31" s="73"/>
      <c r="F31" s="75"/>
      <c r="G31" s="83"/>
      <c r="H31" s="78">
        <v>0</v>
      </c>
      <c r="I31" s="78">
        <v>0</v>
      </c>
      <c r="J31" s="73"/>
      <c r="K31" s="73"/>
      <c r="L31" s="73"/>
    </row>
    <row r="32" spans="1:12" x14ac:dyDescent="0.25">
      <c r="A32" s="77" t="s">
        <v>552</v>
      </c>
      <c r="B32" s="77" t="s">
        <v>553</v>
      </c>
      <c r="C32" s="77" t="s">
        <v>554</v>
      </c>
      <c r="D32" s="77" t="s">
        <v>396</v>
      </c>
      <c r="E32" s="73"/>
      <c r="F32" s="75"/>
      <c r="G32" s="83"/>
      <c r="H32" s="78">
        <v>17.530899999999999</v>
      </c>
      <c r="I32" s="78">
        <v>30.5532</v>
      </c>
      <c r="J32" s="73"/>
      <c r="K32" s="73"/>
      <c r="L32" s="73"/>
    </row>
    <row r="33" spans="1:12" x14ac:dyDescent="0.25">
      <c r="A33" s="77" t="s">
        <v>555</v>
      </c>
      <c r="B33" s="77" t="s">
        <v>556</v>
      </c>
      <c r="C33" s="77" t="s">
        <v>557</v>
      </c>
      <c r="D33" s="77" t="s">
        <v>396</v>
      </c>
      <c r="E33" s="73"/>
      <c r="F33" s="75"/>
      <c r="G33" s="83"/>
      <c r="H33" s="78">
        <v>29.175799999999999</v>
      </c>
      <c r="I33" s="78">
        <v>-7.1154999999999999</v>
      </c>
      <c r="J33" s="73"/>
      <c r="K33" s="73"/>
      <c r="L33" s="73"/>
    </row>
    <row r="34" spans="1:12" x14ac:dyDescent="0.25">
      <c r="A34" s="78" t="s">
        <v>558</v>
      </c>
      <c r="B34" s="78" t="s">
        <v>559</v>
      </c>
      <c r="C34" s="77" t="s">
        <v>560</v>
      </c>
      <c r="D34" s="77" t="s">
        <v>396</v>
      </c>
      <c r="E34" s="73"/>
      <c r="F34" s="75"/>
      <c r="G34" s="83"/>
      <c r="H34" s="78">
        <v>0</v>
      </c>
      <c r="I34" s="78">
        <v>0</v>
      </c>
      <c r="J34" s="73"/>
      <c r="K34" s="73"/>
      <c r="L34" s="73"/>
    </row>
    <row r="35" spans="1:12" x14ac:dyDescent="0.25">
      <c r="A35" s="78" t="s">
        <v>561</v>
      </c>
      <c r="B35" s="78" t="s">
        <v>562</v>
      </c>
      <c r="C35" s="78" t="s">
        <v>563</v>
      </c>
      <c r="D35" s="77" t="s">
        <v>396</v>
      </c>
      <c r="E35" s="73"/>
      <c r="F35" s="75"/>
      <c r="G35" s="83"/>
      <c r="H35" s="78">
        <v>0</v>
      </c>
      <c r="I35" s="78">
        <v>0</v>
      </c>
      <c r="J35" s="73"/>
      <c r="K35" s="73"/>
      <c r="L35" s="73"/>
    </row>
    <row r="36" spans="1:12" x14ac:dyDescent="0.25">
      <c r="A36" s="77" t="s">
        <v>564</v>
      </c>
      <c r="B36" s="77" t="s">
        <v>565</v>
      </c>
      <c r="C36" s="77" t="s">
        <v>566</v>
      </c>
      <c r="D36" s="77" t="s">
        <v>396</v>
      </c>
      <c r="E36" s="73"/>
      <c r="F36" s="75"/>
      <c r="G36" s="83"/>
      <c r="H36" s="78">
        <v>-4.7652999999999999</v>
      </c>
      <c r="I36" s="78">
        <v>-1.1541999999999999</v>
      </c>
      <c r="J36" s="73"/>
      <c r="K36" s="73"/>
      <c r="L36" s="73"/>
    </row>
    <row r="37" spans="1:12" x14ac:dyDescent="0.25">
      <c r="A37" s="77" t="s">
        <v>567</v>
      </c>
      <c r="B37" s="77" t="s">
        <v>568</v>
      </c>
      <c r="C37" s="77" t="s">
        <v>569</v>
      </c>
      <c r="D37" s="77" t="s">
        <v>396</v>
      </c>
      <c r="E37" s="73"/>
      <c r="F37" s="75"/>
      <c r="G37" s="83"/>
      <c r="H37" s="78">
        <v>-21.799499999999998</v>
      </c>
      <c r="I37" s="78">
        <v>0</v>
      </c>
      <c r="J37" s="73"/>
      <c r="K37" s="73"/>
      <c r="L37" s="73"/>
    </row>
    <row r="38" spans="1:12" x14ac:dyDescent="0.25">
      <c r="A38" s="77" t="s">
        <v>570</v>
      </c>
      <c r="B38" s="77" t="s">
        <v>571</v>
      </c>
      <c r="C38" s="77" t="s">
        <v>572</v>
      </c>
      <c r="D38" s="77" t="s">
        <v>396</v>
      </c>
      <c r="E38" s="73"/>
      <c r="F38" s="75"/>
      <c r="G38" s="83"/>
      <c r="H38" s="78">
        <v>-3.2149000000000001</v>
      </c>
      <c r="I38" s="78">
        <v>-0.77859999999999996</v>
      </c>
      <c r="J38" s="73"/>
      <c r="K38" s="73"/>
      <c r="L38" s="73"/>
    </row>
    <row r="39" spans="1:12" x14ac:dyDescent="0.25">
      <c r="A39" s="77" t="s">
        <v>573</v>
      </c>
      <c r="B39" s="77" t="s">
        <v>574</v>
      </c>
      <c r="C39" s="77" t="s">
        <v>575</v>
      </c>
      <c r="D39" s="77" t="s">
        <v>396</v>
      </c>
      <c r="E39" s="73"/>
      <c r="F39" s="75"/>
      <c r="G39" s="83"/>
      <c r="H39" s="78">
        <v>0</v>
      </c>
      <c r="I39" s="78">
        <v>0</v>
      </c>
      <c r="J39" s="73"/>
      <c r="K39" s="73"/>
      <c r="L39" s="73"/>
    </row>
    <row r="40" spans="1:12" x14ac:dyDescent="0.25">
      <c r="A40" s="77" t="s">
        <v>576</v>
      </c>
      <c r="B40" s="77" t="s">
        <v>577</v>
      </c>
      <c r="C40" s="77" t="s">
        <v>578</v>
      </c>
      <c r="D40" s="77" t="s">
        <v>396</v>
      </c>
      <c r="E40" s="73"/>
      <c r="F40" s="75"/>
      <c r="G40" s="83"/>
      <c r="H40" s="78">
        <v>0</v>
      </c>
      <c r="I40" s="78">
        <v>0</v>
      </c>
      <c r="J40" s="73"/>
      <c r="K40" s="73"/>
      <c r="L40" s="73"/>
    </row>
    <row r="41" spans="1:12" x14ac:dyDescent="0.25">
      <c r="A41" s="77" t="s">
        <v>27</v>
      </c>
      <c r="B41" s="77" t="s">
        <v>294</v>
      </c>
      <c r="C41" s="77" t="s">
        <v>80</v>
      </c>
      <c r="D41" s="77" t="s">
        <v>290</v>
      </c>
      <c r="E41" s="77" t="s">
        <v>579</v>
      </c>
      <c r="F41" s="75">
        <v>4.2</v>
      </c>
      <c r="G41" s="83">
        <v>8.4275973191444799E-4</v>
      </c>
      <c r="H41" s="78">
        <v>7.4774000000000003</v>
      </c>
      <c r="I41" s="78">
        <v>9.7895000000000003</v>
      </c>
      <c r="J41" s="77" t="s">
        <v>580</v>
      </c>
      <c r="K41" s="77" t="s">
        <v>581</v>
      </c>
      <c r="L41" s="77" t="s">
        <v>582</v>
      </c>
    </row>
    <row r="42" spans="1:12" x14ac:dyDescent="0.25">
      <c r="A42" s="77" t="s">
        <v>124</v>
      </c>
      <c r="B42" s="77" t="s">
        <v>292</v>
      </c>
      <c r="C42" s="77" t="s">
        <v>293</v>
      </c>
      <c r="D42" s="77" t="s">
        <v>290</v>
      </c>
      <c r="E42" s="77" t="s">
        <v>583</v>
      </c>
      <c r="F42" s="75">
        <v>-2.8</v>
      </c>
      <c r="G42" s="83">
        <v>112.08069512728699</v>
      </c>
      <c r="H42" s="78">
        <v>0</v>
      </c>
      <c r="I42" s="78">
        <v>0</v>
      </c>
      <c r="J42" s="77" t="s">
        <v>584</v>
      </c>
      <c r="K42" s="77" t="s">
        <v>585</v>
      </c>
      <c r="L42" s="77" t="s">
        <v>586</v>
      </c>
    </row>
    <row r="43" spans="1:12" x14ac:dyDescent="0.25">
      <c r="A43" s="78" t="s">
        <v>378</v>
      </c>
      <c r="B43" s="78" t="s">
        <v>379</v>
      </c>
      <c r="C43" s="78" t="s">
        <v>380</v>
      </c>
      <c r="D43" s="78" t="s">
        <v>288</v>
      </c>
      <c r="E43" s="78"/>
      <c r="F43" s="81">
        <v>0</v>
      </c>
      <c r="G43" s="82">
        <v>1</v>
      </c>
      <c r="H43" s="78">
        <v>0</v>
      </c>
      <c r="I43" s="78">
        <v>0</v>
      </c>
      <c r="J43" s="78" t="s">
        <v>587</v>
      </c>
      <c r="K43" s="78" t="s">
        <v>588</v>
      </c>
      <c r="L43" s="78" t="s">
        <v>589</v>
      </c>
    </row>
    <row r="44" spans="1:12" x14ac:dyDescent="0.25">
      <c r="A44" s="78" t="s">
        <v>381</v>
      </c>
      <c r="B44" s="78" t="s">
        <v>382</v>
      </c>
      <c r="C44" s="78" t="s">
        <v>383</v>
      </c>
      <c r="D44" s="78" t="s">
        <v>288</v>
      </c>
      <c r="E44" s="78"/>
      <c r="F44" s="81">
        <v>0</v>
      </c>
      <c r="G44" s="82">
        <v>1</v>
      </c>
      <c r="H44" s="78">
        <v>0</v>
      </c>
      <c r="I44" s="78">
        <v>17.803999999999998</v>
      </c>
      <c r="J44" s="78" t="s">
        <v>587</v>
      </c>
      <c r="K44" s="78" t="s">
        <v>588</v>
      </c>
      <c r="L44" s="78" t="s">
        <v>589</v>
      </c>
    </row>
    <row r="45" spans="1:12" x14ac:dyDescent="0.25">
      <c r="A45" s="78" t="s">
        <v>251</v>
      </c>
      <c r="B45" s="78" t="s">
        <v>337</v>
      </c>
      <c r="C45" s="78" t="s">
        <v>250</v>
      </c>
      <c r="D45" s="78" t="s">
        <v>336</v>
      </c>
      <c r="E45" s="80" t="s">
        <v>590</v>
      </c>
      <c r="F45" s="78">
        <v>5.9</v>
      </c>
      <c r="G45" s="78">
        <v>4.8011555980423353E-5</v>
      </c>
      <c r="H45" s="78">
        <v>0</v>
      </c>
      <c r="I45" s="78">
        <v>0</v>
      </c>
      <c r="J45" s="78" t="s">
        <v>591</v>
      </c>
      <c r="K45" s="78" t="s">
        <v>592</v>
      </c>
      <c r="L45" s="78" t="s">
        <v>593</v>
      </c>
    </row>
    <row r="46" spans="1:12" x14ac:dyDescent="0.25">
      <c r="A46" s="78" t="s">
        <v>594</v>
      </c>
      <c r="B46" s="78" t="s">
        <v>595</v>
      </c>
      <c r="C46" s="78" t="s">
        <v>596</v>
      </c>
      <c r="D46" s="78" t="s">
        <v>288</v>
      </c>
      <c r="E46" s="78"/>
      <c r="F46" s="81">
        <v>-9.1</v>
      </c>
      <c r="G46" s="82">
        <v>4581156.7432856048</v>
      </c>
      <c r="H46" s="78">
        <v>0</v>
      </c>
      <c r="I46" s="78">
        <v>0</v>
      </c>
      <c r="J46" s="78" t="s">
        <v>597</v>
      </c>
      <c r="K46" s="78" t="s">
        <v>598</v>
      </c>
      <c r="L46" s="78" t="s">
        <v>599</v>
      </c>
    </row>
    <row r="47" spans="1:12" x14ac:dyDescent="0.25">
      <c r="A47" s="77" t="s">
        <v>252</v>
      </c>
      <c r="B47" s="77" t="s">
        <v>338</v>
      </c>
      <c r="C47" s="77" t="s">
        <v>339</v>
      </c>
      <c r="D47" s="77" t="s">
        <v>316</v>
      </c>
      <c r="E47" s="77" t="s">
        <v>600</v>
      </c>
      <c r="F47" s="75">
        <v>-0.6</v>
      </c>
      <c r="G47" s="83">
        <v>2.7490660521270844</v>
      </c>
      <c r="H47" s="78">
        <v>5.0644</v>
      </c>
      <c r="I47" s="78">
        <v>0</v>
      </c>
      <c r="J47" s="77" t="s">
        <v>601</v>
      </c>
      <c r="K47" s="77" t="s">
        <v>602</v>
      </c>
      <c r="L47" s="77" t="s">
        <v>603</v>
      </c>
    </row>
    <row r="48" spans="1:12" x14ac:dyDescent="0.25">
      <c r="A48" s="77" t="s">
        <v>356</v>
      </c>
      <c r="B48" s="77" t="s">
        <v>357</v>
      </c>
      <c r="C48" s="77" t="s">
        <v>358</v>
      </c>
      <c r="D48" s="77" t="s">
        <v>288</v>
      </c>
      <c r="E48" s="73"/>
      <c r="F48" s="75">
        <v>0</v>
      </c>
      <c r="G48" s="83">
        <v>1</v>
      </c>
      <c r="H48" s="78">
        <v>0</v>
      </c>
      <c r="I48" s="78">
        <v>0</v>
      </c>
      <c r="J48" s="77" t="s">
        <v>604</v>
      </c>
      <c r="K48" s="77" t="s">
        <v>605</v>
      </c>
      <c r="L48" s="77" t="s">
        <v>606</v>
      </c>
    </row>
    <row r="49" spans="1:12" x14ac:dyDescent="0.25">
      <c r="A49" s="77" t="s">
        <v>415</v>
      </c>
      <c r="B49" s="77" t="s">
        <v>416</v>
      </c>
      <c r="C49" s="77" t="s">
        <v>417</v>
      </c>
      <c r="D49" s="77" t="s">
        <v>418</v>
      </c>
      <c r="E49" s="77" t="s">
        <v>607</v>
      </c>
      <c r="F49" s="75">
        <v>-1.6</v>
      </c>
      <c r="G49" s="83">
        <v>14.830659575195945</v>
      </c>
      <c r="H49" s="78">
        <v>4.96</v>
      </c>
      <c r="I49" s="78">
        <v>0</v>
      </c>
      <c r="J49" s="77" t="s">
        <v>608</v>
      </c>
      <c r="K49" s="77" t="s">
        <v>609</v>
      </c>
      <c r="L49" s="77" t="s">
        <v>610</v>
      </c>
    </row>
    <row r="50" spans="1:12" x14ac:dyDescent="0.25">
      <c r="A50" s="77" t="s">
        <v>127</v>
      </c>
      <c r="B50" s="77" t="s">
        <v>296</v>
      </c>
      <c r="C50" s="77" t="s">
        <v>297</v>
      </c>
      <c r="D50" s="77" t="s">
        <v>290</v>
      </c>
      <c r="E50" s="77" t="s">
        <v>611</v>
      </c>
      <c r="F50" s="75">
        <v>-0.1</v>
      </c>
      <c r="G50" s="83">
        <v>1.1835797581124567</v>
      </c>
      <c r="H50" s="78">
        <v>16.023499999999999</v>
      </c>
      <c r="I50" s="78">
        <v>19.4373</v>
      </c>
      <c r="J50" s="77" t="s">
        <v>612</v>
      </c>
      <c r="K50" s="77" t="s">
        <v>613</v>
      </c>
      <c r="L50" s="77" t="s">
        <v>614</v>
      </c>
    </row>
    <row r="51" spans="1:12" x14ac:dyDescent="0.25">
      <c r="A51" s="77" t="s">
        <v>16</v>
      </c>
      <c r="B51" s="77" t="s">
        <v>286</v>
      </c>
      <c r="C51" s="77" t="s">
        <v>287</v>
      </c>
      <c r="D51" s="77" t="s">
        <v>288</v>
      </c>
      <c r="E51" s="73"/>
      <c r="F51" s="75">
        <v>-9.1</v>
      </c>
      <c r="G51" s="83">
        <v>4581156.7432856048</v>
      </c>
      <c r="H51" s="78">
        <v>10</v>
      </c>
      <c r="I51" s="78">
        <v>10</v>
      </c>
      <c r="J51" s="77" t="s">
        <v>615</v>
      </c>
      <c r="K51" s="77" t="s">
        <v>616</v>
      </c>
      <c r="L51" s="77" t="s">
        <v>617</v>
      </c>
    </row>
    <row r="52" spans="1:12" x14ac:dyDescent="0.25">
      <c r="A52" s="77" t="s">
        <v>618</v>
      </c>
      <c r="B52" s="77" t="s">
        <v>619</v>
      </c>
      <c r="C52" s="77" t="s">
        <v>620</v>
      </c>
      <c r="D52" s="77" t="s">
        <v>621</v>
      </c>
      <c r="E52" s="77" t="s">
        <v>622</v>
      </c>
      <c r="F52" s="75">
        <v>-1.7</v>
      </c>
      <c r="G52" s="83">
        <v>17.553268472658598</v>
      </c>
      <c r="H52" s="78">
        <v>0.2235</v>
      </c>
      <c r="I52" s="78">
        <v>5.4100000000000002E-2</v>
      </c>
      <c r="J52" s="77" t="s">
        <v>623</v>
      </c>
      <c r="K52" s="77" t="s">
        <v>624</v>
      </c>
      <c r="L52" s="77" t="s">
        <v>625</v>
      </c>
    </row>
    <row r="53" spans="1:12" x14ac:dyDescent="0.25">
      <c r="A53" s="77" t="s">
        <v>626</v>
      </c>
      <c r="B53" s="77" t="s">
        <v>627</v>
      </c>
      <c r="C53" s="77" t="s">
        <v>628</v>
      </c>
      <c r="D53" s="77" t="s">
        <v>288</v>
      </c>
      <c r="E53" s="73"/>
      <c r="F53" s="75">
        <v>-6.6</v>
      </c>
      <c r="G53" s="83">
        <v>67769.912192357311</v>
      </c>
      <c r="H53" s="78">
        <v>0</v>
      </c>
      <c r="I53" s="78">
        <v>0</v>
      </c>
      <c r="J53" s="77" t="s">
        <v>629</v>
      </c>
      <c r="K53" s="77" t="s">
        <v>630</v>
      </c>
      <c r="L53" s="77" t="s">
        <v>631</v>
      </c>
    </row>
    <row r="54" spans="1:12" x14ac:dyDescent="0.25">
      <c r="A54" s="77" t="s">
        <v>632</v>
      </c>
      <c r="B54" s="77" t="s">
        <v>633</v>
      </c>
      <c r="C54" s="77" t="s">
        <v>634</v>
      </c>
      <c r="D54" s="77" t="s">
        <v>621</v>
      </c>
      <c r="E54" s="77" t="s">
        <v>635</v>
      </c>
      <c r="F54" s="75">
        <v>9.3000000000000007</v>
      </c>
      <c r="G54" s="83">
        <v>1.558223645776738E-7</v>
      </c>
      <c r="H54" s="78">
        <v>-4.5419</v>
      </c>
      <c r="I54" s="78">
        <v>-1.1000000000000001</v>
      </c>
      <c r="J54" s="77" t="s">
        <v>636</v>
      </c>
      <c r="K54" s="77" t="s">
        <v>637</v>
      </c>
      <c r="L54" s="77" t="s">
        <v>638</v>
      </c>
    </row>
    <row r="55" spans="1:12" x14ac:dyDescent="0.25">
      <c r="A55" s="77" t="s">
        <v>639</v>
      </c>
      <c r="B55" s="77" t="s">
        <v>640</v>
      </c>
      <c r="C55" s="77" t="s">
        <v>641</v>
      </c>
      <c r="D55" s="77" t="s">
        <v>621</v>
      </c>
      <c r="E55" s="77" t="s">
        <v>642</v>
      </c>
      <c r="F55" s="75">
        <v>-4.9000000000000004</v>
      </c>
      <c r="G55" s="83">
        <v>3860.8144288294484</v>
      </c>
      <c r="H55" s="78">
        <v>0</v>
      </c>
      <c r="I55" s="78">
        <v>0</v>
      </c>
      <c r="J55" s="77" t="s">
        <v>643</v>
      </c>
      <c r="K55" s="77" t="s">
        <v>644</v>
      </c>
      <c r="L55" s="77" t="s">
        <v>645</v>
      </c>
    </row>
    <row r="56" spans="1:12" x14ac:dyDescent="0.25">
      <c r="A56" s="77" t="s">
        <v>646</v>
      </c>
      <c r="B56" s="77" t="s">
        <v>647</v>
      </c>
      <c r="C56" s="77" t="s">
        <v>648</v>
      </c>
      <c r="D56" s="77" t="s">
        <v>621</v>
      </c>
      <c r="E56" s="77" t="s">
        <v>649</v>
      </c>
      <c r="F56" s="75">
        <v>-14.2</v>
      </c>
      <c r="G56" s="83">
        <v>24777023755.822395</v>
      </c>
      <c r="H56" s="78">
        <v>0</v>
      </c>
      <c r="I56" s="78">
        <v>0</v>
      </c>
      <c r="J56" s="77" t="s">
        <v>650</v>
      </c>
      <c r="K56" s="77" t="s">
        <v>651</v>
      </c>
      <c r="L56" s="77" t="s">
        <v>652</v>
      </c>
    </row>
    <row r="57" spans="1:12" x14ac:dyDescent="0.25">
      <c r="A57" s="77" t="s">
        <v>653</v>
      </c>
      <c r="B57" s="77" t="s">
        <v>654</v>
      </c>
      <c r="C57" s="77" t="s">
        <v>655</v>
      </c>
      <c r="D57" s="77" t="s">
        <v>288</v>
      </c>
      <c r="E57" s="73"/>
      <c r="F57" s="75">
        <v>0</v>
      </c>
      <c r="G57" s="83">
        <v>1</v>
      </c>
      <c r="H57" s="78">
        <v>0</v>
      </c>
      <c r="I57" s="78">
        <v>0</v>
      </c>
      <c r="J57" s="77" t="s">
        <v>656</v>
      </c>
      <c r="K57" s="77" t="s">
        <v>657</v>
      </c>
      <c r="L57" s="77" t="s">
        <v>658</v>
      </c>
    </row>
    <row r="58" spans="1:12" x14ac:dyDescent="0.25">
      <c r="A58" s="77" t="s">
        <v>422</v>
      </c>
      <c r="B58" s="77" t="s">
        <v>423</v>
      </c>
      <c r="C58" s="77" t="s">
        <v>424</v>
      </c>
      <c r="D58" s="77" t="s">
        <v>418</v>
      </c>
      <c r="E58" s="77" t="s">
        <v>659</v>
      </c>
      <c r="F58" s="75">
        <v>0.9</v>
      </c>
      <c r="G58" s="83">
        <v>0.2193927327718837</v>
      </c>
      <c r="H58" s="78">
        <v>4.96</v>
      </c>
      <c r="I58" s="78">
        <v>0</v>
      </c>
      <c r="J58" s="77" t="s">
        <v>660</v>
      </c>
      <c r="K58" s="77" t="s">
        <v>661</v>
      </c>
      <c r="L58" s="77" t="s">
        <v>662</v>
      </c>
    </row>
    <row r="59" spans="1:12" x14ac:dyDescent="0.25">
      <c r="A59" s="77" t="s">
        <v>663</v>
      </c>
      <c r="B59" s="77" t="s">
        <v>664</v>
      </c>
      <c r="C59" s="77" t="s">
        <v>665</v>
      </c>
      <c r="D59" s="77" t="s">
        <v>288</v>
      </c>
      <c r="E59" s="73"/>
      <c r="F59" s="75">
        <v>0</v>
      </c>
      <c r="G59" s="83">
        <v>1</v>
      </c>
      <c r="H59" s="78">
        <v>-29.175799999999999</v>
      </c>
      <c r="I59" s="78">
        <v>7.1154999999999999</v>
      </c>
      <c r="J59" s="77" t="s">
        <v>666</v>
      </c>
      <c r="K59" s="77" t="s">
        <v>667</v>
      </c>
      <c r="L59" s="77" t="s">
        <v>668</v>
      </c>
    </row>
    <row r="60" spans="1:12" x14ac:dyDescent="0.25">
      <c r="A60" s="77" t="s">
        <v>323</v>
      </c>
      <c r="B60" s="77" t="s">
        <v>324</v>
      </c>
      <c r="C60" s="77" t="s">
        <v>242</v>
      </c>
      <c r="D60" s="77" t="s">
        <v>316</v>
      </c>
      <c r="E60" s="77" t="s">
        <v>669</v>
      </c>
      <c r="F60" s="75">
        <v>3.4</v>
      </c>
      <c r="G60" s="83">
        <v>3.2455179049229346E-3</v>
      </c>
      <c r="H60" s="78">
        <v>6.0072000000000001</v>
      </c>
      <c r="I60" s="78">
        <v>0.22839999999999999</v>
      </c>
      <c r="J60" s="77" t="s">
        <v>670</v>
      </c>
      <c r="K60" s="77" t="s">
        <v>671</v>
      </c>
      <c r="L60" s="77" t="s">
        <v>672</v>
      </c>
    </row>
    <row r="61" spans="1:12" x14ac:dyDescent="0.25">
      <c r="A61" s="77" t="s">
        <v>325</v>
      </c>
      <c r="B61" s="77" t="s">
        <v>326</v>
      </c>
      <c r="C61" s="77" t="s">
        <v>327</v>
      </c>
      <c r="D61" s="77" t="s">
        <v>311</v>
      </c>
      <c r="E61" s="77" t="s">
        <v>673</v>
      </c>
      <c r="F61" s="75">
        <v>4.9000000000000004</v>
      </c>
      <c r="G61" s="83">
        <v>2.5901270792317975E-4</v>
      </c>
      <c r="H61" s="78">
        <v>0</v>
      </c>
      <c r="I61" s="78">
        <v>0</v>
      </c>
      <c r="J61" s="77" t="s">
        <v>674</v>
      </c>
      <c r="K61" s="77" t="s">
        <v>675</v>
      </c>
      <c r="L61" s="77" t="s">
        <v>676</v>
      </c>
    </row>
    <row r="62" spans="1:12" x14ac:dyDescent="0.25">
      <c r="A62" s="77" t="s">
        <v>305</v>
      </c>
      <c r="B62" s="77" t="s">
        <v>306</v>
      </c>
      <c r="C62" s="77" t="s">
        <v>307</v>
      </c>
      <c r="D62" s="77" t="s">
        <v>308</v>
      </c>
      <c r="E62" s="77" t="s">
        <v>677</v>
      </c>
      <c r="F62" s="75">
        <v>6.4</v>
      </c>
      <c r="G62" s="83">
        <v>2.0670840473237604E-5</v>
      </c>
      <c r="H62" s="78">
        <v>0</v>
      </c>
      <c r="I62" s="78">
        <v>0</v>
      </c>
      <c r="J62" s="77" t="s">
        <v>678</v>
      </c>
      <c r="K62" s="77" t="s">
        <v>679</v>
      </c>
      <c r="L62" s="77" t="s">
        <v>680</v>
      </c>
    </row>
    <row r="63" spans="1:12" x14ac:dyDescent="0.25">
      <c r="A63" s="77" t="s">
        <v>328</v>
      </c>
      <c r="B63" s="77" t="s">
        <v>329</v>
      </c>
      <c r="C63" s="77" t="s">
        <v>330</v>
      </c>
      <c r="D63" s="77" t="s">
        <v>311</v>
      </c>
      <c r="E63" s="77" t="s">
        <v>681</v>
      </c>
      <c r="F63" s="75">
        <v>-8.6999999999999993</v>
      </c>
      <c r="G63" s="83">
        <v>2334452.463340031</v>
      </c>
      <c r="H63" s="78">
        <v>0</v>
      </c>
      <c r="I63" s="78">
        <v>0</v>
      </c>
      <c r="J63" s="77" t="s">
        <v>682</v>
      </c>
      <c r="K63" s="77" t="s">
        <v>683</v>
      </c>
      <c r="L63" s="77" t="s">
        <v>684</v>
      </c>
    </row>
    <row r="64" spans="1:12" x14ac:dyDescent="0.25">
      <c r="A64" s="78" t="s">
        <v>360</v>
      </c>
      <c r="B64" s="78" t="s">
        <v>361</v>
      </c>
      <c r="C64" s="78" t="s">
        <v>362</v>
      </c>
      <c r="D64" s="78" t="s">
        <v>288</v>
      </c>
      <c r="E64" s="78"/>
      <c r="F64" s="81">
        <v>0</v>
      </c>
      <c r="G64" s="82">
        <v>1</v>
      </c>
      <c r="H64" s="78">
        <v>0</v>
      </c>
      <c r="I64" s="78">
        <v>0</v>
      </c>
      <c r="J64" s="78" t="s">
        <v>604</v>
      </c>
      <c r="K64" s="78" t="s">
        <v>605</v>
      </c>
      <c r="L64" s="78" t="s">
        <v>606</v>
      </c>
    </row>
    <row r="65" spans="1:12" x14ac:dyDescent="0.25">
      <c r="A65" s="77" t="s">
        <v>253</v>
      </c>
      <c r="B65" s="77" t="s">
        <v>341</v>
      </c>
      <c r="C65" s="77" t="s">
        <v>342</v>
      </c>
      <c r="D65" s="77" t="s">
        <v>316</v>
      </c>
      <c r="E65" s="77" t="s">
        <v>685</v>
      </c>
      <c r="F65" s="75">
        <v>6.4</v>
      </c>
      <c r="G65" s="83">
        <v>2.0670840473237604E-5</v>
      </c>
      <c r="H65" s="78">
        <v>5.0644</v>
      </c>
      <c r="I65" s="78">
        <v>0</v>
      </c>
      <c r="J65" s="77" t="s">
        <v>686</v>
      </c>
      <c r="K65" s="77" t="s">
        <v>687</v>
      </c>
      <c r="L65" s="77" t="s">
        <v>688</v>
      </c>
    </row>
    <row r="66" spans="1:12" x14ac:dyDescent="0.25">
      <c r="A66" s="77" t="s">
        <v>254</v>
      </c>
      <c r="B66" s="77" t="s">
        <v>309</v>
      </c>
      <c r="C66" s="77" t="s">
        <v>310</v>
      </c>
      <c r="D66" s="77" t="s">
        <v>311</v>
      </c>
      <c r="E66" s="77" t="s">
        <v>689</v>
      </c>
      <c r="F66" s="75">
        <v>1.3</v>
      </c>
      <c r="G66" s="83">
        <v>0.11179750752009893</v>
      </c>
      <c r="H66" s="78">
        <v>0</v>
      </c>
      <c r="I66" s="78">
        <v>0</v>
      </c>
      <c r="J66" s="77" t="s">
        <v>690</v>
      </c>
      <c r="K66" s="77" t="s">
        <v>691</v>
      </c>
      <c r="L66" s="77" t="s">
        <v>692</v>
      </c>
    </row>
    <row r="67" spans="1:12" x14ac:dyDescent="0.25">
      <c r="A67" s="77" t="s">
        <v>364</v>
      </c>
      <c r="B67" s="77" t="s">
        <v>365</v>
      </c>
      <c r="C67" s="77" t="s">
        <v>366</v>
      </c>
      <c r="D67" s="77" t="s">
        <v>311</v>
      </c>
      <c r="E67" s="77" t="s">
        <v>693</v>
      </c>
      <c r="F67" s="75">
        <v>1.6</v>
      </c>
      <c r="G67" s="83">
        <v>6.7427884439643204E-2</v>
      </c>
      <c r="H67" s="78">
        <v>0</v>
      </c>
      <c r="I67" s="78">
        <v>0</v>
      </c>
      <c r="J67" s="77" t="s">
        <v>694</v>
      </c>
      <c r="K67" s="77" t="s">
        <v>695</v>
      </c>
      <c r="L67" s="77" t="s">
        <v>696</v>
      </c>
    </row>
    <row r="68" spans="1:12" x14ac:dyDescent="0.25">
      <c r="A68" s="78" t="s">
        <v>169</v>
      </c>
      <c r="B68" s="78" t="s">
        <v>439</v>
      </c>
      <c r="C68" s="78" t="s">
        <v>440</v>
      </c>
      <c r="D68" s="78" t="s">
        <v>336</v>
      </c>
      <c r="E68" s="80" t="s">
        <v>697</v>
      </c>
      <c r="F68" s="81">
        <v>-17.399999999999999</v>
      </c>
      <c r="G68" s="82">
        <v>5449668303594.3379</v>
      </c>
      <c r="H68" s="78">
        <v>38.534599999999998</v>
      </c>
      <c r="I68" s="78">
        <v>0</v>
      </c>
      <c r="J68" s="78" t="s">
        <v>698</v>
      </c>
      <c r="K68" s="78" t="s">
        <v>699</v>
      </c>
      <c r="L68" s="78" t="s">
        <v>700</v>
      </c>
    </row>
    <row r="69" spans="1:12" x14ac:dyDescent="0.25">
      <c r="A69" s="77" t="s">
        <v>441</v>
      </c>
      <c r="B69" s="77" t="s">
        <v>442</v>
      </c>
      <c r="C69" s="77" t="s">
        <v>443</v>
      </c>
      <c r="D69" s="77" t="s">
        <v>336</v>
      </c>
      <c r="E69" s="77" t="s">
        <v>701</v>
      </c>
      <c r="F69" s="75">
        <v>-0.3</v>
      </c>
      <c r="G69" s="83">
        <v>1.6580307753859953</v>
      </c>
      <c r="H69" s="78">
        <v>0</v>
      </c>
      <c r="I69" s="78">
        <v>0</v>
      </c>
      <c r="J69" s="77" t="s">
        <v>702</v>
      </c>
      <c r="K69" s="77" t="s">
        <v>703</v>
      </c>
      <c r="L69" s="77" t="s">
        <v>704</v>
      </c>
    </row>
    <row r="70" spans="1:12" x14ac:dyDescent="0.25">
      <c r="A70" s="77" t="s">
        <v>705</v>
      </c>
      <c r="B70" s="77" t="s">
        <v>706</v>
      </c>
      <c r="C70" s="77" t="s">
        <v>707</v>
      </c>
      <c r="D70" s="77" t="s">
        <v>459</v>
      </c>
      <c r="E70" s="73"/>
      <c r="F70" s="75">
        <v>0</v>
      </c>
      <c r="G70" s="83">
        <v>1</v>
      </c>
      <c r="H70" s="78">
        <v>4.7652999999999999</v>
      </c>
      <c r="I70" s="78">
        <v>1.1541999999999999</v>
      </c>
      <c r="J70" s="77" t="s">
        <v>708</v>
      </c>
      <c r="K70" s="77" t="s">
        <v>709</v>
      </c>
      <c r="L70" s="77" t="s">
        <v>710</v>
      </c>
    </row>
    <row r="71" spans="1:12" x14ac:dyDescent="0.25">
      <c r="A71" s="77" t="s">
        <v>463</v>
      </c>
      <c r="B71" s="78" t="s">
        <v>464</v>
      </c>
      <c r="C71" s="77" t="s">
        <v>166</v>
      </c>
      <c r="D71" s="77" t="s">
        <v>288</v>
      </c>
      <c r="E71" s="73"/>
      <c r="F71" s="75">
        <v>0</v>
      </c>
      <c r="G71" s="83">
        <v>1</v>
      </c>
      <c r="H71" s="78">
        <v>21.799499999999998</v>
      </c>
      <c r="I71" s="78">
        <v>0</v>
      </c>
      <c r="J71" s="77" t="s">
        <v>477</v>
      </c>
      <c r="K71" s="77" t="s">
        <v>478</v>
      </c>
      <c r="L71" s="77" t="s">
        <v>479</v>
      </c>
    </row>
    <row r="72" spans="1:12" x14ac:dyDescent="0.25">
      <c r="A72" s="77" t="s">
        <v>140</v>
      </c>
      <c r="B72" s="77" t="s">
        <v>312</v>
      </c>
      <c r="C72" s="77" t="s">
        <v>139</v>
      </c>
      <c r="D72" s="77" t="s">
        <v>290</v>
      </c>
      <c r="E72" s="73"/>
      <c r="F72" s="75">
        <v>-8.3000000000000007</v>
      </c>
      <c r="G72" s="83">
        <v>1189583.4630809485</v>
      </c>
      <c r="H72" s="78">
        <v>9.2825000000000006</v>
      </c>
      <c r="I72" s="78">
        <v>6.9999999999999999E-4</v>
      </c>
      <c r="J72" s="77" t="s">
        <v>711</v>
      </c>
      <c r="K72" s="77" t="s">
        <v>712</v>
      </c>
      <c r="L72" s="77" t="s">
        <v>713</v>
      </c>
    </row>
    <row r="73" spans="1:12" x14ac:dyDescent="0.25">
      <c r="A73" s="77" t="s">
        <v>24</v>
      </c>
      <c r="B73" s="77" t="s">
        <v>291</v>
      </c>
      <c r="C73" s="77" t="s">
        <v>25</v>
      </c>
      <c r="D73" s="77" t="s">
        <v>290</v>
      </c>
      <c r="E73" s="77" t="s">
        <v>714</v>
      </c>
      <c r="F73" s="75">
        <v>-3.8</v>
      </c>
      <c r="G73" s="83">
        <v>604.65285404763836</v>
      </c>
      <c r="H73" s="78">
        <v>7.4774000000000003</v>
      </c>
      <c r="I73" s="78">
        <v>9.7895000000000003</v>
      </c>
      <c r="J73" s="77" t="s">
        <v>715</v>
      </c>
      <c r="K73" s="77" t="s">
        <v>716</v>
      </c>
      <c r="L73" s="77" t="s">
        <v>717</v>
      </c>
    </row>
    <row r="74" spans="1:12" x14ac:dyDescent="0.25">
      <c r="A74" s="77" t="s">
        <v>141</v>
      </c>
      <c r="B74" s="77" t="s">
        <v>374</v>
      </c>
      <c r="C74" s="77" t="s">
        <v>142</v>
      </c>
      <c r="D74" s="77" t="s">
        <v>308</v>
      </c>
      <c r="E74" s="73"/>
      <c r="F74" s="75">
        <v>-5.0999999999999996</v>
      </c>
      <c r="G74" s="83">
        <v>5408.4645307404089</v>
      </c>
      <c r="H74" s="78">
        <v>0</v>
      </c>
      <c r="I74" s="78">
        <v>17.803999999999998</v>
      </c>
      <c r="J74" s="77" t="s">
        <v>718</v>
      </c>
      <c r="K74" s="77" t="s">
        <v>719</v>
      </c>
      <c r="L74" s="77" t="s">
        <v>720</v>
      </c>
    </row>
    <row r="75" spans="1:12" x14ac:dyDescent="0.25">
      <c r="A75" s="77" t="s">
        <v>21</v>
      </c>
      <c r="B75" s="77" t="s">
        <v>289</v>
      </c>
      <c r="C75" s="77" t="s">
        <v>22</v>
      </c>
      <c r="D75" s="77" t="s">
        <v>290</v>
      </c>
      <c r="E75" s="77" t="s">
        <v>721</v>
      </c>
      <c r="F75" s="75">
        <v>-0.8</v>
      </c>
      <c r="G75" s="83">
        <v>3.8510595392951203</v>
      </c>
      <c r="H75" s="78">
        <v>4.8609</v>
      </c>
      <c r="I75" s="78">
        <v>9.9565999999999999</v>
      </c>
      <c r="J75" s="77" t="s">
        <v>722</v>
      </c>
      <c r="K75" s="77" t="s">
        <v>723</v>
      </c>
      <c r="L75" s="77" t="s">
        <v>724</v>
      </c>
    </row>
    <row r="76" spans="1:12" x14ac:dyDescent="0.25">
      <c r="A76" s="77" t="s">
        <v>129</v>
      </c>
      <c r="B76" s="77" t="s">
        <v>298</v>
      </c>
      <c r="C76" s="77" t="s">
        <v>128</v>
      </c>
      <c r="D76" s="77" t="s">
        <v>290</v>
      </c>
      <c r="E76" s="77" t="s">
        <v>725</v>
      </c>
      <c r="F76" s="75">
        <v>2.8</v>
      </c>
      <c r="G76" s="83">
        <v>8.9221430939942625E-3</v>
      </c>
      <c r="H76" s="78">
        <v>-16.023499999999999</v>
      </c>
      <c r="I76" s="78">
        <v>-19.4373</v>
      </c>
      <c r="J76" s="77" t="s">
        <v>726</v>
      </c>
      <c r="K76" s="77" t="s">
        <v>727</v>
      </c>
      <c r="L76" s="77" t="s">
        <v>728</v>
      </c>
    </row>
    <row r="77" spans="1:12" x14ac:dyDescent="0.25">
      <c r="A77" s="77" t="s">
        <v>419</v>
      </c>
      <c r="B77" s="77" t="s">
        <v>420</v>
      </c>
      <c r="C77" s="77" t="s">
        <v>421</v>
      </c>
      <c r="D77" s="77" t="s">
        <v>418</v>
      </c>
      <c r="E77" s="77" t="s">
        <v>729</v>
      </c>
      <c r="F77" s="75">
        <v>-5.0999999999999996</v>
      </c>
      <c r="G77" s="83">
        <v>5408.4645307404089</v>
      </c>
      <c r="H77" s="78">
        <v>4.96</v>
      </c>
      <c r="I77" s="78">
        <v>0</v>
      </c>
      <c r="J77" s="77" t="s">
        <v>730</v>
      </c>
      <c r="K77" s="77" t="s">
        <v>731</v>
      </c>
      <c r="L77" s="77" t="s">
        <v>732</v>
      </c>
    </row>
    <row r="78" spans="1:12" x14ac:dyDescent="0.25">
      <c r="A78" s="77" t="s">
        <v>130</v>
      </c>
      <c r="B78" s="77" t="s">
        <v>299</v>
      </c>
      <c r="C78" s="77" t="s">
        <v>300</v>
      </c>
      <c r="D78" s="77" t="s">
        <v>290</v>
      </c>
      <c r="E78" s="77" t="s">
        <v>733</v>
      </c>
      <c r="F78" s="75">
        <v>0</v>
      </c>
      <c r="G78" s="83">
        <v>1</v>
      </c>
      <c r="H78" s="78">
        <v>-14.716100000000001</v>
      </c>
      <c r="I78" s="78">
        <v>-19.120699999999999</v>
      </c>
      <c r="J78" s="77" t="s">
        <v>734</v>
      </c>
      <c r="K78" s="77" t="s">
        <v>735</v>
      </c>
      <c r="L78" s="77" t="s">
        <v>736</v>
      </c>
    </row>
    <row r="79" spans="1:12" x14ac:dyDescent="0.25">
      <c r="A79" s="77" t="s">
        <v>456</v>
      </c>
      <c r="B79" s="77" t="s">
        <v>457</v>
      </c>
      <c r="C79" s="77" t="s">
        <v>458</v>
      </c>
      <c r="D79" s="77" t="s">
        <v>459</v>
      </c>
      <c r="E79" s="73"/>
      <c r="F79" s="75">
        <v>0</v>
      </c>
      <c r="G79" s="83">
        <v>1</v>
      </c>
      <c r="H79" s="78">
        <v>3.2149000000000001</v>
      </c>
      <c r="I79" s="78">
        <v>0.77859999999999996</v>
      </c>
      <c r="J79" s="77" t="s">
        <v>737</v>
      </c>
      <c r="K79" s="77" t="s">
        <v>738</v>
      </c>
      <c r="L79" s="77" t="s">
        <v>739</v>
      </c>
    </row>
    <row r="80" spans="1:12" x14ac:dyDescent="0.25">
      <c r="A80" s="77" t="s">
        <v>234</v>
      </c>
      <c r="B80" s="77" t="s">
        <v>313</v>
      </c>
      <c r="C80" s="77" t="s">
        <v>235</v>
      </c>
      <c r="D80" s="77" t="s">
        <v>311</v>
      </c>
      <c r="E80" s="77" t="s">
        <v>740</v>
      </c>
      <c r="F80" s="75">
        <v>-6.8</v>
      </c>
      <c r="G80" s="83">
        <v>94936.229932937829</v>
      </c>
      <c r="H80" s="78">
        <v>2.5043000000000002</v>
      </c>
      <c r="I80" s="78">
        <v>0.60650000000000004</v>
      </c>
      <c r="J80" s="77" t="s">
        <v>741</v>
      </c>
      <c r="K80" s="77" t="s">
        <v>742</v>
      </c>
      <c r="L80" s="77" t="s">
        <v>743</v>
      </c>
    </row>
    <row r="81" spans="1:12" x14ac:dyDescent="0.25">
      <c r="A81" s="77" t="s">
        <v>237</v>
      </c>
      <c r="B81" s="77" t="s">
        <v>314</v>
      </c>
      <c r="C81" s="77" t="s">
        <v>236</v>
      </c>
      <c r="D81" s="77" t="s">
        <v>311</v>
      </c>
      <c r="E81" s="77" t="s">
        <v>744</v>
      </c>
      <c r="F81" s="75">
        <v>0.2</v>
      </c>
      <c r="G81" s="83">
        <v>0.71384667623971898</v>
      </c>
      <c r="H81" s="78">
        <v>0</v>
      </c>
      <c r="I81" s="78">
        <v>0</v>
      </c>
      <c r="J81" s="77" t="s">
        <v>745</v>
      </c>
      <c r="K81" s="77" t="s">
        <v>746</v>
      </c>
      <c r="L81" s="77" t="s">
        <v>747</v>
      </c>
    </row>
    <row r="82" spans="1:12" x14ac:dyDescent="0.25">
      <c r="A82" s="77" t="s">
        <v>136</v>
      </c>
      <c r="B82" s="77" t="s">
        <v>748</v>
      </c>
      <c r="C82" s="77" t="s">
        <v>749</v>
      </c>
      <c r="D82" s="77" t="s">
        <v>290</v>
      </c>
      <c r="E82" s="77" t="s">
        <v>750</v>
      </c>
      <c r="F82" s="75">
        <v>-1.2</v>
      </c>
      <c r="G82" s="83">
        <v>7.5573641589575944</v>
      </c>
      <c r="H82" s="78">
        <v>0</v>
      </c>
      <c r="I82" s="78">
        <v>0</v>
      </c>
      <c r="J82" s="77" t="s">
        <v>751</v>
      </c>
      <c r="K82" s="77" t="s">
        <v>752</v>
      </c>
      <c r="L82" s="77" t="s">
        <v>753</v>
      </c>
    </row>
    <row r="83" spans="1:12" x14ac:dyDescent="0.25">
      <c r="A83" s="77" t="s">
        <v>212</v>
      </c>
      <c r="B83" s="77" t="s">
        <v>372</v>
      </c>
      <c r="C83" s="77" t="s">
        <v>211</v>
      </c>
      <c r="D83" s="77" t="s">
        <v>308</v>
      </c>
      <c r="E83" s="77" t="s">
        <v>754</v>
      </c>
      <c r="F83" s="75">
        <v>3.8</v>
      </c>
      <c r="G83" s="83">
        <v>1.6538415279210997E-3</v>
      </c>
      <c r="H83" s="78">
        <v>0</v>
      </c>
      <c r="I83" s="78">
        <v>8.5031999999999996</v>
      </c>
      <c r="J83" s="77" t="s">
        <v>755</v>
      </c>
      <c r="K83" s="77" t="s">
        <v>756</v>
      </c>
      <c r="L83" s="77" t="s">
        <v>757</v>
      </c>
    </row>
    <row r="84" spans="1:12" x14ac:dyDescent="0.25">
      <c r="A84" s="77" t="s">
        <v>33</v>
      </c>
      <c r="B84" s="77" t="s">
        <v>304</v>
      </c>
      <c r="C84" s="77" t="s">
        <v>34</v>
      </c>
      <c r="D84" s="77" t="s">
        <v>290</v>
      </c>
      <c r="E84" s="77" t="s">
        <v>758</v>
      </c>
      <c r="F84" s="75">
        <v>-5.3</v>
      </c>
      <c r="G84" s="83">
        <v>7576.5072679615205</v>
      </c>
      <c r="H84" s="78">
        <v>1.7582</v>
      </c>
      <c r="I84" s="78">
        <v>8.4042999999999992</v>
      </c>
      <c r="J84" s="77" t="s">
        <v>759</v>
      </c>
      <c r="K84" s="77" t="s">
        <v>760</v>
      </c>
      <c r="L84" s="77" t="s">
        <v>761</v>
      </c>
    </row>
    <row r="85" spans="1:12" x14ac:dyDescent="0.25">
      <c r="A85" s="77" t="s">
        <v>343</v>
      </c>
      <c r="B85" s="77" t="s">
        <v>344</v>
      </c>
      <c r="C85" s="77" t="s">
        <v>345</v>
      </c>
      <c r="D85" s="77" t="s">
        <v>288</v>
      </c>
      <c r="E85" s="73"/>
      <c r="F85" s="75">
        <v>0</v>
      </c>
      <c r="G85" s="83">
        <v>1</v>
      </c>
      <c r="H85" s="78">
        <v>0</v>
      </c>
      <c r="I85" s="78">
        <v>0</v>
      </c>
      <c r="J85" s="73"/>
      <c r="K85" s="73"/>
      <c r="L85" s="73"/>
    </row>
    <row r="86" spans="1:12" x14ac:dyDescent="0.25">
      <c r="A86" s="77" t="s">
        <v>425</v>
      </c>
      <c r="B86" s="77" t="s">
        <v>426</v>
      </c>
      <c r="C86" s="77" t="s">
        <v>427</v>
      </c>
      <c r="D86" s="77" t="s">
        <v>418</v>
      </c>
      <c r="E86" s="77" t="s">
        <v>762</v>
      </c>
      <c r="F86" s="75">
        <v>0</v>
      </c>
      <c r="G86" s="83">
        <v>1</v>
      </c>
      <c r="H86" s="78">
        <v>2.6785000000000001</v>
      </c>
      <c r="I86" s="78">
        <v>-0.15210000000000001</v>
      </c>
      <c r="J86" s="77" t="s">
        <v>763</v>
      </c>
      <c r="K86" s="77" t="s">
        <v>764</v>
      </c>
      <c r="L86" s="77" t="s">
        <v>765</v>
      </c>
    </row>
    <row r="87" spans="1:12" x14ac:dyDescent="0.25">
      <c r="A87" s="77" t="s">
        <v>428</v>
      </c>
      <c r="B87" s="77" t="s">
        <v>429</v>
      </c>
      <c r="C87" s="77" t="s">
        <v>430</v>
      </c>
      <c r="D87" s="77" t="s">
        <v>418</v>
      </c>
      <c r="E87" s="77" t="s">
        <v>766</v>
      </c>
      <c r="F87" s="75">
        <v>0.5</v>
      </c>
      <c r="G87" s="83">
        <v>0.43053885780469486</v>
      </c>
      <c r="H87" s="78">
        <v>-2.2814999999999999</v>
      </c>
      <c r="I87" s="78">
        <v>-0.15210000000000001</v>
      </c>
      <c r="J87" s="77" t="s">
        <v>767</v>
      </c>
      <c r="K87" s="77" t="s">
        <v>768</v>
      </c>
      <c r="L87" s="77" t="s">
        <v>769</v>
      </c>
    </row>
    <row r="88" spans="1:12" x14ac:dyDescent="0.25">
      <c r="A88" s="77" t="s">
        <v>346</v>
      </c>
      <c r="B88" s="77" t="s">
        <v>347</v>
      </c>
      <c r="C88" s="77" t="s">
        <v>348</v>
      </c>
      <c r="D88" s="77" t="s">
        <v>288</v>
      </c>
      <c r="E88" s="73"/>
      <c r="F88" s="75">
        <v>0</v>
      </c>
      <c r="G88" s="83">
        <v>1</v>
      </c>
      <c r="H88" s="78">
        <v>0</v>
      </c>
      <c r="I88" s="78">
        <v>0</v>
      </c>
      <c r="J88" s="77" t="s">
        <v>604</v>
      </c>
      <c r="K88" s="77" t="s">
        <v>605</v>
      </c>
      <c r="L88" s="77" t="s">
        <v>606</v>
      </c>
    </row>
    <row r="89" spans="1:12" x14ac:dyDescent="0.25">
      <c r="A89" s="77" t="s">
        <v>349</v>
      </c>
      <c r="B89" s="77" t="s">
        <v>350</v>
      </c>
      <c r="C89" s="77" t="s">
        <v>351</v>
      </c>
      <c r="D89" s="77" t="s">
        <v>288</v>
      </c>
      <c r="E89" s="73"/>
      <c r="F89" s="75">
        <v>0</v>
      </c>
      <c r="G89" s="83">
        <v>1</v>
      </c>
      <c r="H89" s="78">
        <v>0</v>
      </c>
      <c r="I89" s="78">
        <v>0</v>
      </c>
      <c r="J89" s="73"/>
      <c r="K89" s="73"/>
      <c r="L89" s="73"/>
    </row>
    <row r="90" spans="1:12" x14ac:dyDescent="0.25">
      <c r="A90" s="78" t="s">
        <v>334</v>
      </c>
      <c r="B90" s="78" t="s">
        <v>335</v>
      </c>
      <c r="C90" s="78" t="s">
        <v>248</v>
      </c>
      <c r="D90" s="78" t="s">
        <v>336</v>
      </c>
      <c r="E90" s="78" t="s">
        <v>590</v>
      </c>
      <c r="F90" s="78">
        <v>-2.1</v>
      </c>
      <c r="G90" s="78">
        <v>34.446738793374067</v>
      </c>
      <c r="H90" s="78">
        <v>5.0644</v>
      </c>
      <c r="I90" s="78">
        <v>0</v>
      </c>
      <c r="J90" s="78" t="s">
        <v>770</v>
      </c>
      <c r="K90" s="78" t="s">
        <v>771</v>
      </c>
      <c r="L90" s="78" t="s">
        <v>772</v>
      </c>
    </row>
    <row r="91" spans="1:12" x14ac:dyDescent="0.25">
      <c r="A91" s="77" t="s">
        <v>332</v>
      </c>
      <c r="B91" s="77" t="s">
        <v>333</v>
      </c>
      <c r="C91" s="77" t="s">
        <v>246</v>
      </c>
      <c r="D91" s="77" t="s">
        <v>316</v>
      </c>
      <c r="E91" s="77" t="s">
        <v>773</v>
      </c>
      <c r="F91" s="75">
        <v>-1</v>
      </c>
      <c r="G91" s="83">
        <v>5.3947992860050586</v>
      </c>
      <c r="H91" s="78">
        <v>-5.0644</v>
      </c>
      <c r="I91" s="78">
        <v>0</v>
      </c>
      <c r="J91" s="77" t="s">
        <v>774</v>
      </c>
      <c r="K91" s="77" t="s">
        <v>775</v>
      </c>
      <c r="L91" s="77" t="s">
        <v>776</v>
      </c>
    </row>
    <row r="92" spans="1:12" x14ac:dyDescent="0.25">
      <c r="A92" s="77" t="s">
        <v>436</v>
      </c>
      <c r="B92" s="77" t="s">
        <v>437</v>
      </c>
      <c r="C92" s="77" t="s">
        <v>438</v>
      </c>
      <c r="D92" s="77" t="s">
        <v>418</v>
      </c>
      <c r="E92" s="77" t="s">
        <v>777</v>
      </c>
      <c r="F92" s="75">
        <v>-1.7</v>
      </c>
      <c r="G92" s="83">
        <v>17.553268472658598</v>
      </c>
      <c r="H92" s="78">
        <v>1.4970000000000001</v>
      </c>
      <c r="I92" s="78">
        <v>-3.7900000000000003E-2</v>
      </c>
      <c r="J92" s="77" t="s">
        <v>778</v>
      </c>
      <c r="K92" s="77" t="s">
        <v>779</v>
      </c>
      <c r="L92" s="77" t="s">
        <v>780</v>
      </c>
    </row>
    <row r="93" spans="1:12" x14ac:dyDescent="0.25">
      <c r="A93" s="77" t="s">
        <v>444</v>
      </c>
      <c r="B93" s="77" t="s">
        <v>445</v>
      </c>
      <c r="C93" s="77" t="s">
        <v>446</v>
      </c>
      <c r="D93" s="77" t="s">
        <v>336</v>
      </c>
      <c r="E93" s="77" t="s">
        <v>781</v>
      </c>
      <c r="F93" s="75">
        <v>0.3</v>
      </c>
      <c r="G93" s="83">
        <v>0.60312511374657485</v>
      </c>
      <c r="H93" s="78">
        <v>0</v>
      </c>
      <c r="I93" s="78">
        <v>3.6292</v>
      </c>
      <c r="J93" s="77" t="s">
        <v>782</v>
      </c>
      <c r="K93" s="77" t="s">
        <v>783</v>
      </c>
      <c r="L93" s="77" t="s">
        <v>784</v>
      </c>
    </row>
    <row r="94" spans="1:12" x14ac:dyDescent="0.25">
      <c r="A94" s="77" t="s">
        <v>431</v>
      </c>
      <c r="B94" s="77" t="s">
        <v>432</v>
      </c>
      <c r="C94" s="77" t="s">
        <v>433</v>
      </c>
      <c r="D94" s="77" t="s">
        <v>418</v>
      </c>
      <c r="E94" s="77" t="s">
        <v>785</v>
      </c>
      <c r="F94" s="75">
        <v>1.9</v>
      </c>
      <c r="G94" s="83">
        <v>4.0667450472350736E-2</v>
      </c>
      <c r="H94" s="78">
        <v>1.4970000000000001</v>
      </c>
      <c r="I94" s="78">
        <v>-3.7900000000000003E-2</v>
      </c>
      <c r="J94" s="77" t="s">
        <v>786</v>
      </c>
      <c r="K94" s="77" t="s">
        <v>787</v>
      </c>
      <c r="L94" s="77" t="s">
        <v>788</v>
      </c>
    </row>
    <row r="95" spans="1:12" x14ac:dyDescent="0.25">
      <c r="A95" s="77" t="s">
        <v>434</v>
      </c>
      <c r="B95" s="77" t="s">
        <v>432</v>
      </c>
      <c r="C95" s="77" t="s">
        <v>435</v>
      </c>
      <c r="D95" s="77" t="s">
        <v>418</v>
      </c>
      <c r="E95" s="77" t="s">
        <v>785</v>
      </c>
      <c r="F95" s="75">
        <v>-1.7</v>
      </c>
      <c r="G95" s="83">
        <v>17.553268472658598</v>
      </c>
      <c r="H95" s="78">
        <v>1.1815</v>
      </c>
      <c r="I95" s="78">
        <v>-0.1143</v>
      </c>
      <c r="J95" s="77" t="s">
        <v>786</v>
      </c>
      <c r="K95" s="77" t="s">
        <v>787</v>
      </c>
      <c r="L95" s="77" t="s">
        <v>788</v>
      </c>
    </row>
    <row r="96" spans="1:12" x14ac:dyDescent="0.25">
      <c r="A96" s="77" t="s">
        <v>125</v>
      </c>
      <c r="B96" s="77" t="s">
        <v>295</v>
      </c>
      <c r="C96" s="77" t="s">
        <v>88</v>
      </c>
      <c r="D96" s="77" t="s">
        <v>290</v>
      </c>
      <c r="E96" s="77" t="s">
        <v>789</v>
      </c>
      <c r="F96" s="75">
        <v>1.4</v>
      </c>
      <c r="G96" s="83">
        <v>9.4457096578257488E-2</v>
      </c>
      <c r="H96" s="78">
        <v>7.4774000000000003</v>
      </c>
      <c r="I96" s="78">
        <v>9.7895000000000003</v>
      </c>
      <c r="J96" s="77" t="s">
        <v>790</v>
      </c>
      <c r="K96" s="77" t="s">
        <v>791</v>
      </c>
      <c r="L96" s="77" t="s">
        <v>792</v>
      </c>
    </row>
  </sheetData>
  <sortState ref="A2:L85">
    <sortCondition ref="D2:D85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3"/>
  <sheetViews>
    <sheetView topLeftCell="A31" workbookViewId="0">
      <selection activeCell="E45" sqref="E45"/>
    </sheetView>
  </sheetViews>
  <sheetFormatPr defaultRowHeight="15" x14ac:dyDescent="0.25"/>
  <cols>
    <col min="3" max="3" width="44" customWidth="1"/>
  </cols>
  <sheetData>
    <row r="1" spans="1:20" ht="18" x14ac:dyDescent="0.35">
      <c r="A1" s="73" t="s">
        <v>0</v>
      </c>
      <c r="B1" s="73" t="s">
        <v>813</v>
      </c>
      <c r="C1" s="79" t="s">
        <v>7</v>
      </c>
      <c r="D1" s="74" t="s">
        <v>5</v>
      </c>
      <c r="E1" s="73" t="s">
        <v>814</v>
      </c>
      <c r="F1" s="73" t="s">
        <v>815</v>
      </c>
      <c r="G1" s="73" t="s">
        <v>4</v>
      </c>
      <c r="H1" s="73" t="s">
        <v>816</v>
      </c>
      <c r="I1" s="73" t="s">
        <v>817</v>
      </c>
      <c r="J1" s="73" t="s">
        <v>1</v>
      </c>
      <c r="K1" s="73" t="s">
        <v>3</v>
      </c>
      <c r="L1" s="79" t="s">
        <v>6</v>
      </c>
      <c r="M1" s="73" t="s">
        <v>807</v>
      </c>
      <c r="N1" s="73" t="s">
        <v>11</v>
      </c>
      <c r="O1" s="73" t="s">
        <v>8</v>
      </c>
      <c r="P1" s="73" t="s">
        <v>9</v>
      </c>
      <c r="Q1" s="73" t="s">
        <v>12</v>
      </c>
      <c r="R1" s="73" t="s">
        <v>13</v>
      </c>
      <c r="S1" s="73" t="s">
        <v>14</v>
      </c>
      <c r="T1" s="73" t="s">
        <v>15</v>
      </c>
    </row>
    <row r="2" spans="1:20" x14ac:dyDescent="0.25">
      <c r="A2" s="77" t="s">
        <v>16</v>
      </c>
      <c r="B2" s="73"/>
      <c r="C2" s="77" t="s">
        <v>303</v>
      </c>
      <c r="D2" s="73">
        <f>VLOOKUP(A2,Sheet3!$A$2:$I$84,6,FALSE)</f>
        <v>-9.1</v>
      </c>
      <c r="E2" s="73">
        <v>-50.4</v>
      </c>
      <c r="F2" s="73">
        <v>0.9</v>
      </c>
      <c r="G2" s="73"/>
      <c r="H2" s="86">
        <v>250</v>
      </c>
      <c r="I2" s="73"/>
      <c r="J2" s="73"/>
      <c r="K2" s="73">
        <v>1</v>
      </c>
      <c r="L2" s="84">
        <v>20</v>
      </c>
      <c r="M2" s="77">
        <f>VLOOKUP(A2,[1]reactions!$A$1:$E$96,5,FALSE)</f>
        <v>0</v>
      </c>
      <c r="N2" s="73"/>
      <c r="O2" s="73"/>
      <c r="P2" s="73"/>
      <c r="Q2" s="73"/>
      <c r="R2" s="73" t="s">
        <v>18</v>
      </c>
      <c r="S2" s="73">
        <v>5.5599999999999997E-2</v>
      </c>
      <c r="T2" s="73">
        <v>5.5599999999999997E-2</v>
      </c>
    </row>
    <row r="3" spans="1:20" x14ac:dyDescent="0.25">
      <c r="A3" s="77" t="s">
        <v>21</v>
      </c>
      <c r="B3" s="73"/>
      <c r="C3" s="77" t="s">
        <v>22</v>
      </c>
      <c r="D3" s="73">
        <f>VLOOKUP(A3,Sheet3!$A$2:$I$84,6,FALSE)</f>
        <v>-0.8</v>
      </c>
      <c r="E3" s="73">
        <v>-17.100000000000001</v>
      </c>
      <c r="F3" s="73">
        <v>20.6</v>
      </c>
      <c r="G3" s="73"/>
      <c r="H3" s="73">
        <v>11.09</v>
      </c>
      <c r="I3" s="73"/>
      <c r="J3" s="73"/>
      <c r="K3" s="73"/>
      <c r="L3" s="84">
        <v>19.801039425479001</v>
      </c>
      <c r="M3" s="77" t="str">
        <f>VLOOKUP(A3,[1]reactions!$A$1:$E$96,5,FALSE)</f>
        <v>5.3.1.9</v>
      </c>
      <c r="N3" s="73" t="s">
        <v>833</v>
      </c>
      <c r="O3" s="73"/>
      <c r="P3" s="73"/>
      <c r="Q3" s="73"/>
      <c r="R3" s="73" t="s">
        <v>20</v>
      </c>
      <c r="S3" s="73">
        <v>3.48</v>
      </c>
      <c r="T3" s="73">
        <v>3.48</v>
      </c>
    </row>
    <row r="4" spans="1:20" x14ac:dyDescent="0.25">
      <c r="A4" s="77" t="s">
        <v>24</v>
      </c>
      <c r="B4" s="73"/>
      <c r="C4" s="77" t="s">
        <v>25</v>
      </c>
      <c r="D4" s="73">
        <f>VLOOKUP(A4,Sheet3!$A$2:$I$84,6,FALSE)</f>
        <v>-3.8</v>
      </c>
      <c r="E4" s="73">
        <v>-53.9</v>
      </c>
      <c r="F4" s="73">
        <v>21.4</v>
      </c>
      <c r="G4" s="73"/>
      <c r="H4" s="73">
        <v>49</v>
      </c>
      <c r="I4" s="73"/>
      <c r="J4" s="73"/>
      <c r="K4" s="73">
        <v>2.7690000000000001</v>
      </c>
      <c r="L4" s="84">
        <v>19.0346044708484</v>
      </c>
      <c r="M4" s="77" t="str">
        <f>VLOOKUP(A4,[1]reactions!$A$1:$E$96,5,FALSE)</f>
        <v>2.7.1.11</v>
      </c>
      <c r="N4" s="73"/>
      <c r="O4" s="73"/>
      <c r="P4" s="73"/>
      <c r="Q4" s="73"/>
      <c r="R4" s="73" t="s">
        <v>29</v>
      </c>
      <c r="S4" s="73">
        <v>0.6</v>
      </c>
      <c r="T4" s="73">
        <v>0.6</v>
      </c>
    </row>
    <row r="5" spans="1:20" x14ac:dyDescent="0.25">
      <c r="A5" s="77" t="s">
        <v>124</v>
      </c>
      <c r="B5" s="73"/>
      <c r="C5" s="77" t="s">
        <v>293</v>
      </c>
      <c r="D5" s="73">
        <f>VLOOKUP(A5,Sheet3!$A$2:$I$84,6,FALSE)</f>
        <v>-2.8</v>
      </c>
      <c r="E5" s="73">
        <v>-48.8</v>
      </c>
      <c r="F5" s="73">
        <v>-9.6999999999999993</v>
      </c>
      <c r="G5" s="73"/>
      <c r="H5" s="73">
        <v>22</v>
      </c>
      <c r="I5" s="73"/>
      <c r="J5" s="73"/>
      <c r="K5" s="73">
        <v>0</v>
      </c>
      <c r="L5" s="84">
        <v>0</v>
      </c>
      <c r="M5" s="77" t="str">
        <f>VLOOKUP(A5,[1]reactions!$A$1:$E$96,5,FALSE)</f>
        <v>3.1.3.11</v>
      </c>
      <c r="N5" s="73"/>
      <c r="O5" s="73"/>
      <c r="P5" s="73"/>
      <c r="Q5" s="73"/>
      <c r="R5" s="73" t="s">
        <v>32</v>
      </c>
      <c r="S5" s="73">
        <v>0.27200000000000002</v>
      </c>
      <c r="T5" s="73">
        <v>0.27200000000000002</v>
      </c>
    </row>
    <row r="6" spans="1:20" x14ac:dyDescent="0.25">
      <c r="A6" s="77" t="s">
        <v>27</v>
      </c>
      <c r="B6" s="73"/>
      <c r="C6" s="77" t="s">
        <v>80</v>
      </c>
      <c r="D6" s="73">
        <f>VLOOKUP(A6,Sheet3!$A$2:$I$84,6,FALSE)</f>
        <v>4.2</v>
      </c>
      <c r="E6" s="73">
        <v>-29.4</v>
      </c>
      <c r="F6" s="73">
        <v>27.1</v>
      </c>
      <c r="G6" s="11"/>
      <c r="H6" s="73">
        <v>8.5</v>
      </c>
      <c r="I6" s="73"/>
      <c r="J6" s="73"/>
      <c r="K6" s="73"/>
      <c r="L6" s="84">
        <v>19.0346044708484</v>
      </c>
      <c r="M6" s="77" t="str">
        <f>VLOOKUP(A6,[1]reactions!$A$1:$E$96,5,FALSE)</f>
        <v>4.1.2.13</v>
      </c>
      <c r="N6" s="73"/>
      <c r="O6" s="73"/>
      <c r="P6" s="73"/>
      <c r="Q6" s="73"/>
      <c r="R6" s="73" t="s">
        <v>796</v>
      </c>
      <c r="S6" s="73">
        <v>0.218</v>
      </c>
      <c r="T6" s="73">
        <v>0.218</v>
      </c>
    </row>
    <row r="7" spans="1:20" x14ac:dyDescent="0.25">
      <c r="A7" s="77" t="s">
        <v>125</v>
      </c>
      <c r="B7" s="73"/>
      <c r="C7" s="77" t="s">
        <v>818</v>
      </c>
      <c r="D7" s="73">
        <v>-1.4</v>
      </c>
      <c r="E7" s="73">
        <v>-24.3</v>
      </c>
      <c r="F7" s="73">
        <v>13.4</v>
      </c>
      <c r="G7" s="73">
        <v>9.1199999999999992</v>
      </c>
      <c r="H7" s="73"/>
      <c r="I7" s="73">
        <v>9000</v>
      </c>
      <c r="J7" s="73"/>
      <c r="K7" s="73"/>
      <c r="L7" s="85">
        <v>-19.0346044708484</v>
      </c>
      <c r="M7" s="77" t="str">
        <f>VLOOKUP(A7,[1]reactions!$A$1:$E$96,5,FALSE)</f>
        <v>5.3.1.1</v>
      </c>
      <c r="N7" s="73"/>
      <c r="O7" s="73"/>
      <c r="P7" s="73"/>
      <c r="Q7" s="73"/>
      <c r="R7" s="73" t="s">
        <v>83</v>
      </c>
      <c r="S7" s="73">
        <v>0.16700000000000001</v>
      </c>
      <c r="T7" s="73">
        <v>0.16700000000000001</v>
      </c>
    </row>
    <row r="8" spans="1:20" x14ac:dyDescent="0.25">
      <c r="A8" s="77" t="s">
        <v>127</v>
      </c>
      <c r="B8" s="73"/>
      <c r="C8" s="77" t="s">
        <v>297</v>
      </c>
      <c r="D8" s="73">
        <f>VLOOKUP(A8,Sheet3!$A$2:$I$84,6,FALSE)</f>
        <v>-0.1</v>
      </c>
      <c r="E8" s="73">
        <v>-12.8</v>
      </c>
      <c r="F8" s="73">
        <v>62.6</v>
      </c>
      <c r="G8" s="73"/>
      <c r="H8" s="73">
        <v>671.72</v>
      </c>
      <c r="I8" s="73"/>
      <c r="J8" s="73"/>
      <c r="K8" s="73"/>
      <c r="L8" s="84">
        <v>37.420015145125497</v>
      </c>
      <c r="M8" s="77" t="str">
        <f>VLOOKUP(A8,[1]reactions!$A$1:$E$96,5,FALSE)</f>
        <v>1.2.1.12</v>
      </c>
      <c r="N8" s="73"/>
      <c r="O8" s="73"/>
      <c r="P8" s="73"/>
      <c r="Q8" s="73"/>
      <c r="R8" s="73" t="s">
        <v>187</v>
      </c>
      <c r="S8" s="73">
        <v>2.13</v>
      </c>
      <c r="T8" s="73">
        <v>2.13</v>
      </c>
    </row>
    <row r="9" spans="1:20" x14ac:dyDescent="0.25">
      <c r="A9" s="77" t="s">
        <v>129</v>
      </c>
      <c r="B9" s="73"/>
      <c r="C9" s="77" t="s">
        <v>128</v>
      </c>
      <c r="D9" s="73">
        <v>2.8</v>
      </c>
      <c r="E9" s="73">
        <v>-19.2</v>
      </c>
      <c r="F9" s="73">
        <v>56.1</v>
      </c>
      <c r="G9" s="11"/>
      <c r="H9" s="73"/>
      <c r="I9" s="73">
        <v>2225</v>
      </c>
      <c r="J9" s="73"/>
      <c r="K9" s="73"/>
      <c r="L9" s="84">
        <v>-37.420015145125497</v>
      </c>
      <c r="M9" s="77" t="str">
        <f>VLOOKUP(A9,[1]reactions!$A$1:$E$96,5,FALSE)</f>
        <v>2.7.2.3</v>
      </c>
      <c r="N9" s="73"/>
      <c r="O9" s="73"/>
      <c r="P9" s="73"/>
      <c r="Q9" s="73"/>
      <c r="R9" s="73" t="s">
        <v>194</v>
      </c>
      <c r="S9" s="73">
        <v>0.39900000000000002</v>
      </c>
      <c r="T9" s="73">
        <v>0.39900000000000002</v>
      </c>
    </row>
    <row r="10" spans="1:20" x14ac:dyDescent="0.25">
      <c r="A10" s="77" t="s">
        <v>130</v>
      </c>
      <c r="B10" s="73"/>
      <c r="C10" s="77" t="s">
        <v>300</v>
      </c>
      <c r="D10" s="73"/>
      <c r="E10" s="73">
        <v>-23.1</v>
      </c>
      <c r="F10" s="73">
        <v>14.6</v>
      </c>
      <c r="G10" s="73">
        <v>5.49</v>
      </c>
      <c r="H10" s="73"/>
      <c r="I10" s="73">
        <v>90.55</v>
      </c>
      <c r="J10" s="73"/>
      <c r="K10" s="73"/>
      <c r="L10" s="84">
        <v>-35.968088220815801</v>
      </c>
      <c r="M10" s="77" t="str">
        <f>VLOOKUP(A10,[1]reactions!$A$1:$E$96,5,FALSE)</f>
        <v>5.4.2.1</v>
      </c>
      <c r="N10" s="73"/>
      <c r="O10" s="73"/>
      <c r="P10" s="73"/>
      <c r="Q10" s="73"/>
      <c r="R10" s="73" t="s">
        <v>23</v>
      </c>
      <c r="S10" s="73">
        <v>2.67</v>
      </c>
      <c r="T10" s="73">
        <v>2.67</v>
      </c>
    </row>
    <row r="11" spans="1:20" x14ac:dyDescent="0.25">
      <c r="A11" s="77" t="s">
        <v>134</v>
      </c>
      <c r="B11" s="73"/>
      <c r="C11" s="77" t="s">
        <v>302</v>
      </c>
      <c r="D11" s="73">
        <f>VLOOKUP(A11,Sheet3!$A$2:$I$84,6,FALSE)</f>
        <v>-0.9</v>
      </c>
      <c r="E11" s="73">
        <v>-22.9</v>
      </c>
      <c r="F11" s="73">
        <v>14.7</v>
      </c>
      <c r="G11" s="73"/>
      <c r="H11" s="73">
        <v>355.79</v>
      </c>
      <c r="I11" s="73"/>
      <c r="J11" s="73"/>
      <c r="K11" s="73"/>
      <c r="L11" s="84">
        <v>35.968088220815801</v>
      </c>
      <c r="M11" s="77" t="str">
        <f>VLOOKUP(A11,[1]reactions!$A$1:$E$96,5,FALSE)</f>
        <v>4.2.1.11</v>
      </c>
      <c r="N11" s="73"/>
      <c r="O11" s="73"/>
      <c r="P11" s="73"/>
      <c r="Q11" s="73"/>
      <c r="R11" s="73" t="s">
        <v>26</v>
      </c>
      <c r="S11" s="73">
        <v>2.67</v>
      </c>
      <c r="T11" s="73">
        <v>2.67</v>
      </c>
    </row>
    <row r="12" spans="1:20" x14ac:dyDescent="0.25">
      <c r="A12" s="77" t="s">
        <v>33</v>
      </c>
      <c r="B12" s="73"/>
      <c r="C12" s="77" t="s">
        <v>819</v>
      </c>
      <c r="D12" s="73"/>
      <c r="E12" s="73">
        <v>-10.8</v>
      </c>
      <c r="F12" s="73">
        <v>65.3</v>
      </c>
      <c r="G12" s="11">
        <v>1.4E-5</v>
      </c>
      <c r="H12" s="73"/>
      <c r="I12" s="73">
        <v>10.17</v>
      </c>
      <c r="J12" s="73"/>
      <c r="K12" s="73"/>
      <c r="L12" s="84">
        <v>-15.464281224553</v>
      </c>
      <c r="M12" s="77" t="str">
        <f>VLOOKUP(A12,[1]reactions!$A$1:$E$96,5,FALSE)</f>
        <v>2.7.1.40</v>
      </c>
      <c r="N12" s="73"/>
      <c r="O12" s="73"/>
      <c r="P12" s="73"/>
      <c r="Q12" s="73"/>
      <c r="R12" s="73" t="s">
        <v>797</v>
      </c>
      <c r="S12" s="73">
        <v>0.111</v>
      </c>
      <c r="T12" s="73">
        <v>0.111</v>
      </c>
    </row>
    <row r="13" spans="1:20" x14ac:dyDescent="0.25">
      <c r="A13" s="77" t="s">
        <v>136</v>
      </c>
      <c r="B13" s="73"/>
      <c r="C13" s="77" t="s">
        <v>135</v>
      </c>
      <c r="D13" s="73">
        <f>VLOOKUP(A13,Sheet3!$A$2:$I$84,6,FALSE)</f>
        <v>-1.2</v>
      </c>
      <c r="E13" s="73">
        <v>-50.9</v>
      </c>
      <c r="F13" s="73">
        <v>24.4</v>
      </c>
      <c r="G13" s="73"/>
      <c r="H13" s="73">
        <v>1</v>
      </c>
      <c r="I13" s="73"/>
      <c r="J13" s="73"/>
      <c r="K13" s="73">
        <v>0</v>
      </c>
      <c r="L13" s="84">
        <v>0</v>
      </c>
      <c r="M13" s="77" t="str">
        <f>VLOOKUP(A13,[1]reactions!$A$1:$E$96,5,FALSE)</f>
        <v>2.7.9.2</v>
      </c>
      <c r="N13" s="73"/>
      <c r="O13" s="73"/>
      <c r="P13" s="73"/>
      <c r="Q13" s="73"/>
      <c r="R13" s="73" t="s">
        <v>798</v>
      </c>
      <c r="S13" s="73">
        <v>0.13800000000000001</v>
      </c>
      <c r="T13" s="73">
        <v>0.13800000000000001</v>
      </c>
    </row>
    <row r="14" spans="1:20" x14ac:dyDescent="0.25">
      <c r="A14" s="77" t="s">
        <v>140</v>
      </c>
      <c r="B14" s="73"/>
      <c r="C14" s="77" t="s">
        <v>139</v>
      </c>
      <c r="D14" s="73">
        <f>VLOOKUP(A14,Sheet3!$A$2:$I$84,6,FALSE)</f>
        <v>-8.3000000000000007</v>
      </c>
      <c r="E14" s="73">
        <v>-73</v>
      </c>
      <c r="F14" s="73">
        <v>2.2999999999999998</v>
      </c>
      <c r="G14" s="73"/>
      <c r="H14" s="73">
        <v>6.32</v>
      </c>
      <c r="I14" s="73"/>
      <c r="J14" s="73"/>
      <c r="K14" s="73"/>
      <c r="L14" s="84">
        <v>0</v>
      </c>
      <c r="M14" s="77" t="s">
        <v>820</v>
      </c>
      <c r="N14" s="73"/>
      <c r="O14" s="73"/>
      <c r="P14" s="73"/>
      <c r="Q14" s="73"/>
      <c r="R14" s="73" t="s">
        <v>799</v>
      </c>
      <c r="S14" s="73">
        <v>0.27600000000000002</v>
      </c>
      <c r="T14" s="73">
        <v>0.27600000000000002</v>
      </c>
    </row>
    <row r="15" spans="1:20" x14ac:dyDescent="0.25">
      <c r="A15" s="77" t="s">
        <v>239</v>
      </c>
      <c r="B15" s="73"/>
      <c r="C15" s="77" t="s">
        <v>821</v>
      </c>
      <c r="D15" s="73">
        <v>8.6</v>
      </c>
      <c r="E15" s="73">
        <v>-4</v>
      </c>
      <c r="F15" s="73">
        <v>60.9</v>
      </c>
      <c r="G15" s="73"/>
      <c r="H15" s="73"/>
      <c r="I15" s="73">
        <v>81</v>
      </c>
      <c r="J15" s="73"/>
      <c r="K15" s="73"/>
      <c r="L15" s="84">
        <v>0</v>
      </c>
      <c r="M15" s="77" t="s">
        <v>811</v>
      </c>
      <c r="N15" s="73"/>
      <c r="O15" s="73"/>
      <c r="P15" s="73"/>
      <c r="Q15" s="73"/>
      <c r="R15" s="73" t="s">
        <v>800</v>
      </c>
      <c r="S15" s="73">
        <v>0.39800000000000002</v>
      </c>
      <c r="T15" s="73">
        <v>0.39800000000000002</v>
      </c>
    </row>
    <row r="16" spans="1:20" x14ac:dyDescent="0.25">
      <c r="A16" s="78" t="s">
        <v>317</v>
      </c>
      <c r="B16" s="73"/>
      <c r="C16" s="78" t="s">
        <v>240</v>
      </c>
      <c r="D16" s="73">
        <f>VLOOKUP(A16,Sheet3!$A$2:$I$84,6,FALSE)</f>
        <v>1.5</v>
      </c>
      <c r="E16" s="73">
        <v>-11.2</v>
      </c>
      <c r="F16" s="73">
        <v>26.5</v>
      </c>
      <c r="G16" s="73"/>
      <c r="H16" s="73">
        <v>5.3</v>
      </c>
      <c r="I16" s="73"/>
      <c r="J16" s="73"/>
      <c r="K16" s="73"/>
      <c r="L16" s="84">
        <v>0</v>
      </c>
      <c r="M16" s="77" t="str">
        <f>VLOOKUP(A16,[1]reactions!$A$1:$E$96,5,FALSE)</f>
        <v>4.2.1.3</v>
      </c>
      <c r="N16" s="73"/>
      <c r="O16" s="73"/>
      <c r="P16" s="73"/>
      <c r="Q16" s="73"/>
      <c r="R16" s="73" t="s">
        <v>801</v>
      </c>
      <c r="S16" s="73">
        <v>9.8000000000000004E-2</v>
      </c>
      <c r="T16" s="73">
        <v>9.8000000000000004E-2</v>
      </c>
    </row>
    <row r="17" spans="1:20" x14ac:dyDescent="0.25">
      <c r="A17" s="77" t="s">
        <v>323</v>
      </c>
      <c r="B17" s="73"/>
      <c r="C17" s="77" t="s">
        <v>242</v>
      </c>
      <c r="D17" s="73">
        <f>VLOOKUP(A17,Sheet3!$A$2:$I$84,6,FALSE)</f>
        <v>3.4</v>
      </c>
      <c r="E17" s="73">
        <v>-48.4</v>
      </c>
      <c r="F17" s="73">
        <v>26.9</v>
      </c>
      <c r="G17" s="73"/>
      <c r="H17" s="73">
        <v>106.4</v>
      </c>
      <c r="I17" s="73"/>
      <c r="J17" s="73"/>
      <c r="K17" s="73"/>
      <c r="L17" s="84">
        <v>0</v>
      </c>
      <c r="M17" s="77" t="str">
        <f>VLOOKUP(A17,[1]reactions!$A$1:$E$96,5,FALSE)</f>
        <v>1.1.1.42</v>
      </c>
      <c r="N17" s="73"/>
      <c r="O17" s="73"/>
      <c r="P17" s="73"/>
      <c r="Q17" s="73"/>
      <c r="R17" s="73" t="s">
        <v>195</v>
      </c>
      <c r="S17" s="73">
        <v>0.95499999999999996</v>
      </c>
      <c r="T17" s="73">
        <v>0.95499999999999996</v>
      </c>
    </row>
    <row r="18" spans="1:20" x14ac:dyDescent="0.25">
      <c r="A18" s="77" t="s">
        <v>325</v>
      </c>
      <c r="B18" s="73"/>
      <c r="C18" s="77" t="s">
        <v>327</v>
      </c>
      <c r="D18" s="73">
        <f>VLOOKUP(A18,Sheet3!$A$2:$I$84,6,FALSE)</f>
        <v>4.9000000000000004</v>
      </c>
      <c r="E18" s="73">
        <v>-38.700000000000003</v>
      </c>
      <c r="F18" s="73">
        <v>17.8</v>
      </c>
      <c r="G18" s="73"/>
      <c r="H18" s="73">
        <v>5.2</v>
      </c>
      <c r="I18" s="73"/>
      <c r="J18" s="73"/>
      <c r="K18" s="73"/>
      <c r="L18" s="84">
        <v>0</v>
      </c>
      <c r="M18" s="77" t="str">
        <f>VLOOKUP(A18,[1]reactions!$A$1:$E$96,5,FALSE)</f>
        <v>4.1.3.1</v>
      </c>
      <c r="N18" s="73"/>
      <c r="O18" s="73"/>
      <c r="P18" s="73"/>
      <c r="Q18" s="73"/>
      <c r="R18" s="73" t="s">
        <v>38</v>
      </c>
      <c r="S18" s="73">
        <v>0.59499999999999997</v>
      </c>
      <c r="T18" s="73">
        <v>0.59499999999999997</v>
      </c>
    </row>
    <row r="19" spans="1:20" x14ac:dyDescent="0.25">
      <c r="A19" s="77" t="s">
        <v>328</v>
      </c>
      <c r="B19" s="73"/>
      <c r="C19" s="77" t="s">
        <v>822</v>
      </c>
      <c r="D19" s="73">
        <v>8.6999999999999993</v>
      </c>
      <c r="E19" s="73">
        <v>-9.1</v>
      </c>
      <c r="F19" s="73">
        <v>63.1</v>
      </c>
      <c r="G19" s="73"/>
      <c r="H19" s="73"/>
      <c r="I19" s="73">
        <v>48.1</v>
      </c>
      <c r="J19" s="73"/>
      <c r="K19" s="73"/>
      <c r="L19" s="84">
        <v>0</v>
      </c>
      <c r="M19" s="77" t="s">
        <v>812</v>
      </c>
      <c r="N19" s="73"/>
      <c r="O19" s="73"/>
      <c r="P19" s="73"/>
      <c r="Q19" s="73"/>
      <c r="R19" s="73" t="s">
        <v>41</v>
      </c>
      <c r="S19" s="73">
        <v>4.2699999999999996</v>
      </c>
      <c r="T19" s="73">
        <v>4.2699999999999996</v>
      </c>
    </row>
    <row r="20" spans="1:20" x14ac:dyDescent="0.25">
      <c r="A20" s="77" t="s">
        <v>245</v>
      </c>
      <c r="B20" s="73"/>
      <c r="C20" s="77" t="s">
        <v>244</v>
      </c>
      <c r="D20" s="73">
        <f>VLOOKUP(A20,Sheet3!$A$2:$I$84,6,FALSE)</f>
        <v>-8.3000000000000007</v>
      </c>
      <c r="E20" s="73">
        <v>-72.3</v>
      </c>
      <c r="F20" s="73">
        <v>20.3</v>
      </c>
      <c r="G20" s="73"/>
      <c r="H20" s="73">
        <v>49</v>
      </c>
      <c r="I20" s="73"/>
      <c r="J20" s="73"/>
      <c r="K20" s="73"/>
      <c r="L20" s="84">
        <v>3.9968753072807401</v>
      </c>
      <c r="M20" s="77" t="s">
        <v>808</v>
      </c>
      <c r="N20" s="73"/>
      <c r="O20" s="73"/>
      <c r="P20" s="73"/>
      <c r="Q20" s="73"/>
      <c r="R20" s="73" t="s">
        <v>802</v>
      </c>
      <c r="S20" s="73">
        <v>0.19500000000000001</v>
      </c>
      <c r="T20" s="73">
        <v>0.19500000000000001</v>
      </c>
    </row>
    <row r="21" spans="1:20" x14ac:dyDescent="0.25">
      <c r="A21" s="77" t="s">
        <v>332</v>
      </c>
      <c r="B21" s="73"/>
      <c r="C21" s="77" t="s">
        <v>246</v>
      </c>
      <c r="D21" s="73"/>
      <c r="E21" s="73">
        <v>-39.5</v>
      </c>
      <c r="F21" s="73">
        <v>35.799999999999997</v>
      </c>
      <c r="G21" s="73">
        <v>2.12</v>
      </c>
      <c r="H21" s="73">
        <v>44.73</v>
      </c>
      <c r="I21" s="73"/>
      <c r="J21" s="73"/>
      <c r="K21" s="73"/>
      <c r="L21" s="84">
        <v>-3.9968753072807401</v>
      </c>
      <c r="M21" s="77" t="str">
        <f>VLOOKUP(A21,[1]reactions!$A$1:$E$96,5,FALSE)</f>
        <v>6.2.1.5</v>
      </c>
      <c r="N21" s="73"/>
      <c r="O21" s="73"/>
      <c r="P21" s="73"/>
      <c r="Q21" s="73"/>
      <c r="R21" s="73" t="s">
        <v>803</v>
      </c>
      <c r="S21" s="73">
        <v>6.2E-2</v>
      </c>
      <c r="T21" s="73">
        <v>6.2E-2</v>
      </c>
    </row>
    <row r="22" spans="1:20" x14ac:dyDescent="0.25">
      <c r="A22" s="78" t="s">
        <v>334</v>
      </c>
      <c r="B22" s="73"/>
      <c r="C22" s="78" t="s">
        <v>248</v>
      </c>
      <c r="D22" s="73">
        <v>-2.1</v>
      </c>
      <c r="E22" s="73">
        <v>-40.4</v>
      </c>
      <c r="F22" s="73">
        <v>16.100000000000001</v>
      </c>
      <c r="G22" s="73"/>
      <c r="H22" s="73">
        <v>24</v>
      </c>
      <c r="I22" s="73"/>
      <c r="J22" s="73"/>
      <c r="K22" s="73"/>
      <c r="L22" s="84">
        <v>3.9968753072807401</v>
      </c>
      <c r="M22" s="77" t="str">
        <f>VLOOKUP(A22,[1]reactions!$A$1:$E$96,5,FALSE)</f>
        <v>1.3.99.1</v>
      </c>
      <c r="N22" s="73"/>
      <c r="O22" s="73"/>
      <c r="P22" s="73"/>
      <c r="Q22" s="73"/>
      <c r="R22" s="73" t="s">
        <v>100</v>
      </c>
      <c r="S22" s="73">
        <v>1.47</v>
      </c>
      <c r="T22" s="73">
        <v>1.47</v>
      </c>
    </row>
    <row r="23" spans="1:20" x14ac:dyDescent="0.25">
      <c r="A23" s="78" t="s">
        <v>251</v>
      </c>
      <c r="B23" s="73"/>
      <c r="C23" s="78" t="s">
        <v>823</v>
      </c>
      <c r="D23" s="73">
        <v>-5.9</v>
      </c>
      <c r="E23" s="73">
        <v>-40.4</v>
      </c>
      <c r="F23" s="73">
        <v>16.100000000000001</v>
      </c>
      <c r="G23" s="73"/>
      <c r="H23" s="73">
        <v>250</v>
      </c>
      <c r="I23" s="73">
        <v>110</v>
      </c>
      <c r="J23" s="73"/>
      <c r="K23" s="73">
        <v>0</v>
      </c>
      <c r="L23" s="84">
        <v>0</v>
      </c>
      <c r="M23" s="77" t="str">
        <f>VLOOKUP(A23,[1]reactions!$A$1:$E$96,5,FALSE)</f>
        <v>1.3.99.1</v>
      </c>
      <c r="N23" s="73"/>
      <c r="O23" s="73"/>
      <c r="P23" s="73"/>
      <c r="Q23" s="73"/>
      <c r="R23" s="73" t="s">
        <v>101</v>
      </c>
      <c r="S23" s="73">
        <v>0.1</v>
      </c>
      <c r="T23" s="73">
        <v>0.1</v>
      </c>
    </row>
    <row r="24" spans="1:20" x14ac:dyDescent="0.25">
      <c r="A24" s="77" t="s">
        <v>252</v>
      </c>
      <c r="B24" s="73"/>
      <c r="C24" s="77" t="s">
        <v>824</v>
      </c>
      <c r="D24" s="73">
        <v>0.6</v>
      </c>
      <c r="E24" s="73">
        <v>-15.4</v>
      </c>
      <c r="F24" s="73">
        <v>22.3</v>
      </c>
      <c r="G24" s="73"/>
      <c r="H24" s="73">
        <v>51.7</v>
      </c>
      <c r="I24" s="73">
        <v>11.2</v>
      </c>
      <c r="J24" s="73"/>
      <c r="K24" s="73"/>
      <c r="L24" s="84">
        <v>-3.9968753072807401</v>
      </c>
      <c r="M24" s="77" t="str">
        <f>VLOOKUP(A24,[1]reactions!$A$1:$E$96,5,FALSE)</f>
        <v>4.2.1.2</v>
      </c>
      <c r="N24" s="73"/>
      <c r="O24" s="73"/>
      <c r="P24" s="73"/>
      <c r="Q24" s="73"/>
      <c r="R24" s="73" t="s">
        <v>804</v>
      </c>
      <c r="S24" s="73">
        <v>0.80800000000000005</v>
      </c>
      <c r="T24" s="73">
        <v>0.80800000000000005</v>
      </c>
    </row>
    <row r="25" spans="1:20" x14ac:dyDescent="0.25">
      <c r="A25" s="77" t="s">
        <v>253</v>
      </c>
      <c r="B25" s="73"/>
      <c r="C25" s="77" t="s">
        <v>261</v>
      </c>
      <c r="D25" s="73">
        <v>6.4</v>
      </c>
      <c r="E25" s="73">
        <v>-7.3</v>
      </c>
      <c r="F25" s="73">
        <v>68.599999999999994</v>
      </c>
      <c r="G25" s="73"/>
      <c r="H25" s="73">
        <v>931</v>
      </c>
      <c r="I25" s="73"/>
      <c r="J25" s="73"/>
      <c r="K25" s="73">
        <v>50</v>
      </c>
      <c r="L25" s="84">
        <v>1.73406272437436</v>
      </c>
      <c r="M25" s="77" t="str">
        <f>VLOOKUP(A25,[1]reactions!$A$1:$E$96,5,FALSE)</f>
        <v>1.1.1.37</v>
      </c>
      <c r="N25" s="73"/>
      <c r="O25" s="73"/>
      <c r="P25" s="73"/>
      <c r="Q25" s="73"/>
      <c r="R25" s="73"/>
      <c r="S25" s="73"/>
      <c r="T25" s="73"/>
    </row>
    <row r="26" spans="1:20" x14ac:dyDescent="0.25">
      <c r="A26" s="77" t="s">
        <v>141</v>
      </c>
      <c r="B26" s="73"/>
      <c r="C26" s="77" t="s">
        <v>825</v>
      </c>
      <c r="D26" s="73">
        <v>5.0999999999999996</v>
      </c>
      <c r="E26" s="73">
        <v>-16.399999999999999</v>
      </c>
      <c r="F26" s="73">
        <v>51.5</v>
      </c>
      <c r="G26" s="73"/>
      <c r="H26" s="73">
        <v>12.8</v>
      </c>
      <c r="I26" s="73">
        <v>4</v>
      </c>
      <c r="J26" s="73"/>
      <c r="K26" s="73"/>
      <c r="L26" s="84">
        <v>-34.977749829395002</v>
      </c>
      <c r="M26" s="77" t="s">
        <v>809</v>
      </c>
      <c r="N26" s="73"/>
      <c r="O26" s="73"/>
      <c r="P26" s="73"/>
      <c r="Q26" s="73"/>
      <c r="R26" s="73"/>
      <c r="S26" s="73"/>
      <c r="T26" s="73"/>
    </row>
    <row r="27" spans="1:20" x14ac:dyDescent="0.25">
      <c r="A27" s="77" t="s">
        <v>305</v>
      </c>
      <c r="B27" s="73"/>
      <c r="C27" s="77" t="s">
        <v>826</v>
      </c>
      <c r="D27" s="73">
        <v>6.4</v>
      </c>
      <c r="E27" s="73">
        <v>-13.2</v>
      </c>
      <c r="F27" s="73">
        <v>62.1</v>
      </c>
      <c r="G27" s="73"/>
      <c r="H27" s="73">
        <v>320</v>
      </c>
      <c r="I27" s="73"/>
      <c r="J27" s="73"/>
      <c r="K27" s="73">
        <v>0</v>
      </c>
      <c r="L27" s="84">
        <v>0</v>
      </c>
      <c r="M27" s="77" t="str">
        <f>VLOOKUP(A27,[1]reactions!$A$1:$E$96,5,FALSE)</f>
        <v>1.1.1.28</v>
      </c>
      <c r="N27" s="73"/>
      <c r="O27" s="73"/>
      <c r="P27" s="73"/>
      <c r="Q27" s="73"/>
      <c r="R27" s="73"/>
      <c r="S27" s="73"/>
      <c r="T27" s="73"/>
    </row>
    <row r="28" spans="1:20" x14ac:dyDescent="0.25">
      <c r="A28" s="77" t="s">
        <v>212</v>
      </c>
      <c r="B28" s="73"/>
      <c r="C28" s="77" t="s">
        <v>211</v>
      </c>
      <c r="D28" s="73">
        <f>VLOOKUP(A28,Sheet3!$A$2:$I$84,6,FALSE)</f>
        <v>3.8</v>
      </c>
      <c r="E28" s="73">
        <v>-20.399999999999999</v>
      </c>
      <c r="F28" s="73">
        <v>28.7</v>
      </c>
      <c r="G28" s="73"/>
      <c r="H28" s="73">
        <v>120</v>
      </c>
      <c r="I28" s="73"/>
      <c r="J28" s="73"/>
      <c r="K28" s="73">
        <v>0</v>
      </c>
      <c r="L28" s="85">
        <v>21.2358352193176</v>
      </c>
      <c r="M28" s="77" t="str">
        <f>VLOOKUP(A28,[1]reactions!$A$1:$E$96,5,FALSE)</f>
        <v>2.3.1.8</v>
      </c>
      <c r="N28" s="73"/>
      <c r="O28" s="73"/>
      <c r="P28" s="73"/>
      <c r="Q28" s="73"/>
      <c r="R28" s="73"/>
      <c r="S28" s="73"/>
      <c r="T28" s="73"/>
    </row>
    <row r="29" spans="1:20" x14ac:dyDescent="0.25">
      <c r="A29" s="77" t="s">
        <v>214</v>
      </c>
      <c r="B29" s="73"/>
      <c r="C29" s="77" t="s">
        <v>213</v>
      </c>
      <c r="D29" s="73">
        <f>VLOOKUP(A29,Sheet3!$A$2:$I$84,6,FALSE)</f>
        <v>4.3</v>
      </c>
      <c r="E29" s="73">
        <v>-24.3</v>
      </c>
      <c r="F29" s="73">
        <v>52.1</v>
      </c>
      <c r="G29" s="73"/>
      <c r="H29" s="73">
        <v>280</v>
      </c>
      <c r="I29" s="73"/>
      <c r="J29" s="73"/>
      <c r="K29" s="73">
        <v>0</v>
      </c>
      <c r="L29" s="84">
        <v>-21.2358352193176</v>
      </c>
      <c r="M29" s="77" t="str">
        <f>VLOOKUP(A29,[1]reactions!$A$1:$E$96,5,FALSE)</f>
        <v>2.7.2.1</v>
      </c>
      <c r="N29" s="73"/>
      <c r="O29" s="73"/>
      <c r="P29" s="73"/>
      <c r="Q29" s="73"/>
      <c r="R29" s="73"/>
      <c r="S29" s="73"/>
      <c r="T29" s="73"/>
    </row>
    <row r="30" spans="1:20" x14ac:dyDescent="0.25">
      <c r="A30" s="78" t="s">
        <v>144</v>
      </c>
      <c r="B30" s="73"/>
      <c r="C30" s="78" t="s">
        <v>143</v>
      </c>
      <c r="D30" s="73">
        <f>VLOOKUP(A30,Sheet3!$A$2:$I$84,6,FALSE)</f>
        <v>-4.4000000000000004</v>
      </c>
      <c r="E30" s="73">
        <v>-47.4</v>
      </c>
      <c r="F30" s="73">
        <v>49.2</v>
      </c>
      <c r="G30" s="73"/>
      <c r="H30" s="73">
        <v>15.7</v>
      </c>
      <c r="I30" s="73"/>
      <c r="J30" s="73"/>
      <c r="K30" s="73">
        <v>0</v>
      </c>
      <c r="L30" s="84">
        <v>-10.1045270920776</v>
      </c>
      <c r="M30" s="77" t="str">
        <f>VLOOKUP(A30,[1]reactions!$A$1:$E$96,5,FALSE)</f>
        <v>1.2.1.10</v>
      </c>
      <c r="N30" s="73"/>
      <c r="O30" s="73"/>
      <c r="P30" s="73"/>
      <c r="Q30" s="73"/>
      <c r="R30" s="73"/>
      <c r="S30" s="73"/>
      <c r="T30" s="73"/>
    </row>
    <row r="31" spans="1:20" x14ac:dyDescent="0.25">
      <c r="A31" s="78" t="s">
        <v>145</v>
      </c>
      <c r="B31" s="73"/>
      <c r="C31" s="78" t="s">
        <v>377</v>
      </c>
      <c r="D31" s="73"/>
      <c r="E31" s="73">
        <v>-16.600000000000001</v>
      </c>
      <c r="F31" s="73">
        <v>59.3</v>
      </c>
      <c r="G31" s="11">
        <v>1.6000000000000001E-4</v>
      </c>
      <c r="H31" s="73">
        <v>150.19999999999999</v>
      </c>
      <c r="I31" s="73"/>
      <c r="J31" s="73"/>
      <c r="K31" s="73">
        <v>0</v>
      </c>
      <c r="L31" s="84">
        <v>-10.1045270920776</v>
      </c>
      <c r="M31" s="77" t="str">
        <f>VLOOKUP(A31,[1]reactions!$A$1:$E$96,5,FALSE)</f>
        <v>1.1.1.1</v>
      </c>
      <c r="N31" s="73"/>
      <c r="O31" s="73"/>
      <c r="P31" s="73"/>
      <c r="Q31" s="73"/>
      <c r="R31" s="73"/>
      <c r="S31" s="73"/>
      <c r="T31" s="73"/>
    </row>
    <row r="32" spans="1:20" x14ac:dyDescent="0.25">
      <c r="A32" s="77" t="s">
        <v>415</v>
      </c>
      <c r="B32" s="73"/>
      <c r="C32" s="77" t="s">
        <v>417</v>
      </c>
      <c r="D32" s="73">
        <f>VLOOKUP(A32,Sheet3!$A$2:$I$84,6,FALSE)</f>
        <v>-1.6</v>
      </c>
      <c r="E32" s="73">
        <v>-42.6</v>
      </c>
      <c r="F32" s="73">
        <v>35.299999999999997</v>
      </c>
      <c r="G32" s="73"/>
      <c r="H32" s="73">
        <v>174</v>
      </c>
      <c r="I32" s="73"/>
      <c r="J32" s="73"/>
      <c r="K32" s="73">
        <v>0.63</v>
      </c>
      <c r="L32" s="84">
        <v>0</v>
      </c>
      <c r="M32" s="77" t="str">
        <f>VLOOKUP(A32,[1]reactions!$A$1:$E$96,5,FALSE)</f>
        <v>1.1.1.49</v>
      </c>
      <c r="N32" s="73"/>
      <c r="O32" s="73"/>
      <c r="P32" s="73"/>
      <c r="Q32" s="73"/>
      <c r="R32" s="73"/>
      <c r="S32" s="73"/>
      <c r="T32" s="73"/>
    </row>
    <row r="33" spans="1:20" x14ac:dyDescent="0.25">
      <c r="A33" s="77" t="s">
        <v>419</v>
      </c>
      <c r="B33" s="73"/>
      <c r="C33" s="77" t="s">
        <v>421</v>
      </c>
      <c r="D33" s="73">
        <f>VLOOKUP(A33,Sheet3!$A$2:$I$84,6,FALSE)</f>
        <v>-5.0999999999999996</v>
      </c>
      <c r="E33" s="73">
        <v>-39.799999999999997</v>
      </c>
      <c r="F33" s="73">
        <v>-2.1</v>
      </c>
      <c r="G33" s="73"/>
      <c r="H33" s="73">
        <v>25</v>
      </c>
      <c r="I33" s="73"/>
      <c r="J33" s="73"/>
      <c r="K33" s="73"/>
      <c r="L33" s="84">
        <v>0</v>
      </c>
      <c r="M33" s="77" t="str">
        <f>VLOOKUP(A33,[1]reactions!$A$1:$E$96,5,FALSE)</f>
        <v>3.1.1.31</v>
      </c>
      <c r="N33" s="73"/>
      <c r="O33" s="73"/>
      <c r="P33" s="73"/>
      <c r="Q33" s="73"/>
      <c r="R33" s="73"/>
      <c r="S33" s="73"/>
      <c r="T33" s="73"/>
    </row>
    <row r="34" spans="1:20" x14ac:dyDescent="0.25">
      <c r="A34" s="77" t="s">
        <v>422</v>
      </c>
      <c r="B34" s="73"/>
      <c r="C34" s="77" t="s">
        <v>424</v>
      </c>
      <c r="D34" s="73">
        <f>VLOOKUP(A34,Sheet3!$A$2:$I$84,6,FALSE)</f>
        <v>0.9</v>
      </c>
      <c r="E34" s="73">
        <v>-43.6</v>
      </c>
      <c r="F34" s="73">
        <v>31.7</v>
      </c>
      <c r="G34" s="73"/>
      <c r="H34" s="73">
        <v>75.650000000000006</v>
      </c>
      <c r="I34" s="73"/>
      <c r="J34" s="73"/>
      <c r="K34" s="73"/>
      <c r="L34" s="84">
        <v>0</v>
      </c>
      <c r="M34" s="77" t="str">
        <f>VLOOKUP(A34,[1]reactions!$A$1:$E$96,5,FALSE)</f>
        <v>1.1.1.44</v>
      </c>
      <c r="N34" s="73"/>
      <c r="O34" s="73"/>
      <c r="P34" s="73"/>
      <c r="Q34" s="73"/>
      <c r="R34" s="73"/>
      <c r="S34" s="73"/>
      <c r="T34" s="73"/>
    </row>
    <row r="35" spans="1:20" x14ac:dyDescent="0.25">
      <c r="A35" s="77" t="s">
        <v>425</v>
      </c>
      <c r="B35" s="73"/>
      <c r="C35" s="77" t="s">
        <v>427</v>
      </c>
      <c r="D35" s="73"/>
      <c r="E35" s="73">
        <v>-22.2</v>
      </c>
      <c r="F35" s="73">
        <v>15.5</v>
      </c>
      <c r="G35" s="73">
        <v>3.91</v>
      </c>
      <c r="H35" s="73">
        <v>21.05</v>
      </c>
      <c r="I35" s="73"/>
      <c r="J35" s="73"/>
      <c r="K35" s="73"/>
      <c r="L35" s="85">
        <v>-0.69762371202792395</v>
      </c>
      <c r="M35" s="77" t="str">
        <f>VLOOKUP(A35,[1]reactions!$A$1:$E$96,5,FALSE)</f>
        <v>5.1.3.1</v>
      </c>
      <c r="N35" s="73"/>
      <c r="O35" s="73"/>
      <c r="P35" s="73"/>
      <c r="Q35" s="73"/>
      <c r="R35" s="73"/>
      <c r="S35" s="73"/>
      <c r="T35" s="73"/>
    </row>
    <row r="36" spans="1:20" x14ac:dyDescent="0.25">
      <c r="A36" s="77" t="s">
        <v>428</v>
      </c>
      <c r="B36" s="73"/>
      <c r="C36" s="77" t="s">
        <v>430</v>
      </c>
      <c r="D36" s="73">
        <v>0.5</v>
      </c>
      <c r="E36" s="73">
        <v>-16.899999999999999</v>
      </c>
      <c r="F36" s="73">
        <v>20.8</v>
      </c>
      <c r="G36" s="73"/>
      <c r="H36" s="73">
        <v>2100</v>
      </c>
      <c r="I36" s="73"/>
      <c r="J36" s="73"/>
      <c r="K36" s="73"/>
      <c r="L36" s="85">
        <v>-0.69762371202792395</v>
      </c>
      <c r="M36" s="77" t="str">
        <f>VLOOKUP(A36,[1]reactions!$A$1:$E$96,5,FALSE)</f>
        <v>5.3.1.6</v>
      </c>
      <c r="N36" s="73"/>
      <c r="O36" s="73"/>
      <c r="P36" s="73"/>
      <c r="Q36" s="73"/>
      <c r="R36" s="73"/>
      <c r="S36" s="73"/>
      <c r="T36" s="73"/>
    </row>
    <row r="37" spans="1:20" x14ac:dyDescent="0.25">
      <c r="A37" s="77" t="s">
        <v>431</v>
      </c>
      <c r="B37" s="73"/>
      <c r="C37" s="77" t="s">
        <v>827</v>
      </c>
      <c r="D37" s="73"/>
      <c r="E37" s="73">
        <v>-33.9</v>
      </c>
      <c r="F37" s="73">
        <v>41.5</v>
      </c>
      <c r="G37" s="73">
        <v>0.216</v>
      </c>
      <c r="H37" s="73"/>
      <c r="I37" s="73">
        <v>55.57</v>
      </c>
      <c r="J37" s="73"/>
      <c r="K37" s="73"/>
      <c r="L37" s="84">
        <v>0.17362949649665499</v>
      </c>
      <c r="M37" s="77" t="str">
        <f>VLOOKUP(A37,[1]reactions!$A$1:$E$96,5,FALSE)</f>
        <v>2.2.1.1</v>
      </c>
      <c r="N37" s="73"/>
      <c r="O37" s="73"/>
      <c r="P37" s="73"/>
      <c r="Q37" s="73"/>
      <c r="R37" s="73"/>
      <c r="S37" s="73"/>
      <c r="T37" s="73"/>
    </row>
    <row r="38" spans="1:20" x14ac:dyDescent="0.25">
      <c r="A38" s="77" t="s">
        <v>436</v>
      </c>
      <c r="B38" s="73"/>
      <c r="C38" s="77" t="s">
        <v>438</v>
      </c>
      <c r="D38" s="73">
        <v>-1.7</v>
      </c>
      <c r="E38" s="73">
        <v>-38.4</v>
      </c>
      <c r="F38" s="73">
        <v>36.9</v>
      </c>
      <c r="G38" s="73"/>
      <c r="H38" s="73">
        <v>16.57</v>
      </c>
      <c r="I38" s="73"/>
      <c r="J38" s="73"/>
      <c r="K38" s="73"/>
      <c r="L38" s="84">
        <v>-0.17362949649665499</v>
      </c>
      <c r="M38" s="77" t="str">
        <f>VLOOKUP(A38,[1]reactions!$A$1:$E$96,5,FALSE)</f>
        <v>2.2.1.2</v>
      </c>
      <c r="N38" s="73"/>
      <c r="O38" s="73"/>
      <c r="P38" s="73"/>
      <c r="Q38" s="73"/>
      <c r="R38" s="73"/>
      <c r="S38" s="73"/>
      <c r="T38" s="73"/>
    </row>
    <row r="39" spans="1:20" x14ac:dyDescent="0.25">
      <c r="A39" s="77" t="s">
        <v>434</v>
      </c>
      <c r="B39" s="73"/>
      <c r="C39" s="77" t="s">
        <v>828</v>
      </c>
      <c r="D39" s="73">
        <v>1.7</v>
      </c>
      <c r="E39" s="73">
        <v>-27.7</v>
      </c>
      <c r="F39" s="73">
        <v>47.7</v>
      </c>
      <c r="G39" s="73">
        <v>1.77E-2</v>
      </c>
      <c r="H39" s="73"/>
      <c r="I39" s="73">
        <v>15.45</v>
      </c>
      <c r="J39" s="73"/>
      <c r="K39" s="73"/>
      <c r="L39" s="84">
        <v>0.52399421553126901</v>
      </c>
      <c r="M39" s="77" t="str">
        <f>VLOOKUP(A39,[1]reactions!$A$1:$E$96,5,FALSE)</f>
        <v>2.2.1.1</v>
      </c>
      <c r="N39" s="73"/>
      <c r="O39" s="73"/>
      <c r="P39" s="73"/>
      <c r="Q39" s="73"/>
      <c r="R39" s="73"/>
      <c r="S39" s="73"/>
      <c r="T39" s="73"/>
    </row>
    <row r="40" spans="1:20" x14ac:dyDescent="0.25">
      <c r="A40" s="78" t="s">
        <v>169</v>
      </c>
      <c r="B40" s="73"/>
      <c r="C40" s="78" t="s">
        <v>829</v>
      </c>
      <c r="D40" s="73">
        <v>17.399999999999999</v>
      </c>
      <c r="E40" s="73">
        <v>24.2</v>
      </c>
      <c r="F40" s="73">
        <v>122.4</v>
      </c>
      <c r="G40" s="73"/>
      <c r="H40" s="73"/>
      <c r="I40" s="73">
        <v>26</v>
      </c>
      <c r="J40" s="73"/>
      <c r="K40" s="73"/>
      <c r="L40" s="84">
        <v>-16.0031246927193</v>
      </c>
      <c r="M40" s="77" t="str">
        <f>VLOOKUP(A40,[1]reactions!$A$1:$E$96,5,FALSE)</f>
        <v>1.6.5.3</v>
      </c>
      <c r="N40" s="73"/>
      <c r="O40" s="73"/>
      <c r="P40" s="73"/>
      <c r="Q40" s="73"/>
      <c r="R40" s="73"/>
      <c r="S40" s="73"/>
      <c r="T40" s="73"/>
    </row>
    <row r="41" spans="1:20" x14ac:dyDescent="0.25">
      <c r="A41" s="77" t="s">
        <v>441</v>
      </c>
      <c r="B41" s="73"/>
      <c r="C41" s="77" t="s">
        <v>830</v>
      </c>
      <c r="D41" s="73"/>
      <c r="E41" s="73">
        <v>-38.6</v>
      </c>
      <c r="F41" s="73">
        <v>36.700000000000003</v>
      </c>
      <c r="G41" s="73">
        <v>1.48</v>
      </c>
      <c r="H41" s="73"/>
      <c r="I41" s="73">
        <v>6.6699999999999995E-2</v>
      </c>
      <c r="J41" s="73"/>
      <c r="K41" s="73"/>
      <c r="L41" s="84">
        <v>0</v>
      </c>
      <c r="M41" s="77" t="str">
        <f>VLOOKUP(A41,[1]reactions!$A$1:$E$96,5,FALSE)</f>
        <v>1.6.1.2</v>
      </c>
      <c r="N41" s="73"/>
      <c r="O41" s="73"/>
      <c r="P41" s="73"/>
      <c r="Q41" s="73"/>
      <c r="R41" s="73"/>
      <c r="S41" s="73"/>
      <c r="T41" s="73"/>
    </row>
    <row r="42" spans="1:20" x14ac:dyDescent="0.25">
      <c r="A42" s="77" t="s">
        <v>444</v>
      </c>
      <c r="B42" s="73"/>
      <c r="C42" s="77" t="s">
        <v>831</v>
      </c>
      <c r="D42" s="73"/>
      <c r="E42" s="73">
        <v>-38.6</v>
      </c>
      <c r="F42" s="73">
        <v>36.700000000000003</v>
      </c>
      <c r="G42" s="73">
        <v>1.48</v>
      </c>
      <c r="H42" s="73">
        <v>167.9</v>
      </c>
      <c r="I42" s="73"/>
      <c r="J42" s="73"/>
      <c r="K42" s="73"/>
      <c r="L42" s="84">
        <v>-10.381277508814</v>
      </c>
      <c r="M42" s="77" t="str">
        <f>VLOOKUP(A42,[1]reactions!$A$1:$E$96,5,FALSE)</f>
        <v>1.6.1.1</v>
      </c>
      <c r="N42" s="73"/>
      <c r="O42" s="73"/>
      <c r="P42" s="73"/>
      <c r="Q42" s="73"/>
      <c r="R42" s="73"/>
      <c r="S42" s="73"/>
      <c r="T42" s="73"/>
    </row>
    <row r="43" spans="1:20" x14ac:dyDescent="0.25">
      <c r="A43" s="77" t="s">
        <v>178</v>
      </c>
      <c r="B43" s="73"/>
      <c r="C43" s="77" t="s">
        <v>177</v>
      </c>
      <c r="D43" s="73"/>
      <c r="E43" s="73">
        <v>-40.200000000000003</v>
      </c>
      <c r="F43" s="73">
        <v>35.1</v>
      </c>
      <c r="G43" s="73">
        <v>2.82</v>
      </c>
      <c r="H43" s="73">
        <v>5.2999999999999999E-2</v>
      </c>
      <c r="I43" s="73"/>
      <c r="J43" s="73"/>
      <c r="K43" s="73"/>
      <c r="L43" s="84">
        <v>0</v>
      </c>
      <c r="M43" s="77" t="str">
        <f>VLOOKUP(A43,[1]reactions!$A$1:$E$96,5,FALSE)</f>
        <v>2.7.4.3</v>
      </c>
      <c r="N43" s="73"/>
      <c r="O43" s="73"/>
      <c r="P43" s="73"/>
      <c r="Q43" s="73"/>
      <c r="R43" s="73"/>
      <c r="S43" s="73"/>
      <c r="T43" s="73"/>
    </row>
    <row r="44" spans="1:20" x14ac:dyDescent="0.25">
      <c r="A44" s="77" t="s">
        <v>171</v>
      </c>
      <c r="B44" s="73"/>
      <c r="C44" s="77" t="s">
        <v>172</v>
      </c>
      <c r="D44" s="73">
        <f>VLOOKUP(A44,Sheet3!$A$2:$I$84,6,FALSE)</f>
        <v>-6.6</v>
      </c>
      <c r="E44" s="73"/>
      <c r="F44" s="73"/>
      <c r="G44" s="73"/>
      <c r="H44" s="73">
        <v>1</v>
      </c>
      <c r="I44" s="73">
        <v>0</v>
      </c>
      <c r="J44" s="73"/>
      <c r="K44" s="73"/>
      <c r="L44" s="84">
        <v>8.39</v>
      </c>
      <c r="M44" s="77">
        <f>VLOOKUP(A44,[1]reactions!$A$1:$E$96,5,FALSE)</f>
        <v>0</v>
      </c>
      <c r="N44" s="73"/>
      <c r="O44" s="73"/>
      <c r="P44" s="73"/>
      <c r="Q44" s="73"/>
      <c r="R44" s="73"/>
      <c r="S44" s="73"/>
      <c r="T44" s="73"/>
    </row>
    <row r="45" spans="1:20" x14ac:dyDescent="0.25">
      <c r="A45" s="77" t="s">
        <v>173</v>
      </c>
      <c r="B45" s="73"/>
      <c r="C45" s="77" t="s">
        <v>207</v>
      </c>
      <c r="D45" s="73"/>
      <c r="E45" s="73">
        <v>-62.3</v>
      </c>
      <c r="F45" s="73">
        <v>1.5</v>
      </c>
      <c r="G45" s="11">
        <v>42000</v>
      </c>
      <c r="H45" s="73">
        <v>3800</v>
      </c>
      <c r="I45" s="73">
        <v>2200</v>
      </c>
      <c r="J45" s="73"/>
      <c r="K45" s="73"/>
      <c r="L45" s="84">
        <v>-7.35555836532013</v>
      </c>
      <c r="M45" s="77" t="str">
        <f>VLOOKUP(A45,[1]reactions!$A$1:$E$96,5,FALSE)</f>
        <v>3.6.3.14</v>
      </c>
      <c r="N45" s="73"/>
      <c r="O45" s="73"/>
      <c r="P45" s="73"/>
      <c r="Q45" s="73"/>
      <c r="R45" s="73"/>
      <c r="S45" s="73"/>
      <c r="T45" s="73"/>
    </row>
    <row r="46" spans="1:20" x14ac:dyDescent="0.25">
      <c r="A46" s="77" t="s">
        <v>167</v>
      </c>
      <c r="B46" s="73"/>
      <c r="C46" s="77" t="s">
        <v>168</v>
      </c>
      <c r="D46" s="73">
        <f>VLOOKUP(A46,Sheet3!$A$2:$I$84,6,FALSE)</f>
        <v>-37.200000000000003</v>
      </c>
      <c r="E46" s="73"/>
      <c r="F46" s="73"/>
      <c r="G46" s="73"/>
      <c r="H46" s="73">
        <v>341</v>
      </c>
      <c r="I46" s="73">
        <v>0</v>
      </c>
      <c r="J46" s="73"/>
      <c r="K46" s="73"/>
      <c r="L46" s="84">
        <v>20</v>
      </c>
      <c r="M46" s="77" t="s">
        <v>810</v>
      </c>
      <c r="N46" s="73"/>
      <c r="O46" s="73"/>
      <c r="P46" s="73"/>
      <c r="Q46" s="73"/>
      <c r="R46" s="73"/>
      <c r="S46" s="73"/>
      <c r="T46" s="73"/>
    </row>
    <row r="47" spans="1:20" x14ac:dyDescent="0.25">
      <c r="A47" s="77" t="s">
        <v>234</v>
      </c>
      <c r="B47" s="73"/>
      <c r="C47" s="77" t="s">
        <v>832</v>
      </c>
      <c r="D47" s="73">
        <v>6.8</v>
      </c>
      <c r="E47" s="73">
        <v>-7.1</v>
      </c>
      <c r="F47" s="73">
        <v>55.6</v>
      </c>
      <c r="G47" s="73"/>
      <c r="H47" s="73">
        <v>13.74</v>
      </c>
      <c r="I47" s="73">
        <v>540</v>
      </c>
      <c r="J47" s="73"/>
      <c r="K47" s="73">
        <v>18.2</v>
      </c>
      <c r="L47" s="84">
        <v>0</v>
      </c>
      <c r="M47" s="77" t="str">
        <f>VLOOKUP(A47,[1]reactions!$A$1:$E$96,5,FALSE)</f>
        <v>4.1.1.31</v>
      </c>
      <c r="N47" s="73"/>
      <c r="O47" s="73"/>
      <c r="P47" s="73"/>
      <c r="Q47" s="73"/>
      <c r="R47" s="73"/>
      <c r="S47" s="73"/>
      <c r="T47" s="73"/>
    </row>
    <row r="48" spans="1:20" x14ac:dyDescent="0.25">
      <c r="A48" s="77" t="s">
        <v>237</v>
      </c>
      <c r="B48" s="73"/>
      <c r="C48" s="77" t="s">
        <v>236</v>
      </c>
      <c r="D48" s="73">
        <f>VLOOKUP(A48,Sheet3!$A$2:$I$84,6,FALSE)</f>
        <v>0.2</v>
      </c>
      <c r="E48" s="73">
        <v>-44.4</v>
      </c>
      <c r="F48" s="73">
        <v>30.9</v>
      </c>
      <c r="G48" s="73"/>
      <c r="H48" s="73">
        <v>1</v>
      </c>
      <c r="I48" s="73"/>
      <c r="J48" s="73"/>
      <c r="K48" s="73">
        <v>0</v>
      </c>
      <c r="L48" s="84">
        <v>0</v>
      </c>
      <c r="M48" s="77" t="str">
        <f>VLOOKUP(A48,[1]reactions!$A$1:$E$96,5,FALSE)</f>
        <v>4.1.1.49</v>
      </c>
      <c r="N48" s="73"/>
      <c r="O48" s="73"/>
      <c r="P48" s="73"/>
      <c r="Q48" s="73"/>
      <c r="R48" s="73"/>
      <c r="S48" s="73"/>
      <c r="T48" s="73"/>
    </row>
    <row r="49" spans="1:20" x14ac:dyDescent="0.25">
      <c r="A49" s="77" t="s">
        <v>254</v>
      </c>
      <c r="B49" s="73"/>
      <c r="C49" s="77" t="s">
        <v>262</v>
      </c>
      <c r="D49" s="73">
        <f>VLOOKUP(A49,Sheet3!$A$2:$I$84,6,FALSE)</f>
        <v>1.3</v>
      </c>
      <c r="E49" s="73">
        <v>-41.8</v>
      </c>
      <c r="F49" s="73">
        <v>33.6</v>
      </c>
      <c r="G49" s="73"/>
      <c r="H49" s="73">
        <v>1</v>
      </c>
      <c r="I49" s="73"/>
      <c r="J49" s="73"/>
      <c r="K49" s="73">
        <v>0</v>
      </c>
      <c r="L49" s="84">
        <v>0</v>
      </c>
      <c r="M49" s="77" t="str">
        <f>VLOOKUP(A49,[1]reactions!$A$1:$E$96,5,FALSE)</f>
        <v>1.1.1.38</v>
      </c>
      <c r="N49" s="73"/>
      <c r="O49" s="73"/>
      <c r="P49" s="73"/>
      <c r="Q49" s="73"/>
      <c r="R49" s="73"/>
      <c r="S49" s="73"/>
      <c r="T49" s="73"/>
    </row>
    <row r="50" spans="1:20" x14ac:dyDescent="0.25">
      <c r="A50" s="77" t="s">
        <v>364</v>
      </c>
      <c r="B50" s="73"/>
      <c r="C50" s="77" t="s">
        <v>367</v>
      </c>
      <c r="D50" s="73">
        <f>VLOOKUP(A50,Sheet3!$A$2:$I$84,6,FALSE)</f>
        <v>1.6</v>
      </c>
      <c r="E50" s="73">
        <v>-40.799999999999997</v>
      </c>
      <c r="F50" s="73">
        <v>34.5</v>
      </c>
      <c r="G50" s="73"/>
      <c r="H50" s="73">
        <v>1</v>
      </c>
      <c r="I50" s="73"/>
      <c r="J50" s="73"/>
      <c r="K50" s="73">
        <v>0</v>
      </c>
      <c r="L50" s="84">
        <v>2.2628125829063799</v>
      </c>
      <c r="M50" s="77" t="str">
        <f>VLOOKUP(A50,[1]reactions!$A$1:$E$96,5,FALSE)</f>
        <v>1.1.1.40</v>
      </c>
      <c r="N50" s="73"/>
      <c r="O50" s="73"/>
      <c r="P50" s="73"/>
      <c r="Q50" s="73"/>
      <c r="R50" s="73"/>
      <c r="S50" s="73"/>
      <c r="T50" s="73"/>
    </row>
    <row r="51" spans="1:20" x14ac:dyDescent="0.25">
      <c r="A51" s="77" t="s">
        <v>663</v>
      </c>
      <c r="B51" s="73"/>
      <c r="C51" s="77" t="s">
        <v>665</v>
      </c>
      <c r="D51" s="73">
        <f>VLOOKUP(A51,Sheet3!$A$2:$I$84,6,FALSE)</f>
        <v>0</v>
      </c>
      <c r="E51" s="73"/>
      <c r="F51" s="73"/>
      <c r="G51" s="73"/>
      <c r="H51" s="73">
        <v>1</v>
      </c>
      <c r="I51" s="73">
        <v>1</v>
      </c>
      <c r="J51" s="73"/>
      <c r="K51" s="73"/>
      <c r="L51" s="84">
        <v>7.11118951189348</v>
      </c>
      <c r="M51" s="77"/>
      <c r="N51" s="73"/>
      <c r="O51" s="73"/>
      <c r="P51" s="73"/>
      <c r="Q51" s="73"/>
      <c r="R51" s="73"/>
      <c r="S51" s="73"/>
      <c r="T51" s="73"/>
    </row>
    <row r="52" spans="1:20" x14ac:dyDescent="0.25">
      <c r="A52" s="77" t="s">
        <v>463</v>
      </c>
      <c r="B52" s="73"/>
      <c r="C52" s="77" t="s">
        <v>166</v>
      </c>
      <c r="D52" s="73">
        <f>VLOOKUP(A52,Sheet3!$A$2:$I$84,6,FALSE)</f>
        <v>0</v>
      </c>
      <c r="E52" s="73"/>
      <c r="F52" s="73"/>
      <c r="G52" s="73"/>
      <c r="H52" s="86">
        <v>1.6670000000000001E-2</v>
      </c>
      <c r="I52" s="73">
        <v>1.6670000000000001E-2</v>
      </c>
      <c r="J52" s="73"/>
      <c r="K52" s="73"/>
      <c r="L52" s="84">
        <v>10</v>
      </c>
      <c r="M52" s="77"/>
      <c r="N52" s="73"/>
      <c r="O52" s="73"/>
      <c r="P52" s="73"/>
      <c r="Q52" s="73"/>
      <c r="R52" s="73"/>
      <c r="S52" s="73"/>
      <c r="T52" s="73"/>
    </row>
    <row r="53" spans="1:20" x14ac:dyDescent="0.25">
      <c r="A53" s="77" t="s">
        <v>456</v>
      </c>
      <c r="B53" s="73"/>
      <c r="C53" s="77" t="s">
        <v>458</v>
      </c>
      <c r="D53" s="73">
        <f>VLOOKUP(A53,Sheet3!$A$2:$I$84,6,FALSE)</f>
        <v>0</v>
      </c>
      <c r="E53" s="73"/>
      <c r="F53" s="73"/>
      <c r="G53" s="73"/>
      <c r="H53" s="86">
        <v>1</v>
      </c>
      <c r="I53" s="73">
        <v>1</v>
      </c>
      <c r="J53" s="73"/>
      <c r="K53" s="73"/>
      <c r="L53" s="84">
        <v>3.5703232462952501</v>
      </c>
      <c r="M53" s="77"/>
      <c r="N53" s="73"/>
      <c r="O53" s="73"/>
      <c r="P53" s="73"/>
      <c r="Q53" s="73"/>
      <c r="R53" s="73"/>
      <c r="S53" s="73"/>
      <c r="T53" s="73"/>
    </row>
    <row r="54" spans="1:20" x14ac:dyDescent="0.25">
      <c r="A54" s="77" t="s">
        <v>397</v>
      </c>
      <c r="B54" s="73"/>
      <c r="C54" s="77" t="s">
        <v>399</v>
      </c>
      <c r="D54" s="73">
        <f>VLOOKUP(A54,Sheet3!$A$2:$I$84,6,FALSE)</f>
        <v>0</v>
      </c>
      <c r="E54" s="73"/>
      <c r="F54" s="73"/>
      <c r="G54" s="73"/>
      <c r="H54" s="86">
        <v>1</v>
      </c>
      <c r="I54" s="73">
        <v>1</v>
      </c>
      <c r="J54" s="73"/>
      <c r="K54" s="73"/>
      <c r="L54" s="84">
        <v>-6.25968789018712</v>
      </c>
      <c r="M54" s="77"/>
      <c r="N54" s="73"/>
      <c r="O54" s="73"/>
      <c r="P54" s="73"/>
      <c r="Q54" s="73"/>
      <c r="R54" s="73"/>
      <c r="S54" s="73"/>
      <c r="T54" s="73"/>
    </row>
    <row r="55" spans="1:20" x14ac:dyDescent="0.25">
      <c r="A55" s="77" t="s">
        <v>343</v>
      </c>
      <c r="B55" s="73"/>
      <c r="C55" s="77" t="s">
        <v>345</v>
      </c>
      <c r="D55" s="73">
        <v>0</v>
      </c>
      <c r="E55" s="73"/>
      <c r="F55" s="73"/>
      <c r="G55" s="73"/>
      <c r="H55" s="86">
        <v>1</v>
      </c>
      <c r="I55" s="73">
        <v>1</v>
      </c>
      <c r="J55" s="73"/>
      <c r="K55" s="73"/>
      <c r="L55" s="84">
        <v>0</v>
      </c>
      <c r="M55" s="77"/>
      <c r="N55" s="73"/>
      <c r="O55" s="73"/>
      <c r="P55" s="73"/>
      <c r="Q55" s="73"/>
      <c r="R55" s="73"/>
      <c r="S55" s="73"/>
      <c r="T55" s="73"/>
    </row>
    <row r="56" spans="1:20" x14ac:dyDescent="0.25">
      <c r="A56" s="77" t="s">
        <v>346</v>
      </c>
      <c r="B56" s="73"/>
      <c r="C56" s="77" t="s">
        <v>352</v>
      </c>
      <c r="D56" s="73">
        <v>0</v>
      </c>
      <c r="E56" s="73"/>
      <c r="F56" s="73"/>
      <c r="G56" s="73"/>
      <c r="H56" s="86">
        <v>1</v>
      </c>
      <c r="I56" s="73">
        <v>1</v>
      </c>
      <c r="J56" s="73"/>
      <c r="K56" s="73"/>
      <c r="L56" s="84">
        <v>0</v>
      </c>
      <c r="M56" s="77"/>
      <c r="N56" s="73"/>
      <c r="O56" s="73"/>
      <c r="P56" s="73"/>
      <c r="Q56" s="73"/>
      <c r="R56" s="73"/>
      <c r="S56" s="73"/>
      <c r="T56" s="73"/>
    </row>
    <row r="57" spans="1:20" x14ac:dyDescent="0.25">
      <c r="A57" s="77" t="s">
        <v>349</v>
      </c>
      <c r="B57" s="73"/>
      <c r="C57" s="77" t="s">
        <v>351</v>
      </c>
      <c r="D57" s="73">
        <v>0</v>
      </c>
      <c r="E57" s="73"/>
      <c r="F57" s="73"/>
      <c r="G57" s="73"/>
      <c r="H57" s="86">
        <v>1</v>
      </c>
      <c r="I57" s="73">
        <v>1</v>
      </c>
      <c r="J57" s="73"/>
      <c r="K57" s="73"/>
      <c r="L57" s="84">
        <v>0</v>
      </c>
      <c r="M57" s="77"/>
      <c r="N57" s="73"/>
      <c r="O57" s="73"/>
      <c r="P57" s="73"/>
      <c r="Q57" s="73"/>
      <c r="R57" s="73"/>
      <c r="S57" s="73"/>
      <c r="T57" s="73"/>
    </row>
    <row r="58" spans="1:20" x14ac:dyDescent="0.25">
      <c r="A58" s="77" t="s">
        <v>353</v>
      </c>
      <c r="B58" s="73"/>
      <c r="C58" s="77" t="s">
        <v>355</v>
      </c>
      <c r="D58" s="73">
        <f>VLOOKUP(A58,Sheet3!$A$2:$I$84,6,FALSE)</f>
        <v>0</v>
      </c>
      <c r="E58" s="73"/>
      <c r="F58" s="73"/>
      <c r="G58" s="73"/>
      <c r="H58" s="86">
        <v>1</v>
      </c>
      <c r="I58" s="73">
        <v>1</v>
      </c>
      <c r="J58" s="73"/>
      <c r="K58" s="73"/>
      <c r="L58" s="84">
        <v>0</v>
      </c>
      <c r="M58" s="77"/>
      <c r="N58" s="73"/>
      <c r="O58" s="73"/>
      <c r="P58" s="73"/>
      <c r="Q58" s="73"/>
      <c r="R58" s="73"/>
      <c r="S58" s="73"/>
      <c r="T58" s="73"/>
    </row>
    <row r="59" spans="1:20" x14ac:dyDescent="0.25">
      <c r="A59" s="77" t="s">
        <v>356</v>
      </c>
      <c r="B59" s="73"/>
      <c r="C59" s="77" t="s">
        <v>359</v>
      </c>
      <c r="D59" s="73">
        <f>VLOOKUP(A59,Sheet3!$A$2:$I$84,6,FALSE)</f>
        <v>0</v>
      </c>
      <c r="E59" s="73"/>
      <c r="F59" s="73"/>
      <c r="G59" s="73"/>
      <c r="H59" s="86">
        <v>1</v>
      </c>
      <c r="I59" s="73">
        <v>0</v>
      </c>
      <c r="J59" s="73"/>
      <c r="K59" s="73"/>
      <c r="L59" s="84">
        <v>0</v>
      </c>
      <c r="M59" s="77"/>
      <c r="N59" s="73"/>
      <c r="O59" s="73"/>
      <c r="P59" s="73"/>
      <c r="Q59" s="73"/>
      <c r="R59" s="73"/>
      <c r="S59" s="73"/>
      <c r="T59" s="73"/>
    </row>
    <row r="60" spans="1:20" x14ac:dyDescent="0.25">
      <c r="A60" s="78" t="s">
        <v>360</v>
      </c>
      <c r="B60" s="73"/>
      <c r="C60" s="78" t="s">
        <v>363</v>
      </c>
      <c r="D60" s="73">
        <f>VLOOKUP(A60,Sheet3!$A$2:$I$84,6,FALSE)</f>
        <v>0</v>
      </c>
      <c r="E60" s="73"/>
      <c r="F60" s="73"/>
      <c r="G60" s="73"/>
      <c r="H60" s="86">
        <v>1</v>
      </c>
      <c r="I60" s="73">
        <v>0</v>
      </c>
      <c r="J60" s="73"/>
      <c r="K60" s="73"/>
      <c r="L60" s="84">
        <v>0</v>
      </c>
      <c r="M60" s="77"/>
      <c r="N60" s="73"/>
      <c r="O60" s="73"/>
      <c r="P60" s="73"/>
      <c r="Q60" s="73"/>
      <c r="R60" s="73"/>
      <c r="S60" s="73"/>
      <c r="T60" s="73"/>
    </row>
    <row r="61" spans="1:20" x14ac:dyDescent="0.25">
      <c r="A61" s="77" t="s">
        <v>368</v>
      </c>
      <c r="B61" s="73"/>
      <c r="C61" s="77" t="s">
        <v>371</v>
      </c>
      <c r="D61" s="73">
        <f>VLOOKUP(A61,Sheet3!$A$2:$I$84,6,FALSE)</f>
        <v>0</v>
      </c>
      <c r="E61" s="73"/>
      <c r="F61" s="73"/>
      <c r="G61" s="73"/>
      <c r="H61" s="86">
        <v>1</v>
      </c>
      <c r="I61" s="73">
        <v>1</v>
      </c>
      <c r="J61" s="73"/>
      <c r="K61" s="73"/>
      <c r="L61" s="84">
        <v>0</v>
      </c>
      <c r="M61" s="77"/>
      <c r="N61" s="73"/>
      <c r="O61" s="73"/>
      <c r="P61" s="73"/>
      <c r="Q61" s="73"/>
      <c r="R61" s="73"/>
      <c r="S61" s="73"/>
      <c r="T61" s="73"/>
    </row>
    <row r="62" spans="1:20" x14ac:dyDescent="0.25">
      <c r="A62" s="78" t="s">
        <v>378</v>
      </c>
      <c r="B62" s="73"/>
      <c r="C62" s="78" t="s">
        <v>380</v>
      </c>
      <c r="D62" s="73">
        <f>VLOOKUP(A62,Sheet3!$A$2:$I$84,6,FALSE)</f>
        <v>0</v>
      </c>
      <c r="E62" s="73"/>
      <c r="F62" s="73"/>
      <c r="G62" s="73"/>
      <c r="H62" s="86">
        <v>1</v>
      </c>
      <c r="I62" s="73">
        <v>0</v>
      </c>
      <c r="J62" s="73"/>
      <c r="K62" s="73"/>
      <c r="L62" s="84">
        <v>0</v>
      </c>
      <c r="M62" s="77"/>
      <c r="N62" s="73"/>
      <c r="O62" s="73"/>
      <c r="P62" s="73"/>
      <c r="Q62" s="73"/>
      <c r="R62" s="73"/>
      <c r="S62" s="73"/>
      <c r="T62" s="73"/>
    </row>
    <row r="63" spans="1:20" x14ac:dyDescent="0.25">
      <c r="A63" s="78" t="s">
        <v>381</v>
      </c>
      <c r="B63" s="73"/>
      <c r="C63" s="78" t="s">
        <v>383</v>
      </c>
      <c r="D63" s="73">
        <f>VLOOKUP(A63,Sheet3!$A$2:$I$84,6,FALSE)</f>
        <v>0</v>
      </c>
      <c r="E63" s="73"/>
      <c r="F63" s="73"/>
      <c r="G63" s="73"/>
      <c r="H63" s="86">
        <v>1</v>
      </c>
      <c r="I63" s="73">
        <v>0</v>
      </c>
      <c r="J63" s="73"/>
      <c r="K63" s="73"/>
      <c r="L63" s="84">
        <v>34.977749829395002</v>
      </c>
      <c r="M63" s="77"/>
      <c r="N63" s="73"/>
      <c r="O63" s="73"/>
      <c r="P63" s="73"/>
      <c r="Q63" s="73"/>
      <c r="R63" s="73"/>
      <c r="S63" s="73"/>
      <c r="T63" s="73"/>
    </row>
    <row r="64" spans="1:20" x14ac:dyDescent="0.25">
      <c r="A64" s="77" t="s">
        <v>384</v>
      </c>
      <c r="B64" s="73"/>
      <c r="C64" s="77" t="s">
        <v>386</v>
      </c>
      <c r="D64" s="73">
        <f>VLOOKUP(A64,Sheet3!$A$2:$I$84,6,FALSE)</f>
        <v>0</v>
      </c>
      <c r="E64" s="73"/>
      <c r="F64" s="73"/>
      <c r="G64" s="73"/>
      <c r="H64" s="86">
        <v>1</v>
      </c>
      <c r="I64" s="73">
        <v>1</v>
      </c>
      <c r="J64" s="73"/>
      <c r="K64" s="73"/>
      <c r="L64" s="84">
        <v>-10.1045270920776</v>
      </c>
      <c r="M64" s="77"/>
      <c r="N64" s="73"/>
      <c r="O64" s="73"/>
      <c r="P64" s="73"/>
      <c r="Q64" s="73"/>
      <c r="R64" s="73"/>
      <c r="S64" s="73"/>
      <c r="T64" s="73"/>
    </row>
    <row r="65" spans="1:20" x14ac:dyDescent="0.25">
      <c r="A65" s="77" t="s">
        <v>387</v>
      </c>
      <c r="B65" s="73"/>
      <c r="C65" s="77" t="s">
        <v>389</v>
      </c>
      <c r="D65" s="73">
        <f>VLOOKUP(A65,Sheet3!$A$2:$I$84,6,FALSE)</f>
        <v>0</v>
      </c>
      <c r="E65" s="73"/>
      <c r="F65" s="73"/>
      <c r="G65" s="73"/>
      <c r="H65" s="86">
        <v>1</v>
      </c>
      <c r="I65" s="73">
        <v>1</v>
      </c>
      <c r="J65" s="73"/>
      <c r="K65" s="73"/>
      <c r="L65" s="84">
        <v>-21.2358352193176</v>
      </c>
      <c r="M65" s="77"/>
      <c r="N65" s="73"/>
      <c r="O65" s="73"/>
      <c r="P65" s="73"/>
      <c r="Q65" s="73"/>
      <c r="R65" s="73"/>
      <c r="S65" s="73"/>
      <c r="T65" s="73"/>
    </row>
    <row r="66" spans="1:20" x14ac:dyDescent="0.25">
      <c r="A66" s="78" t="s">
        <v>390</v>
      </c>
      <c r="B66" s="73"/>
      <c r="C66" s="78" t="s">
        <v>392</v>
      </c>
      <c r="D66" s="73">
        <f>VLOOKUP(A66,Sheet3!$A$2:$I$84,6,FALSE)</f>
        <v>0</v>
      </c>
      <c r="E66" s="73"/>
      <c r="F66" s="73"/>
      <c r="G66" s="73"/>
      <c r="H66" s="86">
        <v>1</v>
      </c>
      <c r="I66" s="73">
        <v>1</v>
      </c>
      <c r="J66" s="73"/>
      <c r="K66" s="73"/>
      <c r="L66" s="84">
        <v>0</v>
      </c>
      <c r="M66" s="77"/>
      <c r="N66" s="73"/>
      <c r="O66" s="73"/>
      <c r="P66" s="73"/>
      <c r="Q66" s="73"/>
      <c r="R66" s="73"/>
      <c r="S66" s="73"/>
      <c r="T66" s="73"/>
    </row>
    <row r="67" spans="1:20" x14ac:dyDescent="0.25">
      <c r="A67" s="77" t="s">
        <v>401</v>
      </c>
      <c r="B67" s="73"/>
      <c r="C67" s="77" t="s">
        <v>149</v>
      </c>
      <c r="D67" s="73">
        <v>0</v>
      </c>
      <c r="E67" s="73"/>
      <c r="F67" s="73"/>
      <c r="G67" s="73"/>
      <c r="H67" s="73"/>
      <c r="I67" s="73"/>
      <c r="J67" s="73"/>
      <c r="K67" s="73"/>
      <c r="L67" s="84">
        <v>0</v>
      </c>
      <c r="M67" s="77"/>
      <c r="N67" s="73"/>
      <c r="O67" s="73"/>
      <c r="P67" s="73"/>
      <c r="Q67" s="73"/>
      <c r="R67" s="73"/>
      <c r="S67" s="73"/>
      <c r="T67" s="73"/>
    </row>
    <row r="68" spans="1:20" x14ac:dyDescent="0.25">
      <c r="A68" s="77" t="s">
        <v>402</v>
      </c>
      <c r="B68" s="73"/>
      <c r="C68" s="77" t="s">
        <v>258</v>
      </c>
      <c r="D68" s="73">
        <v>0</v>
      </c>
      <c r="E68" s="73"/>
      <c r="F68" s="73"/>
      <c r="G68" s="73"/>
      <c r="H68" s="73"/>
      <c r="I68" s="73"/>
      <c r="J68" s="73"/>
      <c r="K68" s="73"/>
      <c r="L68" s="84">
        <v>0</v>
      </c>
      <c r="M68" s="77"/>
      <c r="N68" s="73"/>
      <c r="O68" s="73"/>
      <c r="P68" s="73"/>
      <c r="Q68" s="73"/>
      <c r="R68" s="73"/>
      <c r="S68" s="73"/>
      <c r="T68" s="73"/>
    </row>
    <row r="69" spans="1:20" x14ac:dyDescent="0.25">
      <c r="A69" s="77" t="s">
        <v>403</v>
      </c>
      <c r="B69" s="73"/>
      <c r="C69" s="77" t="s">
        <v>256</v>
      </c>
      <c r="D69" s="73">
        <v>0</v>
      </c>
      <c r="E69" s="73"/>
      <c r="F69" s="73"/>
      <c r="G69" s="73"/>
      <c r="H69" s="73"/>
      <c r="I69" s="73"/>
      <c r="J69" s="73"/>
      <c r="K69" s="73"/>
      <c r="L69" s="84">
        <v>0</v>
      </c>
      <c r="M69" s="77"/>
      <c r="N69" s="73"/>
      <c r="O69" s="73"/>
      <c r="P69" s="73"/>
      <c r="Q69" s="73"/>
      <c r="R69" s="73"/>
      <c r="S69" s="73"/>
      <c r="T69" s="73"/>
    </row>
    <row r="70" spans="1:20" x14ac:dyDescent="0.25">
      <c r="A70" s="77" t="s">
        <v>404</v>
      </c>
      <c r="B70" s="73"/>
      <c r="C70" s="77" t="s">
        <v>260</v>
      </c>
      <c r="D70" s="73">
        <v>0</v>
      </c>
      <c r="E70" s="73"/>
      <c r="F70" s="73"/>
      <c r="G70" s="73"/>
      <c r="H70" s="73"/>
      <c r="I70" s="73"/>
      <c r="J70" s="73"/>
      <c r="K70" s="73"/>
      <c r="L70" s="84">
        <v>0</v>
      </c>
      <c r="M70" s="77"/>
      <c r="N70" s="73"/>
      <c r="O70" s="73"/>
      <c r="P70" s="73"/>
      <c r="Q70" s="73"/>
      <c r="R70" s="73"/>
      <c r="S70" s="73"/>
      <c r="T70" s="73"/>
    </row>
    <row r="71" spans="1:20" x14ac:dyDescent="0.25">
      <c r="A71" s="77" t="s">
        <v>405</v>
      </c>
      <c r="B71" s="73"/>
      <c r="C71" s="77" t="s">
        <v>265</v>
      </c>
      <c r="D71" s="73">
        <v>0</v>
      </c>
      <c r="E71" s="73"/>
      <c r="F71" s="73"/>
      <c r="G71" s="73"/>
      <c r="H71" s="73"/>
      <c r="I71" s="73"/>
      <c r="J71" s="73"/>
      <c r="K71" s="73"/>
      <c r="L71" s="84">
        <v>0</v>
      </c>
      <c r="M71" s="77"/>
      <c r="N71" s="73"/>
      <c r="O71" s="73"/>
      <c r="P71" s="73"/>
      <c r="Q71" s="73"/>
      <c r="R71" s="73"/>
      <c r="S71" s="73"/>
      <c r="T71" s="73"/>
    </row>
    <row r="72" spans="1:20" x14ac:dyDescent="0.25">
      <c r="A72" s="77" t="s">
        <v>406</v>
      </c>
      <c r="B72" s="73"/>
      <c r="C72" s="77" t="s">
        <v>152</v>
      </c>
      <c r="D72" s="73">
        <v>0</v>
      </c>
      <c r="E72" s="73"/>
      <c r="F72" s="73"/>
      <c r="G72" s="73"/>
      <c r="H72" s="73"/>
      <c r="I72" s="73"/>
      <c r="J72" s="73"/>
      <c r="K72" s="73"/>
      <c r="L72" s="84">
        <v>0</v>
      </c>
      <c r="M72" s="77"/>
      <c r="N72" s="73"/>
      <c r="O72" s="73"/>
      <c r="P72" s="73"/>
      <c r="Q72" s="73"/>
      <c r="R72" s="73"/>
      <c r="S72" s="73"/>
      <c r="T72" s="73"/>
    </row>
    <row r="73" spans="1:20" x14ac:dyDescent="0.25">
      <c r="A73" s="77" t="s">
        <v>407</v>
      </c>
      <c r="B73" s="73"/>
      <c r="C73" s="77" t="s">
        <v>285</v>
      </c>
      <c r="D73" s="73">
        <v>0</v>
      </c>
      <c r="E73" s="73"/>
      <c r="F73" s="73"/>
      <c r="G73" s="73"/>
      <c r="H73" s="73"/>
      <c r="I73" s="73"/>
      <c r="J73" s="73"/>
      <c r="K73" s="73"/>
      <c r="L73" s="84">
        <v>34.977749829395002</v>
      </c>
      <c r="M73" s="77"/>
      <c r="N73" s="73"/>
      <c r="O73" s="73"/>
      <c r="P73" s="73"/>
      <c r="Q73" s="73"/>
      <c r="R73" s="73"/>
      <c r="S73" s="73"/>
      <c r="T73" s="73"/>
    </row>
    <row r="74" spans="1:20" x14ac:dyDescent="0.25">
      <c r="A74" s="77" t="s">
        <v>408</v>
      </c>
      <c r="B74" s="73"/>
      <c r="C74" s="77" t="s">
        <v>161</v>
      </c>
      <c r="D74" s="73">
        <v>0</v>
      </c>
      <c r="E74" s="73"/>
      <c r="F74" s="73"/>
      <c r="G74" s="73"/>
      <c r="H74" s="73"/>
      <c r="I74" s="73"/>
      <c r="J74" s="73"/>
      <c r="K74" s="73"/>
      <c r="L74" s="84">
        <v>10.1045270920776</v>
      </c>
      <c r="M74" s="77"/>
      <c r="N74" s="73"/>
      <c r="O74" s="73"/>
      <c r="P74" s="73"/>
      <c r="Q74" s="73"/>
      <c r="R74" s="73"/>
      <c r="S74" s="73"/>
      <c r="T74" s="73"/>
    </row>
    <row r="75" spans="1:20" x14ac:dyDescent="0.25">
      <c r="A75" s="77" t="s">
        <v>409</v>
      </c>
      <c r="B75" s="73"/>
      <c r="C75" s="77" t="s">
        <v>216</v>
      </c>
      <c r="D75" s="73">
        <v>0</v>
      </c>
      <c r="E75" s="73"/>
      <c r="F75" s="73"/>
      <c r="G75" s="73"/>
      <c r="H75" s="73"/>
      <c r="I75" s="73"/>
      <c r="J75" s="73"/>
      <c r="K75" s="73"/>
      <c r="L75" s="84">
        <v>21.2358352193176</v>
      </c>
      <c r="M75" s="77"/>
      <c r="N75" s="73"/>
      <c r="O75" s="73"/>
      <c r="P75" s="73"/>
      <c r="Q75" s="73"/>
      <c r="R75" s="73"/>
      <c r="S75" s="73"/>
      <c r="T75" s="73"/>
    </row>
    <row r="76" spans="1:20" x14ac:dyDescent="0.25">
      <c r="A76" s="77" t="s">
        <v>410</v>
      </c>
      <c r="B76" s="73"/>
      <c r="C76" s="77" t="s">
        <v>157</v>
      </c>
      <c r="D76" s="73">
        <v>0</v>
      </c>
      <c r="E76" s="73"/>
      <c r="F76" s="73"/>
      <c r="G76" s="73"/>
      <c r="H76" s="73"/>
      <c r="I76" s="73"/>
      <c r="J76" s="73"/>
      <c r="K76" s="73"/>
      <c r="L76" s="84">
        <v>0</v>
      </c>
      <c r="M76" s="77"/>
      <c r="N76" s="73"/>
      <c r="O76" s="73"/>
      <c r="P76" s="73"/>
      <c r="Q76" s="73"/>
      <c r="R76" s="73"/>
      <c r="S76" s="73"/>
      <c r="T76" s="73"/>
    </row>
    <row r="77" spans="1:20" x14ac:dyDescent="0.25">
      <c r="A77" s="77" t="s">
        <v>411</v>
      </c>
      <c r="B77" s="73"/>
      <c r="C77" s="77" t="s">
        <v>794</v>
      </c>
      <c r="D77" s="73">
        <v>0</v>
      </c>
      <c r="E77" s="73"/>
      <c r="F77" s="73"/>
      <c r="G77" s="73"/>
      <c r="H77" s="73"/>
      <c r="I77" s="73"/>
      <c r="J77" s="73"/>
      <c r="K77" s="73"/>
      <c r="L77" s="84">
        <v>-20</v>
      </c>
      <c r="M77" s="77"/>
      <c r="N77" s="73"/>
      <c r="O77" s="73"/>
      <c r="P77" s="73"/>
      <c r="Q77" s="73"/>
      <c r="R77" s="73"/>
      <c r="S77" s="73"/>
      <c r="T77" s="73"/>
    </row>
    <row r="78" spans="1:20" x14ac:dyDescent="0.25">
      <c r="A78" s="77" t="s">
        <v>412</v>
      </c>
      <c r="B78" s="73"/>
      <c r="C78" s="77" t="s">
        <v>400</v>
      </c>
      <c r="D78" s="73">
        <v>0</v>
      </c>
      <c r="E78" s="73"/>
      <c r="F78" s="73"/>
      <c r="G78" s="73"/>
      <c r="H78" s="73"/>
      <c r="I78" s="73"/>
      <c r="J78" s="73"/>
      <c r="K78" s="73"/>
      <c r="L78" s="84">
        <v>6.25968789018712</v>
      </c>
      <c r="M78" s="77"/>
      <c r="N78" s="73"/>
      <c r="O78" s="73"/>
      <c r="P78" s="73"/>
      <c r="Q78" s="73"/>
      <c r="R78" s="73"/>
      <c r="S78" s="73"/>
      <c r="T78" s="73"/>
    </row>
    <row r="79" spans="1:20" x14ac:dyDescent="0.25">
      <c r="A79" s="77" t="s">
        <v>413</v>
      </c>
      <c r="B79" s="73"/>
      <c r="C79" s="77" t="s">
        <v>205</v>
      </c>
      <c r="D79" s="73">
        <v>0</v>
      </c>
      <c r="E79" s="73"/>
      <c r="F79" s="73"/>
      <c r="G79" s="73"/>
      <c r="H79" s="73"/>
      <c r="I79" s="73"/>
      <c r="J79" s="73"/>
      <c r="K79" s="73"/>
      <c r="L79" s="84">
        <v>65.594624664349297</v>
      </c>
      <c r="M79" s="77"/>
      <c r="N79" s="73"/>
      <c r="O79" s="73"/>
      <c r="P79" s="73"/>
      <c r="Q79" s="73"/>
      <c r="R79" s="73"/>
      <c r="S79" s="73"/>
      <c r="T79" s="73"/>
    </row>
    <row r="80" spans="1:20" x14ac:dyDescent="0.25">
      <c r="A80" s="77" t="s">
        <v>414</v>
      </c>
      <c r="B80" s="73"/>
      <c r="C80" s="77" t="s">
        <v>206</v>
      </c>
      <c r="D80" s="73">
        <v>0</v>
      </c>
      <c r="E80" s="73"/>
      <c r="F80" s="73"/>
      <c r="G80" s="73"/>
      <c r="H80" s="73"/>
      <c r="I80" s="73"/>
      <c r="J80" s="73"/>
      <c r="K80" s="73"/>
      <c r="L80" s="84">
        <v>-7.11118951189348</v>
      </c>
      <c r="M80" s="77"/>
      <c r="N80" s="73"/>
      <c r="O80" s="73"/>
      <c r="P80" s="73"/>
      <c r="Q80" s="73"/>
      <c r="R80" s="73"/>
      <c r="S80" s="73"/>
      <c r="T80" s="73"/>
    </row>
    <row r="81" spans="1:20" x14ac:dyDescent="0.25">
      <c r="A81" s="77" t="s">
        <v>460</v>
      </c>
      <c r="B81" s="73"/>
      <c r="C81" s="77" t="s">
        <v>209</v>
      </c>
      <c r="D81" s="73">
        <v>0</v>
      </c>
      <c r="E81" s="73"/>
      <c r="F81" s="73"/>
      <c r="G81" s="73"/>
      <c r="H81" s="73"/>
      <c r="I81" s="73"/>
      <c r="J81" s="73"/>
      <c r="K81" s="73"/>
      <c r="L81" s="84">
        <v>-3.5703232462952501</v>
      </c>
      <c r="M81" s="77"/>
      <c r="N81" s="73"/>
      <c r="O81" s="73"/>
      <c r="P81" s="73"/>
      <c r="Q81" s="73"/>
      <c r="R81" s="73"/>
      <c r="S81" s="73"/>
      <c r="T81" s="73"/>
    </row>
    <row r="82" spans="1:20" x14ac:dyDescent="0.25">
      <c r="A82" s="77" t="s">
        <v>461</v>
      </c>
      <c r="B82" s="73"/>
      <c r="C82" s="77" t="s">
        <v>462</v>
      </c>
      <c r="D82" s="73">
        <v>0</v>
      </c>
      <c r="E82" s="73"/>
      <c r="F82" s="73"/>
      <c r="G82" s="73"/>
      <c r="H82" s="73"/>
      <c r="I82" s="73"/>
      <c r="J82" s="73"/>
      <c r="K82" s="73"/>
      <c r="L82" s="84">
        <v>-10</v>
      </c>
      <c r="M82" s="77"/>
      <c r="N82" s="73"/>
      <c r="O82" s="73"/>
      <c r="P82" s="73"/>
      <c r="Q82" s="73"/>
      <c r="R82" s="73"/>
      <c r="S82" s="73"/>
      <c r="T82" s="73"/>
    </row>
    <row r="83" spans="1:20" x14ac:dyDescent="0.25">
      <c r="A83" s="78" t="s">
        <v>179</v>
      </c>
      <c r="B83" s="73"/>
      <c r="C83" s="78" t="s">
        <v>793</v>
      </c>
      <c r="D83" s="73">
        <v>0</v>
      </c>
      <c r="E83" s="73"/>
      <c r="F83" s="73"/>
      <c r="G83" s="73"/>
      <c r="H83" s="73"/>
      <c r="I83" s="73"/>
      <c r="J83" s="73"/>
      <c r="K83" s="73"/>
      <c r="L83" s="84">
        <v>0.97053938790751804</v>
      </c>
      <c r="M83" s="73"/>
      <c r="N83" s="73"/>
      <c r="O83" s="73"/>
      <c r="P83" s="73"/>
      <c r="Q83" s="73"/>
      <c r="R83" s="73"/>
      <c r="S83" s="73"/>
      <c r="T83" s="7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3"/>
  <sheetViews>
    <sheetView workbookViewId="0">
      <selection activeCell="F76" sqref="F76"/>
    </sheetView>
  </sheetViews>
  <sheetFormatPr defaultRowHeight="15" x14ac:dyDescent="0.25"/>
  <cols>
    <col min="1" max="1" width="12.85546875" customWidth="1"/>
    <col min="5" max="5" width="8.28515625" style="73" customWidth="1"/>
  </cols>
  <sheetData>
    <row r="1" spans="1:6" ht="18" x14ac:dyDescent="0.35">
      <c r="A1" t="s">
        <v>834</v>
      </c>
      <c r="B1">
        <v>20</v>
      </c>
      <c r="E1" s="79" t="s">
        <v>6</v>
      </c>
    </row>
    <row r="2" spans="1:6" x14ac:dyDescent="0.25">
      <c r="A2" t="s">
        <v>835</v>
      </c>
      <c r="B2">
        <v>19.487319257707199</v>
      </c>
      <c r="D2" s="77" t="s">
        <v>16</v>
      </c>
      <c r="E2" s="84">
        <v>20</v>
      </c>
      <c r="F2">
        <v>20</v>
      </c>
    </row>
    <row r="3" spans="1:6" x14ac:dyDescent="0.25">
      <c r="A3" t="s">
        <v>836</v>
      </c>
      <c r="B3">
        <v>0</v>
      </c>
      <c r="D3" s="77" t="s">
        <v>21</v>
      </c>
      <c r="E3" s="84">
        <v>19.641084088999801</v>
      </c>
      <c r="F3">
        <v>19.487319257707</v>
      </c>
    </row>
    <row r="4" spans="1:6" x14ac:dyDescent="0.25">
      <c r="A4" t="s">
        <v>837</v>
      </c>
      <c r="B4">
        <v>17.512373003127401</v>
      </c>
      <c r="D4" s="77" t="s">
        <v>24</v>
      </c>
      <c r="E4" s="84">
        <v>18.2584699674542</v>
      </c>
      <c r="F4">
        <v>17.512373003127401</v>
      </c>
    </row>
    <row r="5" spans="1:6" x14ac:dyDescent="0.25">
      <c r="A5" t="s">
        <v>838</v>
      </c>
      <c r="B5">
        <v>0</v>
      </c>
      <c r="D5" s="77" t="s">
        <v>124</v>
      </c>
      <c r="E5" s="84">
        <v>0</v>
      </c>
      <c r="F5">
        <v>0</v>
      </c>
    </row>
    <row r="6" spans="1:6" x14ac:dyDescent="0.25">
      <c r="A6" t="s">
        <v>839</v>
      </c>
      <c r="B6">
        <v>17.512373003127401</v>
      </c>
      <c r="D6" s="77" t="s">
        <v>27</v>
      </c>
      <c r="E6" s="84">
        <v>18.2584699674542</v>
      </c>
      <c r="F6">
        <v>17.512373003127401</v>
      </c>
    </row>
    <row r="7" spans="1:6" x14ac:dyDescent="0.25">
      <c r="A7" t="s">
        <v>840</v>
      </c>
      <c r="B7">
        <v>0</v>
      </c>
      <c r="D7" s="77" t="s">
        <v>125</v>
      </c>
      <c r="E7" s="85">
        <v>-18.2584699674542</v>
      </c>
      <c r="F7">
        <v>-17.512373003127401</v>
      </c>
    </row>
    <row r="8" spans="1:6" x14ac:dyDescent="0.25">
      <c r="A8" t="s">
        <v>841</v>
      </c>
      <c r="B8">
        <v>0</v>
      </c>
      <c r="D8" s="77" t="s">
        <v>127</v>
      </c>
      <c r="E8" s="84">
        <v>35.345823579454603</v>
      </c>
      <c r="F8">
        <v>33.3519062573776</v>
      </c>
    </row>
    <row r="9" spans="1:6" x14ac:dyDescent="0.25">
      <c r="A9" t="s">
        <v>842</v>
      </c>
      <c r="B9">
        <v>17.512373003127401</v>
      </c>
      <c r="D9" s="77" t="s">
        <v>129</v>
      </c>
      <c r="E9" s="84">
        <v>-35.345823579454603</v>
      </c>
      <c r="F9">
        <v>-33.3519062573776</v>
      </c>
    </row>
    <row r="10" spans="1:6" x14ac:dyDescent="0.25">
      <c r="A10" t="s">
        <v>843</v>
      </c>
      <c r="B10">
        <v>33.351906257377699</v>
      </c>
      <c r="D10" s="77" t="s">
        <v>130</v>
      </c>
      <c r="E10" s="84">
        <v>-32.726612833814102</v>
      </c>
      <c r="F10">
        <v>-29.6105872794733</v>
      </c>
    </row>
    <row r="11" spans="1:6" x14ac:dyDescent="0.25">
      <c r="A11" t="s">
        <v>844</v>
      </c>
      <c r="B11">
        <v>0</v>
      </c>
      <c r="D11" s="77" t="s">
        <v>134</v>
      </c>
      <c r="E11" s="84">
        <v>32.726612833814102</v>
      </c>
      <c r="F11">
        <v>29.6105872794733</v>
      </c>
    </row>
    <row r="12" spans="1:6" x14ac:dyDescent="0.25">
      <c r="A12" t="s">
        <v>845</v>
      </c>
      <c r="B12">
        <v>0</v>
      </c>
      <c r="D12" s="77" t="s">
        <v>33</v>
      </c>
      <c r="E12" s="84">
        <v>-15.8997796489202</v>
      </c>
      <c r="F12">
        <v>-14.143185217677701</v>
      </c>
    </row>
    <row r="13" spans="1:6" x14ac:dyDescent="0.25">
      <c r="A13" t="s">
        <v>846</v>
      </c>
      <c r="B13">
        <v>33.351906257377699</v>
      </c>
      <c r="D13" s="77" t="s">
        <v>136</v>
      </c>
      <c r="E13" s="84">
        <v>0</v>
      </c>
      <c r="F13">
        <v>0</v>
      </c>
    </row>
    <row r="14" spans="1:6" x14ac:dyDescent="0.25">
      <c r="A14" t="s">
        <v>847</v>
      </c>
      <c r="B14">
        <v>0</v>
      </c>
      <c r="D14" s="77" t="s">
        <v>140</v>
      </c>
      <c r="E14" s="84">
        <v>8.4636074707051101</v>
      </c>
      <c r="F14">
        <v>27.058687623688801</v>
      </c>
    </row>
    <row r="15" spans="1:6" x14ac:dyDescent="0.25">
      <c r="A15" t="s">
        <v>848</v>
      </c>
      <c r="B15">
        <v>29.6105872794733</v>
      </c>
      <c r="D15" s="77" t="s">
        <v>239</v>
      </c>
      <c r="E15" s="84">
        <v>7.2101829496634</v>
      </c>
      <c r="F15">
        <v>0</v>
      </c>
    </row>
    <row r="16" spans="1:6" x14ac:dyDescent="0.25">
      <c r="A16" t="s">
        <v>849</v>
      </c>
      <c r="B16">
        <v>29.6105872794733</v>
      </c>
      <c r="D16" s="78" t="s">
        <v>317</v>
      </c>
      <c r="E16" s="84">
        <v>-7.2101829496634</v>
      </c>
      <c r="F16">
        <v>0</v>
      </c>
    </row>
    <row r="17" spans="1:6" x14ac:dyDescent="0.25">
      <c r="A17" t="s">
        <v>850</v>
      </c>
      <c r="B17">
        <v>0</v>
      </c>
      <c r="D17" s="77" t="s">
        <v>323</v>
      </c>
      <c r="E17" s="84">
        <v>-7.2101829496634</v>
      </c>
      <c r="F17">
        <v>0</v>
      </c>
    </row>
    <row r="18" spans="1:6" x14ac:dyDescent="0.25">
      <c r="A18" t="s">
        <v>851</v>
      </c>
      <c r="B18">
        <v>0</v>
      </c>
      <c r="D18" s="77" t="s">
        <v>325</v>
      </c>
      <c r="E18" s="84">
        <v>0</v>
      </c>
      <c r="F18">
        <v>0</v>
      </c>
    </row>
    <row r="19" spans="1:6" x14ac:dyDescent="0.25">
      <c r="A19" t="s">
        <v>852</v>
      </c>
      <c r="B19">
        <v>14.1431852176778</v>
      </c>
      <c r="D19" s="77" t="s">
        <v>328</v>
      </c>
      <c r="E19" s="84">
        <v>0</v>
      </c>
      <c r="F19">
        <v>0</v>
      </c>
    </row>
    <row r="20" spans="1:6" x14ac:dyDescent="0.25">
      <c r="A20" t="s">
        <v>853</v>
      </c>
      <c r="B20">
        <v>0</v>
      </c>
      <c r="D20" s="77" t="s">
        <v>245</v>
      </c>
      <c r="E20" s="84">
        <v>0</v>
      </c>
      <c r="F20">
        <v>10.2991308922496</v>
      </c>
    </row>
    <row r="21" spans="1:6" x14ac:dyDescent="0.25">
      <c r="A21" t="s">
        <v>854</v>
      </c>
      <c r="B21">
        <v>27.0586876236889</v>
      </c>
      <c r="D21" s="77" t="s">
        <v>332</v>
      </c>
      <c r="E21" s="84">
        <v>0</v>
      </c>
      <c r="F21">
        <v>-10.2991308922496</v>
      </c>
    </row>
    <row r="22" spans="1:6" x14ac:dyDescent="0.25">
      <c r="A22" t="s">
        <v>855</v>
      </c>
      <c r="B22">
        <v>0</v>
      </c>
      <c r="D22" s="78" t="s">
        <v>334</v>
      </c>
      <c r="E22" s="84">
        <v>100</v>
      </c>
      <c r="F22">
        <v>0</v>
      </c>
    </row>
    <row r="23" spans="1:6" x14ac:dyDescent="0.25">
      <c r="A23" t="s">
        <v>856</v>
      </c>
      <c r="B23">
        <v>0</v>
      </c>
      <c r="D23" s="78" t="s">
        <v>251</v>
      </c>
      <c r="E23" s="84">
        <v>-100</v>
      </c>
      <c r="F23">
        <v>10.2991308922496</v>
      </c>
    </row>
    <row r="24" spans="1:6" x14ac:dyDescent="0.25">
      <c r="A24" t="s">
        <v>857</v>
      </c>
      <c r="B24">
        <v>0</v>
      </c>
      <c r="D24" s="77" t="s">
        <v>252</v>
      </c>
      <c r="E24" s="84">
        <v>0</v>
      </c>
      <c r="F24">
        <v>-10.2991308922496</v>
      </c>
    </row>
    <row r="25" spans="1:6" x14ac:dyDescent="0.25">
      <c r="A25" t="s">
        <v>858</v>
      </c>
      <c r="B25">
        <v>0</v>
      </c>
      <c r="D25" s="77" t="s">
        <v>253</v>
      </c>
      <c r="E25" s="84">
        <v>0</v>
      </c>
      <c r="F25">
        <v>10.2991308922496</v>
      </c>
    </row>
    <row r="26" spans="1:6" x14ac:dyDescent="0.25">
      <c r="A26" t="s">
        <v>859</v>
      </c>
      <c r="B26">
        <v>0</v>
      </c>
      <c r="D26" s="77" t="s">
        <v>141</v>
      </c>
      <c r="E26" s="84">
        <v>-22.476479530989</v>
      </c>
      <c r="F26">
        <v>0</v>
      </c>
    </row>
    <row r="27" spans="1:6" x14ac:dyDescent="0.25">
      <c r="A27" t="s">
        <v>860</v>
      </c>
      <c r="B27">
        <v>0</v>
      </c>
      <c r="D27" s="77" t="s">
        <v>305</v>
      </c>
      <c r="E27" s="84">
        <v>0</v>
      </c>
      <c r="F27">
        <v>0</v>
      </c>
    </row>
    <row r="28" spans="1:6" x14ac:dyDescent="0.25">
      <c r="A28" t="s">
        <v>861</v>
      </c>
      <c r="B28">
        <v>0</v>
      </c>
      <c r="D28" s="77" t="s">
        <v>212</v>
      </c>
      <c r="E28" s="85">
        <v>31.588586774545199</v>
      </c>
      <c r="F28">
        <v>17.6858833019045</v>
      </c>
    </row>
    <row r="29" spans="1:6" x14ac:dyDescent="0.25">
      <c r="A29" t="s">
        <v>862</v>
      </c>
      <c r="B29">
        <v>0</v>
      </c>
      <c r="D29" s="77" t="s">
        <v>214</v>
      </c>
      <c r="E29" s="84">
        <v>-31.588586774545199</v>
      </c>
      <c r="F29">
        <v>-17.6858833019045</v>
      </c>
    </row>
    <row r="30" spans="1:6" x14ac:dyDescent="0.25">
      <c r="A30" t="s">
        <v>863</v>
      </c>
      <c r="B30">
        <v>0</v>
      </c>
      <c r="D30" s="78" t="s">
        <v>144</v>
      </c>
      <c r="E30" s="84">
        <v>0</v>
      </c>
      <c r="F30" s="11">
        <v>0</v>
      </c>
    </row>
    <row r="31" spans="1:6" x14ac:dyDescent="0.25">
      <c r="A31" t="s">
        <v>864</v>
      </c>
      <c r="B31">
        <v>10.299130892249799</v>
      </c>
      <c r="D31" s="78" t="s">
        <v>145</v>
      </c>
      <c r="E31" s="84">
        <v>0</v>
      </c>
      <c r="F31" s="11">
        <v>0</v>
      </c>
    </row>
    <row r="32" spans="1:6" x14ac:dyDescent="0.25">
      <c r="A32" t="s">
        <v>865</v>
      </c>
      <c r="B32">
        <v>0</v>
      </c>
      <c r="D32" s="77" t="s">
        <v>415</v>
      </c>
      <c r="E32" s="84">
        <v>0</v>
      </c>
      <c r="F32">
        <v>0</v>
      </c>
    </row>
    <row r="33" spans="1:6" x14ac:dyDescent="0.25">
      <c r="A33" t="s">
        <v>866</v>
      </c>
      <c r="B33">
        <v>10.299130892249799</v>
      </c>
      <c r="D33" s="77" t="s">
        <v>419</v>
      </c>
      <c r="E33" s="84">
        <v>0</v>
      </c>
      <c r="F33">
        <v>0</v>
      </c>
    </row>
    <row r="34" spans="1:6" x14ac:dyDescent="0.25">
      <c r="A34" t="s">
        <v>867</v>
      </c>
      <c r="B34">
        <v>0</v>
      </c>
      <c r="D34" s="77" t="s">
        <v>422</v>
      </c>
      <c r="E34" s="84">
        <v>0</v>
      </c>
      <c r="F34">
        <v>0</v>
      </c>
    </row>
    <row r="35" spans="1:6" x14ac:dyDescent="0.25">
      <c r="A35" t="s">
        <v>868</v>
      </c>
      <c r="B35">
        <v>10.299130892249799</v>
      </c>
      <c r="D35" s="77" t="s">
        <v>425</v>
      </c>
      <c r="E35" s="85">
        <v>-1.2584817406192199</v>
      </c>
      <c r="F35">
        <v>-1.79763374419628</v>
      </c>
    </row>
    <row r="36" spans="1:6" x14ac:dyDescent="0.25">
      <c r="A36" t="s">
        <v>869</v>
      </c>
      <c r="B36">
        <v>0</v>
      </c>
      <c r="D36" s="77" t="s">
        <v>428</v>
      </c>
      <c r="E36" s="85">
        <v>-1.2584817406192199</v>
      </c>
      <c r="F36">
        <v>-1.79763374419628</v>
      </c>
    </row>
    <row r="37" spans="1:6" x14ac:dyDescent="0.25">
      <c r="A37" t="s">
        <v>870</v>
      </c>
      <c r="B37">
        <v>0</v>
      </c>
      <c r="D37" s="77" t="s">
        <v>431</v>
      </c>
      <c r="E37" s="84">
        <v>0.31321978769724201</v>
      </c>
      <c r="F37">
        <v>0.44740773071329298</v>
      </c>
    </row>
    <row r="38" spans="1:6" x14ac:dyDescent="0.25">
      <c r="A38" t="s">
        <v>871</v>
      </c>
      <c r="B38">
        <v>10.299130892249799</v>
      </c>
      <c r="D38" s="77" t="s">
        <v>436</v>
      </c>
      <c r="E38" s="84">
        <v>-0.31321978769724201</v>
      </c>
      <c r="F38">
        <v>-0.44740773071329298</v>
      </c>
    </row>
    <row r="39" spans="1:6" x14ac:dyDescent="0.25">
      <c r="A39" t="s">
        <v>872</v>
      </c>
      <c r="B39">
        <v>10.299130892249799</v>
      </c>
      <c r="D39" s="77" t="s">
        <v>434</v>
      </c>
      <c r="E39" s="84">
        <v>0.94526195292197401</v>
      </c>
      <c r="F39">
        <v>1.35022601348299</v>
      </c>
    </row>
    <row r="40" spans="1:6" x14ac:dyDescent="0.25">
      <c r="A40" t="s">
        <v>873</v>
      </c>
      <c r="B40">
        <v>0</v>
      </c>
      <c r="D40" s="78" t="s">
        <v>169</v>
      </c>
      <c r="E40" s="84">
        <v>-20</v>
      </c>
      <c r="F40">
        <v>-57.298246643096498</v>
      </c>
    </row>
    <row r="41" spans="1:6" x14ac:dyDescent="0.25">
      <c r="A41" t="s">
        <v>874</v>
      </c>
      <c r="B41">
        <v>0</v>
      </c>
      <c r="D41" s="77" t="s">
        <v>441</v>
      </c>
      <c r="E41" s="84">
        <v>-100</v>
      </c>
      <c r="F41">
        <v>-95.722996525786201</v>
      </c>
    </row>
    <row r="42" spans="1:6" x14ac:dyDescent="0.25">
      <c r="A42" t="s">
        <v>875</v>
      </c>
      <c r="B42">
        <v>0</v>
      </c>
      <c r="D42" s="77" t="s">
        <v>444</v>
      </c>
      <c r="E42" s="84">
        <v>69.980448284876005</v>
      </c>
      <c r="F42">
        <v>63.141760220812799</v>
      </c>
    </row>
    <row r="43" spans="1:6" x14ac:dyDescent="0.25">
      <c r="A43" t="s">
        <v>876</v>
      </c>
      <c r="B43">
        <v>0</v>
      </c>
      <c r="D43" s="77" t="s">
        <v>178</v>
      </c>
      <c r="E43" s="84">
        <v>0</v>
      </c>
      <c r="F43">
        <v>0</v>
      </c>
    </row>
    <row r="44" spans="1:6" x14ac:dyDescent="0.25">
      <c r="A44" t="s">
        <v>877</v>
      </c>
      <c r="B44">
        <v>0</v>
      </c>
      <c r="D44" s="77" t="s">
        <v>171</v>
      </c>
      <c r="E44" s="84">
        <v>8.39</v>
      </c>
      <c r="F44">
        <v>8.39</v>
      </c>
    </row>
    <row r="45" spans="1:6" x14ac:dyDescent="0.25">
      <c r="A45" t="s">
        <v>878</v>
      </c>
      <c r="B45">
        <v>17.685883301904202</v>
      </c>
      <c r="D45" s="77" t="s">
        <v>173</v>
      </c>
      <c r="E45" s="84">
        <v>-48.530185510493098</v>
      </c>
      <c r="F45">
        <v>-100</v>
      </c>
    </row>
    <row r="46" spans="1:6" x14ac:dyDescent="0.25">
      <c r="A46" t="s">
        <v>879</v>
      </c>
      <c r="B46">
        <v>0</v>
      </c>
      <c r="D46" s="77" t="s">
        <v>167</v>
      </c>
      <c r="E46" s="84">
        <v>20</v>
      </c>
      <c r="F46">
        <v>67.597377535346098</v>
      </c>
    </row>
    <row r="47" spans="1:6" x14ac:dyDescent="0.25">
      <c r="A47" t="s">
        <v>880</v>
      </c>
      <c r="B47">
        <v>0</v>
      </c>
      <c r="D47" s="77" t="s">
        <v>234</v>
      </c>
      <c r="E47" s="84">
        <v>4.0820119341314696</v>
      </c>
      <c r="F47">
        <v>5.8308056129572003</v>
      </c>
    </row>
    <row r="48" spans="1:6" x14ac:dyDescent="0.25">
      <c r="A48" t="s">
        <v>881</v>
      </c>
      <c r="B48">
        <v>17.685883301904202</v>
      </c>
      <c r="D48" s="77" t="s">
        <v>237</v>
      </c>
      <c r="E48" s="84">
        <v>0</v>
      </c>
      <c r="F48">
        <v>0</v>
      </c>
    </row>
    <row r="49" spans="1:6" x14ac:dyDescent="0.25">
      <c r="A49" t="s">
        <v>882</v>
      </c>
      <c r="B49">
        <v>0</v>
      </c>
      <c r="D49" s="77" t="s">
        <v>254</v>
      </c>
      <c r="E49" s="84">
        <v>0</v>
      </c>
      <c r="F49">
        <v>0</v>
      </c>
    </row>
    <row r="50" spans="1:6" x14ac:dyDescent="0.25">
      <c r="A50" t="s">
        <v>883</v>
      </c>
      <c r="B50">
        <v>0</v>
      </c>
      <c r="D50" s="77" t="s">
        <v>364</v>
      </c>
      <c r="E50" s="84">
        <v>0</v>
      </c>
      <c r="F50">
        <v>0</v>
      </c>
    </row>
    <row r="51" spans="1:6" x14ac:dyDescent="0.25">
      <c r="A51" t="s">
        <v>884</v>
      </c>
      <c r="B51">
        <v>0</v>
      </c>
      <c r="D51" s="77" t="s">
        <v>663</v>
      </c>
      <c r="E51" s="84">
        <v>0.55691231785686302</v>
      </c>
      <c r="F51">
        <v>-34.771906869445303</v>
      </c>
    </row>
    <row r="52" spans="1:6" x14ac:dyDescent="0.25">
      <c r="A52" t="s">
        <v>885</v>
      </c>
      <c r="B52">
        <v>0</v>
      </c>
      <c r="D52" s="77" t="s">
        <v>463</v>
      </c>
      <c r="E52" s="84">
        <v>10</v>
      </c>
      <c r="F52">
        <v>33.798688767672999</v>
      </c>
    </row>
    <row r="53" spans="1:6" x14ac:dyDescent="0.25">
      <c r="A53" t="s">
        <v>886</v>
      </c>
      <c r="B53" s="11">
        <v>-2.2382096176443199E-13</v>
      </c>
      <c r="D53" s="77" t="s">
        <v>456</v>
      </c>
      <c r="E53" s="84">
        <v>6.4407022526654396</v>
      </c>
      <c r="F53">
        <v>9.19999339840688</v>
      </c>
    </row>
    <row r="54" spans="1:6" x14ac:dyDescent="0.25">
      <c r="A54" t="s">
        <v>887</v>
      </c>
      <c r="B54">
        <v>0</v>
      </c>
      <c r="D54" s="77" t="s">
        <v>397</v>
      </c>
      <c r="E54" s="84">
        <v>-5.3354364551731797</v>
      </c>
      <c r="F54">
        <v>-43.188624128895299</v>
      </c>
    </row>
    <row r="55" spans="1:6" x14ac:dyDescent="0.25">
      <c r="A55" t="s">
        <v>888</v>
      </c>
      <c r="B55" s="11">
        <v>-2.2315482794965601E-13</v>
      </c>
      <c r="D55" s="77" t="s">
        <v>343</v>
      </c>
      <c r="E55" s="84">
        <v>0</v>
      </c>
      <c r="F55">
        <v>0</v>
      </c>
    </row>
    <row r="56" spans="1:6" x14ac:dyDescent="0.25">
      <c r="A56" t="s">
        <v>889</v>
      </c>
      <c r="B56" s="11">
        <v>-2.2315482794965601E-13</v>
      </c>
      <c r="D56" s="77" t="s">
        <v>346</v>
      </c>
      <c r="E56" s="84">
        <v>0</v>
      </c>
      <c r="F56">
        <v>0</v>
      </c>
    </row>
    <row r="57" spans="1:6" x14ac:dyDescent="0.25">
      <c r="A57" t="s">
        <v>890</v>
      </c>
      <c r="B57">
        <v>0</v>
      </c>
      <c r="D57" s="77" t="s">
        <v>349</v>
      </c>
      <c r="E57" s="84">
        <v>0</v>
      </c>
      <c r="F57">
        <v>0</v>
      </c>
    </row>
    <row r="58" spans="1:6" x14ac:dyDescent="0.25">
      <c r="A58" t="s">
        <v>891</v>
      </c>
      <c r="B58">
        <v>1.7976337441964301</v>
      </c>
      <c r="D58" s="77" t="s">
        <v>353</v>
      </c>
      <c r="E58" s="84">
        <v>0</v>
      </c>
      <c r="F58">
        <v>0</v>
      </c>
    </row>
    <row r="59" spans="1:6" x14ac:dyDescent="0.25">
      <c r="A59" t="s">
        <v>892</v>
      </c>
      <c r="B59">
        <v>0</v>
      </c>
      <c r="D59" s="77" t="s">
        <v>356</v>
      </c>
      <c r="E59" s="84">
        <v>0</v>
      </c>
      <c r="F59">
        <v>0</v>
      </c>
    </row>
    <row r="60" spans="1:6" x14ac:dyDescent="0.25">
      <c r="A60" t="s">
        <v>893</v>
      </c>
      <c r="B60">
        <v>1.79763374419621</v>
      </c>
      <c r="D60" s="78" t="s">
        <v>360</v>
      </c>
      <c r="E60" s="84">
        <v>0</v>
      </c>
      <c r="F60">
        <v>0</v>
      </c>
    </row>
    <row r="61" spans="1:6" x14ac:dyDescent="0.25">
      <c r="A61" t="s">
        <v>894</v>
      </c>
      <c r="B61">
        <v>0.44740773071336798</v>
      </c>
      <c r="D61" s="77" t="s">
        <v>368</v>
      </c>
      <c r="E61" s="84">
        <v>0</v>
      </c>
      <c r="F61">
        <v>0</v>
      </c>
    </row>
    <row r="62" spans="1:6" x14ac:dyDescent="0.25">
      <c r="A62" t="s">
        <v>895</v>
      </c>
      <c r="B62">
        <v>0</v>
      </c>
      <c r="D62" s="78" t="s">
        <v>378</v>
      </c>
      <c r="E62" s="84">
        <v>0</v>
      </c>
      <c r="F62">
        <v>0</v>
      </c>
    </row>
    <row r="63" spans="1:6" x14ac:dyDescent="0.25">
      <c r="A63" t="s">
        <v>896</v>
      </c>
      <c r="B63">
        <v>0</v>
      </c>
      <c r="D63" s="78" t="s">
        <v>381</v>
      </c>
      <c r="E63" s="84">
        <v>22.476479530989</v>
      </c>
      <c r="F63">
        <v>0</v>
      </c>
    </row>
    <row r="64" spans="1:6" x14ac:dyDescent="0.25">
      <c r="A64" t="s">
        <v>897</v>
      </c>
      <c r="B64">
        <v>0.44740773071336798</v>
      </c>
      <c r="D64" s="77" t="s">
        <v>384</v>
      </c>
      <c r="E64" s="84">
        <v>0</v>
      </c>
      <c r="F64" s="11">
        <v>0</v>
      </c>
    </row>
    <row r="65" spans="1:6" x14ac:dyDescent="0.25">
      <c r="A65" t="s">
        <v>898</v>
      </c>
      <c r="B65">
        <v>1.3502260134830599</v>
      </c>
      <c r="D65" s="77" t="s">
        <v>387</v>
      </c>
      <c r="E65" s="84">
        <v>-31.588586774545199</v>
      </c>
      <c r="F65">
        <v>-17.6858833019045</v>
      </c>
    </row>
    <row r="66" spans="1:6" x14ac:dyDescent="0.25">
      <c r="A66" t="s">
        <v>899</v>
      </c>
      <c r="B66">
        <v>0</v>
      </c>
      <c r="D66" s="78" t="s">
        <v>390</v>
      </c>
      <c r="E66" s="84">
        <v>0</v>
      </c>
      <c r="F66">
        <v>0</v>
      </c>
    </row>
    <row r="67" spans="1:6" x14ac:dyDescent="0.25">
      <c r="A67" t="s">
        <v>900</v>
      </c>
      <c r="B67">
        <v>0</v>
      </c>
      <c r="D67" s="77" t="s">
        <v>401</v>
      </c>
      <c r="E67" s="84">
        <v>0</v>
      </c>
      <c r="F67">
        <v>0</v>
      </c>
    </row>
    <row r="68" spans="1:6" x14ac:dyDescent="0.25">
      <c r="A68" t="s">
        <v>901</v>
      </c>
      <c r="B68">
        <v>57.298246643096903</v>
      </c>
      <c r="D68" s="77" t="s">
        <v>402</v>
      </c>
      <c r="E68" s="84">
        <v>0</v>
      </c>
      <c r="F68">
        <v>0</v>
      </c>
    </row>
    <row r="69" spans="1:6" x14ac:dyDescent="0.25">
      <c r="A69" t="s">
        <v>902</v>
      </c>
      <c r="B69">
        <v>0</v>
      </c>
      <c r="D69" s="77" t="s">
        <v>403</v>
      </c>
      <c r="E69" s="84">
        <v>0</v>
      </c>
      <c r="F69">
        <v>0</v>
      </c>
    </row>
    <row r="70" spans="1:6" x14ac:dyDescent="0.25">
      <c r="A70" t="s">
        <v>903</v>
      </c>
      <c r="B70">
        <v>95.722996525785405</v>
      </c>
      <c r="D70" s="77" t="s">
        <v>404</v>
      </c>
      <c r="E70" s="84">
        <v>0</v>
      </c>
      <c r="F70">
        <v>0</v>
      </c>
    </row>
    <row r="71" spans="1:6" x14ac:dyDescent="0.25">
      <c r="A71" t="s">
        <v>904</v>
      </c>
      <c r="B71">
        <v>63.141760220811697</v>
      </c>
      <c r="D71" s="77" t="s">
        <v>405</v>
      </c>
      <c r="E71" s="84">
        <v>0</v>
      </c>
      <c r="F71">
        <v>0</v>
      </c>
    </row>
    <row r="72" spans="1:6" x14ac:dyDescent="0.25">
      <c r="A72" t="s">
        <v>905</v>
      </c>
      <c r="B72">
        <v>0</v>
      </c>
      <c r="D72" s="77" t="s">
        <v>406</v>
      </c>
      <c r="E72" s="84">
        <v>0</v>
      </c>
      <c r="F72">
        <v>0</v>
      </c>
    </row>
    <row r="73" spans="1:6" x14ac:dyDescent="0.25">
      <c r="A73" t="s">
        <v>906</v>
      </c>
      <c r="B73">
        <v>0</v>
      </c>
      <c r="D73" s="77" t="s">
        <v>407</v>
      </c>
      <c r="E73" s="84">
        <v>22.476479530989</v>
      </c>
      <c r="F73">
        <v>0</v>
      </c>
    </row>
    <row r="74" spans="1:6" x14ac:dyDescent="0.25">
      <c r="A74" t="s">
        <v>907</v>
      </c>
      <c r="B74">
        <v>0</v>
      </c>
      <c r="D74" s="77" t="s">
        <v>408</v>
      </c>
      <c r="E74" s="84">
        <v>0</v>
      </c>
      <c r="F74" s="11">
        <v>0</v>
      </c>
    </row>
    <row r="75" spans="1:6" x14ac:dyDescent="0.25">
      <c r="A75" t="s">
        <v>908</v>
      </c>
      <c r="B75">
        <v>8.39</v>
      </c>
      <c r="D75" s="77" t="s">
        <v>409</v>
      </c>
      <c r="E75" s="84">
        <v>31.588586774545199</v>
      </c>
      <c r="F75">
        <v>17.6858833019045</v>
      </c>
    </row>
    <row r="76" spans="1:6" x14ac:dyDescent="0.25">
      <c r="A76" t="s">
        <v>909</v>
      </c>
      <c r="B76">
        <v>0</v>
      </c>
      <c r="D76" s="77" t="s">
        <v>410</v>
      </c>
      <c r="E76" s="84">
        <v>0</v>
      </c>
      <c r="F76">
        <v>0</v>
      </c>
    </row>
    <row r="77" spans="1:6" x14ac:dyDescent="0.25">
      <c r="A77" t="s">
        <v>910</v>
      </c>
      <c r="B77">
        <v>100</v>
      </c>
      <c r="D77" s="77" t="s">
        <v>411</v>
      </c>
      <c r="E77" s="84">
        <v>-20</v>
      </c>
      <c r="F77">
        <v>-20</v>
      </c>
    </row>
    <row r="78" spans="1:6" x14ac:dyDescent="0.25">
      <c r="A78" t="s">
        <v>911</v>
      </c>
      <c r="B78">
        <v>67.597377535346595</v>
      </c>
      <c r="D78" s="77" t="s">
        <v>412</v>
      </c>
      <c r="E78" s="84">
        <v>5.3354364551731797</v>
      </c>
      <c r="F78">
        <v>43.188624128895299</v>
      </c>
    </row>
    <row r="79" spans="1:6" x14ac:dyDescent="0.25">
      <c r="A79" t="s">
        <v>912</v>
      </c>
      <c r="B79">
        <v>5.8308056129572003</v>
      </c>
      <c r="D79" s="77" t="s">
        <v>413</v>
      </c>
      <c r="E79" s="84">
        <v>70.988039049659307</v>
      </c>
      <c r="F79">
        <v>41.858905345104802</v>
      </c>
    </row>
    <row r="80" spans="1:6" x14ac:dyDescent="0.25">
      <c r="A80" t="s">
        <v>913</v>
      </c>
      <c r="B80">
        <v>0</v>
      </c>
      <c r="D80" s="77" t="s">
        <v>414</v>
      </c>
      <c r="E80" s="84">
        <v>-0.55691231785686302</v>
      </c>
      <c r="F80">
        <v>34.771906869445303</v>
      </c>
    </row>
    <row r="81" spans="1:6" x14ac:dyDescent="0.25">
      <c r="A81" t="s">
        <v>914</v>
      </c>
      <c r="B81">
        <v>0</v>
      </c>
      <c r="D81" s="77" t="s">
        <v>460</v>
      </c>
      <c r="E81" s="84">
        <v>-6.4407022526654396</v>
      </c>
      <c r="F81">
        <v>-9.19999339840688</v>
      </c>
    </row>
    <row r="82" spans="1:6" x14ac:dyDescent="0.25">
      <c r="A82" t="s">
        <v>915</v>
      </c>
      <c r="B82">
        <v>0</v>
      </c>
      <c r="D82" s="77" t="s">
        <v>461</v>
      </c>
      <c r="E82" s="84">
        <v>-10</v>
      </c>
      <c r="F82">
        <v>-33.798688767672999</v>
      </c>
    </row>
    <row r="83" spans="1:6" x14ac:dyDescent="0.25">
      <c r="A83" t="s">
        <v>916</v>
      </c>
      <c r="B83">
        <v>0</v>
      </c>
      <c r="D83" s="78" t="s">
        <v>179</v>
      </c>
      <c r="E83" s="84">
        <v>1.7508093219521601</v>
      </c>
      <c r="F83">
        <v>2.5008816697221499</v>
      </c>
    </row>
    <row r="84" spans="1:6" x14ac:dyDescent="0.25">
      <c r="A84" t="s">
        <v>917</v>
      </c>
      <c r="B84">
        <v>0</v>
      </c>
    </row>
    <row r="85" spans="1:6" x14ac:dyDescent="0.25">
      <c r="A85" t="s">
        <v>918</v>
      </c>
      <c r="B85">
        <v>34.771906869445701</v>
      </c>
    </row>
    <row r="86" spans="1:6" x14ac:dyDescent="0.25">
      <c r="A86" t="s">
        <v>919</v>
      </c>
      <c r="B86">
        <v>33.798688767673298</v>
      </c>
    </row>
    <row r="87" spans="1:6" x14ac:dyDescent="0.25">
      <c r="A87" t="s">
        <v>920</v>
      </c>
      <c r="B87">
        <v>0</v>
      </c>
    </row>
    <row r="88" spans="1:6" x14ac:dyDescent="0.25">
      <c r="A88" t="s">
        <v>921</v>
      </c>
      <c r="B88">
        <v>9.1999933984068996</v>
      </c>
    </row>
    <row r="89" spans="1:6" x14ac:dyDescent="0.25">
      <c r="A89" t="s">
        <v>922</v>
      </c>
      <c r="B89">
        <v>0</v>
      </c>
    </row>
    <row r="90" spans="1:6" x14ac:dyDescent="0.25">
      <c r="A90" t="s">
        <v>923</v>
      </c>
      <c r="B90">
        <v>0</v>
      </c>
    </row>
    <row r="91" spans="1:6" x14ac:dyDescent="0.25">
      <c r="A91" t="s">
        <v>924</v>
      </c>
      <c r="B91">
        <v>43.188624128895597</v>
      </c>
    </row>
    <row r="92" spans="1:6" x14ac:dyDescent="0.25">
      <c r="A92" t="s">
        <v>925</v>
      </c>
      <c r="B92">
        <v>0</v>
      </c>
    </row>
    <row r="93" spans="1:6" x14ac:dyDescent="0.25">
      <c r="A93" t="s">
        <v>926</v>
      </c>
      <c r="B93">
        <v>0</v>
      </c>
    </row>
    <row r="94" spans="1:6" x14ac:dyDescent="0.25">
      <c r="A94" t="s">
        <v>927</v>
      </c>
      <c r="B94">
        <v>0</v>
      </c>
    </row>
    <row r="95" spans="1:6" x14ac:dyDescent="0.25">
      <c r="A95" t="s">
        <v>928</v>
      </c>
      <c r="B95">
        <v>0</v>
      </c>
    </row>
    <row r="96" spans="1:6" x14ac:dyDescent="0.25">
      <c r="A96" t="s">
        <v>929</v>
      </c>
      <c r="B96">
        <v>0</v>
      </c>
    </row>
    <row r="97" spans="1:2" x14ac:dyDescent="0.25">
      <c r="A97" t="s">
        <v>930</v>
      </c>
      <c r="B97">
        <v>0</v>
      </c>
    </row>
    <row r="98" spans="1:2" x14ac:dyDescent="0.25">
      <c r="A98" t="s">
        <v>931</v>
      </c>
      <c r="B98">
        <v>0</v>
      </c>
    </row>
    <row r="99" spans="1:2" x14ac:dyDescent="0.25">
      <c r="A99" t="s">
        <v>932</v>
      </c>
      <c r="B99">
        <v>0</v>
      </c>
    </row>
    <row r="100" spans="1:2" x14ac:dyDescent="0.25">
      <c r="A100" t="s">
        <v>933</v>
      </c>
      <c r="B100">
        <v>0</v>
      </c>
    </row>
    <row r="101" spans="1:2" x14ac:dyDescent="0.25">
      <c r="A101" t="s">
        <v>934</v>
      </c>
      <c r="B101">
        <v>0</v>
      </c>
    </row>
    <row r="102" spans="1:2" x14ac:dyDescent="0.25">
      <c r="A102" t="s">
        <v>935</v>
      </c>
      <c r="B102">
        <v>0</v>
      </c>
    </row>
    <row r="103" spans="1:2" x14ac:dyDescent="0.25">
      <c r="A103" t="s">
        <v>936</v>
      </c>
      <c r="B103">
        <v>0</v>
      </c>
    </row>
    <row r="104" spans="1:2" x14ac:dyDescent="0.25">
      <c r="A104" t="s">
        <v>937</v>
      </c>
      <c r="B104">
        <v>0</v>
      </c>
    </row>
    <row r="105" spans="1:2" x14ac:dyDescent="0.25">
      <c r="A105" t="s">
        <v>938</v>
      </c>
      <c r="B105">
        <v>0</v>
      </c>
    </row>
    <row r="106" spans="1:2" x14ac:dyDescent="0.25">
      <c r="A106" t="s">
        <v>939</v>
      </c>
      <c r="B106">
        <v>0</v>
      </c>
    </row>
    <row r="107" spans="1:2" x14ac:dyDescent="0.25">
      <c r="A107" t="s">
        <v>940</v>
      </c>
      <c r="B107">
        <v>17.685883301904202</v>
      </c>
    </row>
    <row r="108" spans="1:2" x14ac:dyDescent="0.25">
      <c r="A108" t="s">
        <v>941</v>
      </c>
      <c r="B108">
        <v>0</v>
      </c>
    </row>
    <row r="109" spans="1:2" x14ac:dyDescent="0.25">
      <c r="A109" t="s">
        <v>942</v>
      </c>
      <c r="B109">
        <v>0</v>
      </c>
    </row>
    <row r="110" spans="1:2" x14ac:dyDescent="0.25">
      <c r="A110" t="s">
        <v>943</v>
      </c>
      <c r="B110">
        <v>0</v>
      </c>
    </row>
    <row r="111" spans="1:2" x14ac:dyDescent="0.25">
      <c r="A111" t="s">
        <v>944</v>
      </c>
      <c r="B111">
        <v>0</v>
      </c>
    </row>
    <row r="112" spans="1:2" x14ac:dyDescent="0.25">
      <c r="A112" t="s">
        <v>945</v>
      </c>
      <c r="B112">
        <v>0</v>
      </c>
    </row>
    <row r="113" spans="1:2" x14ac:dyDescent="0.25">
      <c r="A113" t="s">
        <v>946</v>
      </c>
      <c r="B113">
        <v>0</v>
      </c>
    </row>
    <row r="114" spans="1:2" x14ac:dyDescent="0.25">
      <c r="A114" t="s">
        <v>947</v>
      </c>
      <c r="B114">
        <v>0</v>
      </c>
    </row>
    <row r="115" spans="1:2" x14ac:dyDescent="0.25">
      <c r="A115" t="s">
        <v>948</v>
      </c>
      <c r="B115">
        <v>0</v>
      </c>
    </row>
    <row r="116" spans="1:2" x14ac:dyDescent="0.25">
      <c r="A116" t="s">
        <v>949</v>
      </c>
      <c r="B116">
        <v>0</v>
      </c>
    </row>
    <row r="117" spans="1:2" x14ac:dyDescent="0.25">
      <c r="A117" t="s">
        <v>950</v>
      </c>
      <c r="B117">
        <v>0</v>
      </c>
    </row>
    <row r="118" spans="1:2" x14ac:dyDescent="0.25">
      <c r="A118" t="s">
        <v>951</v>
      </c>
      <c r="B118">
        <v>0</v>
      </c>
    </row>
    <row r="119" spans="1:2" x14ac:dyDescent="0.25">
      <c r="A119" t="s">
        <v>952</v>
      </c>
      <c r="B119">
        <v>0</v>
      </c>
    </row>
    <row r="120" spans="1:2" x14ac:dyDescent="0.25">
      <c r="A120" t="s">
        <v>953</v>
      </c>
      <c r="B120">
        <v>0</v>
      </c>
    </row>
    <row r="121" spans="1:2" x14ac:dyDescent="0.25">
      <c r="A121" t="s">
        <v>954</v>
      </c>
      <c r="B121">
        <v>0</v>
      </c>
    </row>
    <row r="122" spans="1:2" x14ac:dyDescent="0.25">
      <c r="A122" t="s">
        <v>955</v>
      </c>
      <c r="B122">
        <v>0</v>
      </c>
    </row>
    <row r="123" spans="1:2" x14ac:dyDescent="0.25">
      <c r="A123" t="s">
        <v>956</v>
      </c>
      <c r="B123">
        <v>0</v>
      </c>
    </row>
    <row r="124" spans="1:2" x14ac:dyDescent="0.25">
      <c r="A124" t="s">
        <v>957</v>
      </c>
      <c r="B124">
        <v>0</v>
      </c>
    </row>
    <row r="125" spans="1:2" x14ac:dyDescent="0.25">
      <c r="A125" t="s">
        <v>958</v>
      </c>
      <c r="B125">
        <v>0</v>
      </c>
    </row>
    <row r="126" spans="1:2" x14ac:dyDescent="0.25">
      <c r="A126" t="s">
        <v>959</v>
      </c>
      <c r="B126">
        <v>17.685883301904202</v>
      </c>
    </row>
    <row r="127" spans="1:2" x14ac:dyDescent="0.25">
      <c r="A127" t="s">
        <v>960</v>
      </c>
      <c r="B127">
        <v>0</v>
      </c>
    </row>
    <row r="128" spans="1:2" x14ac:dyDescent="0.25">
      <c r="A128" t="s">
        <v>961</v>
      </c>
      <c r="B128">
        <v>0</v>
      </c>
    </row>
    <row r="129" spans="1:2" x14ac:dyDescent="0.25">
      <c r="A129" t="s">
        <v>962</v>
      </c>
      <c r="B129">
        <v>0</v>
      </c>
    </row>
    <row r="130" spans="1:2" x14ac:dyDescent="0.25">
      <c r="A130" t="s">
        <v>963</v>
      </c>
      <c r="B130">
        <v>0</v>
      </c>
    </row>
    <row r="131" spans="1:2" x14ac:dyDescent="0.25">
      <c r="A131" t="s">
        <v>964</v>
      </c>
      <c r="B131">
        <v>20</v>
      </c>
    </row>
    <row r="132" spans="1:2" x14ac:dyDescent="0.25">
      <c r="A132" t="s">
        <v>965</v>
      </c>
      <c r="B132">
        <v>43.188624128895597</v>
      </c>
    </row>
    <row r="133" spans="1:2" x14ac:dyDescent="0.25">
      <c r="A133" t="s">
        <v>966</v>
      </c>
      <c r="B133">
        <v>0</v>
      </c>
    </row>
    <row r="134" spans="1:2" x14ac:dyDescent="0.25">
      <c r="A134" t="s">
        <v>967</v>
      </c>
      <c r="B134">
        <v>41.858905345104603</v>
      </c>
    </row>
    <row r="135" spans="1:2" x14ac:dyDescent="0.25">
      <c r="A135" t="s">
        <v>968</v>
      </c>
      <c r="B135">
        <v>0</v>
      </c>
    </row>
    <row r="136" spans="1:2" x14ac:dyDescent="0.25">
      <c r="A136" t="s">
        <v>969</v>
      </c>
      <c r="B136">
        <v>34.771906869445701</v>
      </c>
    </row>
    <row r="137" spans="1:2" x14ac:dyDescent="0.25">
      <c r="A137" t="s">
        <v>970</v>
      </c>
      <c r="B137">
        <v>0</v>
      </c>
    </row>
    <row r="138" spans="1:2" x14ac:dyDescent="0.25">
      <c r="A138" t="s">
        <v>971</v>
      </c>
      <c r="B138">
        <v>0</v>
      </c>
    </row>
    <row r="139" spans="1:2" x14ac:dyDescent="0.25">
      <c r="A139" t="s">
        <v>972</v>
      </c>
      <c r="B139">
        <v>9.1999933984068996</v>
      </c>
    </row>
    <row r="140" spans="1:2" x14ac:dyDescent="0.25">
      <c r="A140" t="s">
        <v>973</v>
      </c>
      <c r="B140">
        <v>0</v>
      </c>
    </row>
    <row r="141" spans="1:2" x14ac:dyDescent="0.25">
      <c r="A141" t="s">
        <v>974</v>
      </c>
      <c r="B141">
        <v>33.798688767673298</v>
      </c>
    </row>
    <row r="142" spans="1:2" x14ac:dyDescent="0.25">
      <c r="A142" t="s">
        <v>975</v>
      </c>
      <c r="B142">
        <v>2.5008816697221499</v>
      </c>
    </row>
    <row r="143" spans="1:2" x14ac:dyDescent="0.25">
      <c r="A143" t="s">
        <v>976</v>
      </c>
      <c r="B143">
        <v>1091.4901946959901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H8" sqref="H8"/>
    </sheetView>
  </sheetViews>
  <sheetFormatPr defaultRowHeight="15" x14ac:dyDescent="0.25"/>
  <cols>
    <col min="5" max="5" width="12.5703125" customWidth="1"/>
    <col min="8" max="8" width="23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104</v>
      </c>
      <c r="B2" s="4"/>
      <c r="E2" s="5">
        <v>4581156.7432856048</v>
      </c>
      <c r="F2" s="6">
        <v>-22.38</v>
      </c>
      <c r="G2" s="7">
        <v>20</v>
      </c>
      <c r="H2" s="4" t="s">
        <v>95</v>
      </c>
      <c r="N2" t="s">
        <v>18</v>
      </c>
      <c r="O2">
        <v>1</v>
      </c>
      <c r="P2">
        <v>20</v>
      </c>
    </row>
    <row r="3" spans="1:16" x14ac:dyDescent="0.25">
      <c r="A3" t="s">
        <v>21</v>
      </c>
      <c r="F3">
        <v>1</v>
      </c>
      <c r="G3" s="7">
        <v>4.8609</v>
      </c>
      <c r="H3" t="s">
        <v>119</v>
      </c>
      <c r="N3" t="s">
        <v>20</v>
      </c>
      <c r="O3">
        <v>1</v>
      </c>
      <c r="P3">
        <v>20</v>
      </c>
    </row>
    <row r="4" spans="1:16" x14ac:dyDescent="0.25">
      <c r="A4" s="4" t="s">
        <v>121</v>
      </c>
      <c r="B4" s="4"/>
      <c r="C4">
        <v>120</v>
      </c>
      <c r="E4" s="5">
        <v>3.8510595392951203</v>
      </c>
      <c r="F4" s="6">
        <v>-2.6</v>
      </c>
      <c r="G4" s="7">
        <v>14.72</v>
      </c>
      <c r="H4" s="4" t="s">
        <v>120</v>
      </c>
      <c r="N4" t="s">
        <v>23</v>
      </c>
      <c r="O4">
        <v>1</v>
      </c>
      <c r="P4">
        <v>20</v>
      </c>
    </row>
    <row r="5" spans="1:16" x14ac:dyDescent="0.25">
      <c r="A5" s="4" t="s">
        <v>53</v>
      </c>
      <c r="F5" s="6">
        <v>-31.7</v>
      </c>
      <c r="G5" s="7">
        <v>1.75</v>
      </c>
      <c r="H5" s="4" t="s">
        <v>89</v>
      </c>
      <c r="N5" t="s">
        <v>26</v>
      </c>
      <c r="O5">
        <v>1</v>
      </c>
      <c r="P5">
        <v>20</v>
      </c>
    </row>
    <row r="6" spans="1:16" x14ac:dyDescent="0.25">
      <c r="A6" s="4" t="s">
        <v>110</v>
      </c>
      <c r="C6">
        <v>250</v>
      </c>
      <c r="F6" s="6">
        <v>-6.4</v>
      </c>
      <c r="G6" s="7">
        <v>1.75</v>
      </c>
      <c r="H6" s="4" t="s">
        <v>111</v>
      </c>
      <c r="N6" t="s">
        <v>35</v>
      </c>
      <c r="O6">
        <v>1</v>
      </c>
      <c r="P6">
        <v>20</v>
      </c>
    </row>
    <row r="7" spans="1:16" x14ac:dyDescent="0.25">
      <c r="A7" s="4" t="s">
        <v>54</v>
      </c>
      <c r="B7" s="4"/>
      <c r="E7" s="5"/>
      <c r="F7" s="6"/>
      <c r="G7" s="7"/>
      <c r="H7" s="4" t="s">
        <v>118</v>
      </c>
      <c r="N7" t="s">
        <v>115</v>
      </c>
      <c r="O7">
        <v>1</v>
      </c>
      <c r="P7">
        <v>20</v>
      </c>
    </row>
    <row r="8" spans="1:16" x14ac:dyDescent="0.25">
      <c r="A8" s="4" t="s">
        <v>112</v>
      </c>
      <c r="H8" s="8" t="s">
        <v>113</v>
      </c>
      <c r="N8" t="s">
        <v>41</v>
      </c>
      <c r="O8">
        <v>1</v>
      </c>
      <c r="P8">
        <v>20</v>
      </c>
    </row>
    <row r="9" spans="1:16" x14ac:dyDescent="0.25">
      <c r="A9" s="4" t="s">
        <v>62</v>
      </c>
      <c r="H9" s="8" t="s">
        <v>40</v>
      </c>
      <c r="N9" t="s">
        <v>38</v>
      </c>
      <c r="O9">
        <v>1</v>
      </c>
      <c r="P9">
        <v>20</v>
      </c>
    </row>
    <row r="10" spans="1:16" x14ac:dyDescent="0.25">
      <c r="A10" s="4"/>
      <c r="H10" s="8"/>
      <c r="N10" t="s">
        <v>100</v>
      </c>
      <c r="O10">
        <v>1</v>
      </c>
      <c r="P10">
        <v>20</v>
      </c>
    </row>
    <row r="11" spans="1:16" x14ac:dyDescent="0.25">
      <c r="A11" s="4"/>
      <c r="H11" s="8"/>
      <c r="N11" t="s">
        <v>101</v>
      </c>
      <c r="O11">
        <v>1</v>
      </c>
      <c r="P11">
        <v>20</v>
      </c>
    </row>
    <row r="12" spans="1:16" x14ac:dyDescent="0.25">
      <c r="A12" s="4"/>
      <c r="H12" s="8"/>
      <c r="N12" t="s">
        <v>47</v>
      </c>
      <c r="O12">
        <v>1</v>
      </c>
      <c r="P12">
        <v>20</v>
      </c>
    </row>
    <row r="13" spans="1:16" x14ac:dyDescent="0.25">
      <c r="N13" t="s">
        <v>49</v>
      </c>
      <c r="O13">
        <v>1</v>
      </c>
      <c r="P13">
        <v>20</v>
      </c>
    </row>
    <row r="14" spans="1:16" x14ac:dyDescent="0.25">
      <c r="N14" t="s">
        <v>117</v>
      </c>
      <c r="O14">
        <v>1</v>
      </c>
      <c r="P14">
        <v>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A3" sqref="A3:H4"/>
    </sheetView>
  </sheetViews>
  <sheetFormatPr defaultRowHeight="15" x14ac:dyDescent="0.25"/>
  <cols>
    <col min="5" max="5" width="10.5703125" customWidth="1"/>
    <col min="6" max="6" width="13.5703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94</v>
      </c>
      <c r="B2" s="4"/>
      <c r="E2" s="5">
        <v>4581156.7432856048</v>
      </c>
      <c r="F2" s="6">
        <v>-22.38</v>
      </c>
      <c r="G2" s="7">
        <v>10</v>
      </c>
      <c r="H2" s="4" t="s">
        <v>86</v>
      </c>
      <c r="N2" t="s">
        <v>18</v>
      </c>
      <c r="O2">
        <v>1</v>
      </c>
      <c r="P2">
        <v>20</v>
      </c>
    </row>
    <row r="3" spans="1:16" x14ac:dyDescent="0.25">
      <c r="A3" s="4" t="s">
        <v>21</v>
      </c>
      <c r="B3" s="4"/>
      <c r="C3">
        <v>120</v>
      </c>
      <c r="E3" s="5">
        <v>3.8510595392951203</v>
      </c>
      <c r="F3" s="6">
        <v>3.1320000000000001</v>
      </c>
      <c r="G3" s="7">
        <v>4.8609</v>
      </c>
      <c r="H3" s="4" t="s">
        <v>22</v>
      </c>
      <c r="N3" t="s">
        <v>20</v>
      </c>
      <c r="O3">
        <v>1</v>
      </c>
      <c r="P3">
        <v>20</v>
      </c>
    </row>
    <row r="4" spans="1:16" x14ac:dyDescent="0.25">
      <c r="A4" t="s">
        <v>52</v>
      </c>
      <c r="C4">
        <v>167</v>
      </c>
      <c r="F4">
        <v>-21.27</v>
      </c>
      <c r="G4">
        <v>7.47</v>
      </c>
      <c r="H4" t="s">
        <v>87</v>
      </c>
      <c r="N4" t="s">
        <v>29</v>
      </c>
      <c r="O4">
        <v>1</v>
      </c>
      <c r="P4">
        <v>20</v>
      </c>
    </row>
    <row r="5" spans="1:16" x14ac:dyDescent="0.25">
      <c r="A5" s="4" t="s">
        <v>92</v>
      </c>
      <c r="B5" s="4"/>
      <c r="C5">
        <v>10.5</v>
      </c>
      <c r="E5" s="5"/>
      <c r="F5" s="6">
        <v>22.83</v>
      </c>
      <c r="G5" s="7">
        <v>7.47</v>
      </c>
      <c r="H5" s="4" t="s">
        <v>80</v>
      </c>
      <c r="N5" t="s">
        <v>32</v>
      </c>
      <c r="O5">
        <v>1</v>
      </c>
      <c r="P5">
        <v>20</v>
      </c>
    </row>
    <row r="6" spans="1:16" x14ac:dyDescent="0.25">
      <c r="A6" s="4" t="s">
        <v>91</v>
      </c>
      <c r="B6" s="4"/>
      <c r="C6">
        <v>9000</v>
      </c>
      <c r="E6" s="5"/>
      <c r="F6" s="6">
        <v>7.5979999999999999</v>
      </c>
      <c r="G6" s="7">
        <v>7.47</v>
      </c>
      <c r="H6" s="4" t="s">
        <v>88</v>
      </c>
      <c r="N6" t="s">
        <v>83</v>
      </c>
      <c r="O6">
        <v>1</v>
      </c>
      <c r="P6">
        <v>20</v>
      </c>
    </row>
    <row r="7" spans="1:16" x14ac:dyDescent="0.25">
      <c r="A7" s="4" t="s">
        <v>90</v>
      </c>
      <c r="F7" s="6">
        <v>-6.4</v>
      </c>
      <c r="G7" s="7">
        <v>14.72</v>
      </c>
      <c r="H7" s="4" t="s">
        <v>99</v>
      </c>
      <c r="N7" t="s">
        <v>35</v>
      </c>
      <c r="O7">
        <v>1</v>
      </c>
      <c r="P7">
        <v>20</v>
      </c>
    </row>
    <row r="8" spans="1:16" x14ac:dyDescent="0.25">
      <c r="A8" s="4" t="s">
        <v>53</v>
      </c>
      <c r="F8" s="6">
        <v>-31.7</v>
      </c>
      <c r="G8" s="7">
        <v>1.75</v>
      </c>
      <c r="H8" s="4" t="s">
        <v>89</v>
      </c>
      <c r="N8" t="s">
        <v>23</v>
      </c>
      <c r="O8">
        <v>1</v>
      </c>
      <c r="P8">
        <v>20</v>
      </c>
    </row>
    <row r="9" spans="1:16" x14ac:dyDescent="0.25">
      <c r="A9" s="4" t="s">
        <v>54</v>
      </c>
      <c r="B9" s="4"/>
      <c r="E9" s="5"/>
      <c r="F9" s="6"/>
      <c r="G9" s="7"/>
      <c r="H9" s="4" t="s">
        <v>96</v>
      </c>
      <c r="N9" t="s">
        <v>26</v>
      </c>
      <c r="O9">
        <v>1</v>
      </c>
      <c r="P9">
        <v>20</v>
      </c>
    </row>
    <row r="10" spans="1:16" x14ac:dyDescent="0.25">
      <c r="A10" s="4" t="s">
        <v>97</v>
      </c>
      <c r="H10" s="8" t="s">
        <v>98</v>
      </c>
      <c r="N10" t="s">
        <v>41</v>
      </c>
      <c r="O10">
        <v>1</v>
      </c>
      <c r="P10">
        <v>20</v>
      </c>
    </row>
    <row r="11" spans="1:16" x14ac:dyDescent="0.25">
      <c r="N11" t="s">
        <v>38</v>
      </c>
      <c r="O11">
        <v>1</v>
      </c>
      <c r="P11">
        <v>20</v>
      </c>
    </row>
    <row r="12" spans="1:16" x14ac:dyDescent="0.25">
      <c r="N12" t="s">
        <v>44</v>
      </c>
      <c r="O12">
        <v>1</v>
      </c>
      <c r="P12">
        <v>20</v>
      </c>
    </row>
    <row r="13" spans="1:16" x14ac:dyDescent="0.25">
      <c r="N13" t="s">
        <v>48</v>
      </c>
      <c r="O13">
        <v>1</v>
      </c>
      <c r="P13">
        <v>20</v>
      </c>
    </row>
    <row r="14" spans="1:16" x14ac:dyDescent="0.25">
      <c r="N14" t="s">
        <v>100</v>
      </c>
      <c r="O14">
        <v>1</v>
      </c>
      <c r="P14">
        <v>20</v>
      </c>
    </row>
    <row r="15" spans="1:16" x14ac:dyDescent="0.25">
      <c r="N15" t="s">
        <v>101</v>
      </c>
      <c r="O15">
        <v>1</v>
      </c>
      <c r="P15">
        <v>20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G3" sqref="G3"/>
    </sheetView>
  </sheetViews>
  <sheetFormatPr defaultRowHeight="15" x14ac:dyDescent="0.25"/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104</v>
      </c>
      <c r="B2" s="4"/>
      <c r="E2" s="5">
        <v>4581156.7432856048</v>
      </c>
      <c r="F2" s="6">
        <v>-22.38</v>
      </c>
      <c r="G2" s="7">
        <v>20</v>
      </c>
      <c r="H2" s="4" t="s">
        <v>95</v>
      </c>
      <c r="N2" t="s">
        <v>18</v>
      </c>
      <c r="O2">
        <v>1</v>
      </c>
      <c r="P2">
        <v>20</v>
      </c>
    </row>
    <row r="3" spans="1:16" x14ac:dyDescent="0.25">
      <c r="A3" s="4" t="s">
        <v>21</v>
      </c>
      <c r="B3" s="4"/>
      <c r="C3">
        <v>120</v>
      </c>
      <c r="E3" s="5">
        <v>3.8510595392951203</v>
      </c>
      <c r="F3" s="6">
        <v>3.8</v>
      </c>
      <c r="G3" s="7">
        <v>4.8609</v>
      </c>
      <c r="H3" s="4" t="s">
        <v>102</v>
      </c>
      <c r="N3" t="s">
        <v>20</v>
      </c>
      <c r="O3">
        <v>1</v>
      </c>
      <c r="P3">
        <v>20</v>
      </c>
    </row>
    <row r="4" spans="1:16" x14ac:dyDescent="0.25">
      <c r="A4" s="4" t="s">
        <v>90</v>
      </c>
      <c r="F4" s="6">
        <v>-6.4</v>
      </c>
      <c r="G4" s="7">
        <v>14.72</v>
      </c>
      <c r="H4" s="4" t="s">
        <v>109</v>
      </c>
      <c r="N4" t="s">
        <v>29</v>
      </c>
      <c r="O4">
        <v>1</v>
      </c>
      <c r="P4">
        <v>20</v>
      </c>
    </row>
    <row r="5" spans="1:16" x14ac:dyDescent="0.25">
      <c r="A5" s="4" t="s">
        <v>53</v>
      </c>
      <c r="F5" s="6">
        <v>-31.7</v>
      </c>
      <c r="G5" s="7">
        <v>1.75</v>
      </c>
      <c r="H5" s="4" t="s">
        <v>89</v>
      </c>
      <c r="N5" t="s">
        <v>32</v>
      </c>
      <c r="O5">
        <v>1</v>
      </c>
      <c r="P5">
        <v>20</v>
      </c>
    </row>
    <row r="6" spans="1:16" x14ac:dyDescent="0.25">
      <c r="A6" s="4" t="s">
        <v>110</v>
      </c>
      <c r="C6">
        <v>250</v>
      </c>
      <c r="F6" s="6">
        <v>-6.4</v>
      </c>
      <c r="G6" s="7">
        <v>1.75</v>
      </c>
      <c r="H6" s="4" t="s">
        <v>111</v>
      </c>
      <c r="N6" t="s">
        <v>83</v>
      </c>
      <c r="O6">
        <v>1</v>
      </c>
      <c r="P6">
        <v>20</v>
      </c>
    </row>
    <row r="7" spans="1:16" x14ac:dyDescent="0.25">
      <c r="A7" s="4" t="s">
        <v>54</v>
      </c>
      <c r="B7" s="4"/>
      <c r="E7" s="5"/>
      <c r="F7" s="6"/>
      <c r="G7" s="7"/>
      <c r="H7" s="4" t="s">
        <v>114</v>
      </c>
      <c r="N7" t="s">
        <v>35</v>
      </c>
      <c r="O7">
        <v>1</v>
      </c>
      <c r="P7">
        <v>20</v>
      </c>
    </row>
    <row r="8" spans="1:16" x14ac:dyDescent="0.25">
      <c r="A8" s="4" t="s">
        <v>103</v>
      </c>
      <c r="H8" s="8" t="s">
        <v>43</v>
      </c>
      <c r="N8" t="s">
        <v>23</v>
      </c>
      <c r="O8">
        <v>1</v>
      </c>
      <c r="P8">
        <v>20</v>
      </c>
    </row>
    <row r="9" spans="1:16" x14ac:dyDescent="0.25">
      <c r="A9" s="4" t="s">
        <v>61</v>
      </c>
      <c r="H9" s="8" t="s">
        <v>46</v>
      </c>
      <c r="N9" t="s">
        <v>26</v>
      </c>
      <c r="O9">
        <v>1</v>
      </c>
      <c r="P9">
        <v>20</v>
      </c>
    </row>
    <row r="10" spans="1:16" x14ac:dyDescent="0.25">
      <c r="A10" s="4" t="s">
        <v>107</v>
      </c>
      <c r="H10" s="8" t="s">
        <v>108</v>
      </c>
      <c r="N10" t="s">
        <v>41</v>
      </c>
      <c r="O10">
        <v>1</v>
      </c>
      <c r="P10">
        <v>20</v>
      </c>
    </row>
    <row r="11" spans="1:16" x14ac:dyDescent="0.25">
      <c r="A11" s="4" t="s">
        <v>112</v>
      </c>
      <c r="H11" s="8" t="s">
        <v>113</v>
      </c>
      <c r="N11" t="s">
        <v>38</v>
      </c>
      <c r="O11">
        <v>1</v>
      </c>
      <c r="P11">
        <v>20</v>
      </c>
    </row>
    <row r="12" spans="1:16" x14ac:dyDescent="0.25">
      <c r="N12" t="s">
        <v>44</v>
      </c>
      <c r="O12">
        <v>1</v>
      </c>
      <c r="P12">
        <v>20</v>
      </c>
    </row>
    <row r="13" spans="1:16" x14ac:dyDescent="0.25">
      <c r="N13" t="s">
        <v>48</v>
      </c>
      <c r="O13">
        <v>1</v>
      </c>
      <c r="P13">
        <v>20</v>
      </c>
    </row>
    <row r="14" spans="1:16" x14ac:dyDescent="0.25">
      <c r="N14" t="s">
        <v>100</v>
      </c>
      <c r="O14">
        <v>1</v>
      </c>
      <c r="P14">
        <v>20</v>
      </c>
    </row>
    <row r="15" spans="1:16" x14ac:dyDescent="0.25">
      <c r="N15" t="s">
        <v>101</v>
      </c>
      <c r="O15">
        <v>1</v>
      </c>
      <c r="P15">
        <v>20</v>
      </c>
    </row>
    <row r="16" spans="1:16" x14ac:dyDescent="0.25">
      <c r="N16" t="s">
        <v>47</v>
      </c>
      <c r="O16">
        <v>1</v>
      </c>
      <c r="P16">
        <v>20</v>
      </c>
    </row>
    <row r="17" spans="14:16" x14ac:dyDescent="0.25">
      <c r="N17" t="s">
        <v>49</v>
      </c>
      <c r="O17">
        <v>1</v>
      </c>
      <c r="P17">
        <v>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H8" sqref="H8"/>
    </sheetView>
  </sheetViews>
  <sheetFormatPr defaultRowHeight="15" x14ac:dyDescent="0.25"/>
  <cols>
    <col min="5" max="5" width="10.8554687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85</v>
      </c>
      <c r="N3" t="s">
        <v>20</v>
      </c>
      <c r="O3">
        <v>1</v>
      </c>
      <c r="P3">
        <v>10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</v>
      </c>
      <c r="P4">
        <v>10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1</v>
      </c>
      <c r="P5">
        <v>10</v>
      </c>
    </row>
    <row r="6" spans="1:16" x14ac:dyDescent="0.25">
      <c r="A6" s="4" t="s">
        <v>57</v>
      </c>
      <c r="B6" s="4"/>
      <c r="E6" s="5"/>
      <c r="F6" s="6">
        <v>0.3</v>
      </c>
      <c r="G6" s="7">
        <v>7.47</v>
      </c>
      <c r="H6" s="4" t="s">
        <v>59</v>
      </c>
      <c r="N6" t="s">
        <v>29</v>
      </c>
      <c r="O6">
        <v>1</v>
      </c>
      <c r="P6">
        <v>10</v>
      </c>
    </row>
    <row r="7" spans="1:16" x14ac:dyDescent="0.25">
      <c r="A7" s="4" t="s">
        <v>33</v>
      </c>
      <c r="B7" s="4"/>
      <c r="E7" s="5">
        <v>7576.5072679615205</v>
      </c>
      <c r="F7" s="6">
        <v>-5.3</v>
      </c>
      <c r="G7" s="7">
        <v>1.7582</v>
      </c>
      <c r="H7" s="4" t="s">
        <v>34</v>
      </c>
      <c r="N7" t="s">
        <v>50</v>
      </c>
      <c r="O7">
        <v>0</v>
      </c>
      <c r="P7">
        <v>0</v>
      </c>
    </row>
    <row r="8" spans="1:16" x14ac:dyDescent="0.25">
      <c r="A8" s="4" t="s">
        <v>54</v>
      </c>
      <c r="B8" s="4"/>
      <c r="E8" s="5"/>
      <c r="F8" s="6"/>
      <c r="G8" s="7"/>
      <c r="H8" s="4" t="s">
        <v>55</v>
      </c>
      <c r="N8" t="s">
        <v>51</v>
      </c>
      <c r="O8">
        <v>1</v>
      </c>
      <c r="P8">
        <v>20</v>
      </c>
    </row>
    <row r="9" spans="1:16" x14ac:dyDescent="0.25">
      <c r="A9" s="4" t="s">
        <v>45</v>
      </c>
      <c r="H9" s="8" t="s">
        <v>46</v>
      </c>
      <c r="N9" t="s">
        <v>41</v>
      </c>
      <c r="O9">
        <v>1</v>
      </c>
      <c r="P9">
        <v>10</v>
      </c>
    </row>
    <row r="10" spans="1:16" x14ac:dyDescent="0.25">
      <c r="A10" s="4" t="s">
        <v>39</v>
      </c>
      <c r="H10" s="8" t="s">
        <v>40</v>
      </c>
      <c r="N10" t="s">
        <v>38</v>
      </c>
      <c r="O10">
        <v>1</v>
      </c>
      <c r="P10">
        <v>10</v>
      </c>
    </row>
    <row r="11" spans="1:16" x14ac:dyDescent="0.25">
      <c r="N11" t="s">
        <v>32</v>
      </c>
      <c r="O11">
        <v>1</v>
      </c>
      <c r="P11">
        <v>10</v>
      </c>
    </row>
    <row r="12" spans="1:16" x14ac:dyDescent="0.25">
      <c r="N12" t="s">
        <v>47</v>
      </c>
      <c r="O12">
        <v>1</v>
      </c>
      <c r="P12">
        <v>10</v>
      </c>
    </row>
    <row r="13" spans="1:16" x14ac:dyDescent="0.25">
      <c r="N13" t="s">
        <v>49</v>
      </c>
      <c r="O13">
        <v>1</v>
      </c>
      <c r="P13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H9" sqref="H9"/>
    </sheetView>
  </sheetViews>
  <sheetFormatPr defaultRowHeight="15" x14ac:dyDescent="0.25"/>
  <cols>
    <col min="5" max="5" width="12.28515625" customWidth="1"/>
    <col min="8" max="8" width="29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50</v>
      </c>
      <c r="O7">
        <v>0</v>
      </c>
      <c r="P7">
        <v>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54</v>
      </c>
      <c r="B9" s="4"/>
      <c r="E9" s="5"/>
      <c r="F9" s="6"/>
      <c r="G9" s="7"/>
      <c r="H9" s="4" t="s">
        <v>63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61</v>
      </c>
      <c r="H10" s="8" t="s">
        <v>46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62</v>
      </c>
      <c r="H11" s="8" t="s">
        <v>40</v>
      </c>
      <c r="N11" t="s">
        <v>32</v>
      </c>
      <c r="O11">
        <v>8.8068596116778401</v>
      </c>
      <c r="P11">
        <v>8.8068596116778401</v>
      </c>
    </row>
    <row r="12" spans="1:16" x14ac:dyDescent="0.25">
      <c r="A12" s="4" t="s">
        <v>60</v>
      </c>
      <c r="H12" s="8" t="s">
        <v>43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</v>
      </c>
      <c r="P14">
        <v>10</v>
      </c>
    </row>
    <row r="15" spans="1:16" x14ac:dyDescent="0.25">
      <c r="N15" t="s">
        <v>44</v>
      </c>
      <c r="O15">
        <v>1</v>
      </c>
      <c r="P15">
        <v>10</v>
      </c>
    </row>
    <row r="16" spans="1:16" x14ac:dyDescent="0.25">
      <c r="N16" t="s">
        <v>48</v>
      </c>
      <c r="O16">
        <v>1</v>
      </c>
      <c r="P16">
        <v>30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sqref="A1:P16"/>
    </sheetView>
  </sheetViews>
  <sheetFormatPr defaultRowHeight="15" x14ac:dyDescent="0.25"/>
  <cols>
    <col min="5" max="5" width="10.42578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50</v>
      </c>
      <c r="O7">
        <v>0</v>
      </c>
      <c r="P7">
        <v>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54</v>
      </c>
      <c r="B9" s="4"/>
      <c r="E9" s="5"/>
      <c r="F9" s="6"/>
      <c r="G9" s="7"/>
      <c r="H9" s="4" t="s">
        <v>37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61</v>
      </c>
      <c r="H10" s="8" t="s">
        <v>46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62</v>
      </c>
      <c r="H11" s="8" t="s">
        <v>40</v>
      </c>
      <c r="N11" t="s">
        <v>32</v>
      </c>
      <c r="O11">
        <v>8.8068596116778401</v>
      </c>
      <c r="P11">
        <v>8.8068596116778401</v>
      </c>
    </row>
    <row r="12" spans="1:16" x14ac:dyDescent="0.25">
      <c r="A12" s="4" t="s">
        <v>60</v>
      </c>
      <c r="H12" s="8" t="s">
        <v>43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</v>
      </c>
      <c r="P14">
        <v>10</v>
      </c>
    </row>
    <row r="15" spans="1:16" x14ac:dyDescent="0.25">
      <c r="N15" t="s">
        <v>44</v>
      </c>
      <c r="O15">
        <v>1</v>
      </c>
      <c r="P15">
        <v>10</v>
      </c>
    </row>
    <row r="16" spans="1:16" x14ac:dyDescent="0.25">
      <c r="N16" t="s">
        <v>48</v>
      </c>
      <c r="O16">
        <v>1</v>
      </c>
      <c r="P16">
        <v>30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A6" sqref="A6:I12"/>
    </sheetView>
  </sheetViews>
  <sheetFormatPr defaultRowHeight="15" x14ac:dyDescent="0.25"/>
  <cols>
    <col min="5" max="5" width="12.42578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124</v>
      </c>
      <c r="F6" s="6">
        <v>-2.8</v>
      </c>
      <c r="H6" s="4" t="s">
        <v>123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27</v>
      </c>
      <c r="B7" s="4"/>
      <c r="E7" s="5">
        <v>8.4275973191444799E-4</v>
      </c>
      <c r="F7" s="6">
        <v>4.2</v>
      </c>
      <c r="G7" s="7">
        <v>7.4774000000000003</v>
      </c>
      <c r="H7" s="4" t="s">
        <v>80</v>
      </c>
      <c r="N7" t="s">
        <v>50</v>
      </c>
      <c r="O7">
        <v>0</v>
      </c>
      <c r="P7">
        <v>0</v>
      </c>
    </row>
    <row r="8" spans="1:16" x14ac:dyDescent="0.25">
      <c r="A8" s="4" t="s">
        <v>125</v>
      </c>
      <c r="F8" s="6">
        <v>1.4</v>
      </c>
      <c r="H8" s="4" t="s">
        <v>88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127</v>
      </c>
      <c r="F9" s="6">
        <v>-0.1</v>
      </c>
      <c r="H9" s="4" t="s">
        <v>126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129</v>
      </c>
      <c r="F10" s="6">
        <v>2.8</v>
      </c>
      <c r="H10" s="4" t="s">
        <v>128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130</v>
      </c>
      <c r="F11" s="6">
        <v>0</v>
      </c>
      <c r="H11" s="4" t="s">
        <v>131</v>
      </c>
      <c r="N11" t="s">
        <v>32</v>
      </c>
      <c r="O11">
        <v>8.8068596116778401</v>
      </c>
      <c r="P11">
        <v>8.8068596116778401</v>
      </c>
    </row>
    <row r="12" spans="1:16" x14ac:dyDescent="0.25">
      <c r="F12" s="6">
        <v>-0.9</v>
      </c>
      <c r="H12" s="4" t="s">
        <v>132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1.2297630041444501</v>
      </c>
      <c r="P14">
        <v>1.2297630041444501</v>
      </c>
    </row>
    <row r="15" spans="1:16" x14ac:dyDescent="0.25">
      <c r="N15" t="s">
        <v>44</v>
      </c>
      <c r="O15">
        <v>3.6806736743871902</v>
      </c>
      <c r="P15">
        <v>3.6806736743871902</v>
      </c>
    </row>
    <row r="16" spans="1:16" x14ac:dyDescent="0.25">
      <c r="A16" s="4" t="s">
        <v>30</v>
      </c>
      <c r="B16" s="4"/>
      <c r="E16" s="5">
        <v>1.1835797581124567</v>
      </c>
      <c r="F16" s="6">
        <v>-0.1</v>
      </c>
      <c r="G16" s="7">
        <v>16.023499999999999</v>
      </c>
      <c r="H16" s="4" t="s">
        <v>31</v>
      </c>
      <c r="N16" t="s">
        <v>48</v>
      </c>
      <c r="O16">
        <v>1</v>
      </c>
      <c r="P16">
        <v>30</v>
      </c>
    </row>
    <row r="17" spans="1:16" x14ac:dyDescent="0.25">
      <c r="A17" s="4" t="s">
        <v>33</v>
      </c>
      <c r="B17" s="4"/>
      <c r="E17" s="5">
        <v>7576.5072679615205</v>
      </c>
      <c r="F17" s="6">
        <v>-5.3</v>
      </c>
      <c r="G17" s="7">
        <v>1.7582</v>
      </c>
      <c r="H17" s="4" t="s">
        <v>34</v>
      </c>
      <c r="N17" t="s">
        <v>83</v>
      </c>
      <c r="O17">
        <v>1</v>
      </c>
      <c r="P17">
        <v>20</v>
      </c>
    </row>
    <row r="18" spans="1:16" x14ac:dyDescent="0.25">
      <c r="A18" s="4" t="s">
        <v>54</v>
      </c>
      <c r="B18" s="4"/>
      <c r="E18" s="5"/>
      <c r="F18" s="6"/>
      <c r="G18" s="7"/>
      <c r="H18" s="4" t="s">
        <v>37</v>
      </c>
      <c r="N18" t="s">
        <v>84</v>
      </c>
      <c r="O18">
        <v>0</v>
      </c>
      <c r="P18">
        <v>0</v>
      </c>
    </row>
    <row r="19" spans="1:16" x14ac:dyDescent="0.25">
      <c r="A19" s="4" t="s">
        <v>61</v>
      </c>
      <c r="H19" s="8" t="s">
        <v>46</v>
      </c>
    </row>
    <row r="20" spans="1:16" x14ac:dyDescent="0.25">
      <c r="A20" s="4" t="s">
        <v>62</v>
      </c>
      <c r="H20" s="8" t="s">
        <v>40</v>
      </c>
    </row>
    <row r="21" spans="1:16" x14ac:dyDescent="0.25">
      <c r="A21" s="4" t="s">
        <v>60</v>
      </c>
      <c r="H21" s="8" t="s">
        <v>43</v>
      </c>
    </row>
    <row r="22" spans="1:16" x14ac:dyDescent="0.25">
      <c r="A22" s="4" t="s">
        <v>81</v>
      </c>
      <c r="H22" s="8" t="s">
        <v>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19" sqref="A19:H19"/>
    </sheetView>
  </sheetViews>
  <sheetFormatPr defaultRowHeight="15" x14ac:dyDescent="0.25"/>
  <sheetData>
    <row r="1" spans="1:8" x14ac:dyDescent="0.25">
      <c r="A1" t="s">
        <v>64</v>
      </c>
      <c r="B1">
        <v>2.8913542898145601</v>
      </c>
      <c r="D1" t="s">
        <v>64</v>
      </c>
      <c r="E1">
        <v>2.8913542900000002</v>
      </c>
      <c r="G1" t="s">
        <v>67</v>
      </c>
      <c r="H1">
        <v>16.362681829510301</v>
      </c>
    </row>
    <row r="2" spans="1:8" x14ac:dyDescent="0.25">
      <c r="A2" t="s">
        <v>65</v>
      </c>
      <c r="B2">
        <v>8.0678728087165403</v>
      </c>
      <c r="D2" t="s">
        <v>65</v>
      </c>
      <c r="E2">
        <v>8.0678728090000007</v>
      </c>
      <c r="G2" t="s">
        <v>65</v>
      </c>
      <c r="H2">
        <v>8.4622057415150405</v>
      </c>
    </row>
    <row r="3" spans="1:8" x14ac:dyDescent="0.25">
      <c r="A3" t="s">
        <v>66</v>
      </c>
      <c r="B3">
        <v>3.8003899941152701</v>
      </c>
      <c r="D3" t="s">
        <v>66</v>
      </c>
      <c r="E3">
        <v>3.8003899940000001</v>
      </c>
      <c r="G3" t="s">
        <v>68</v>
      </c>
      <c r="H3">
        <v>2.5555082255081101</v>
      </c>
    </row>
    <row r="4" spans="1:8" x14ac:dyDescent="0.25">
      <c r="A4" t="s">
        <v>67</v>
      </c>
      <c r="B4">
        <v>4.7273613124650202</v>
      </c>
      <c r="D4" t="s">
        <v>67</v>
      </c>
      <c r="E4">
        <v>4.7273613120000002</v>
      </c>
      <c r="G4" t="s">
        <v>77</v>
      </c>
      <c r="H4">
        <v>10.7834254056706</v>
      </c>
    </row>
    <row r="5" spans="1:8" x14ac:dyDescent="0.25">
      <c r="A5" t="s">
        <v>68</v>
      </c>
      <c r="B5">
        <v>7.1387340060907496</v>
      </c>
      <c r="D5" t="s">
        <v>68</v>
      </c>
      <c r="E5">
        <v>7.138734006</v>
      </c>
      <c r="G5" t="s">
        <v>105</v>
      </c>
      <c r="H5">
        <v>2993.0235606685001</v>
      </c>
    </row>
    <row r="6" spans="1:8" x14ac:dyDescent="0.25">
      <c r="A6" t="s">
        <v>69</v>
      </c>
      <c r="B6">
        <v>8.8068596116778401</v>
      </c>
      <c r="D6" t="s">
        <v>69</v>
      </c>
      <c r="E6">
        <v>8.8068596120000002</v>
      </c>
      <c r="G6" t="s">
        <v>71</v>
      </c>
      <c r="H6">
        <v>1.44695859189348</v>
      </c>
    </row>
    <row r="7" spans="1:8" x14ac:dyDescent="0.25">
      <c r="A7" t="s">
        <v>70</v>
      </c>
      <c r="B7">
        <v>1.3230003719961001</v>
      </c>
      <c r="D7" t="s">
        <v>70</v>
      </c>
      <c r="E7">
        <v>1.3230003720000001</v>
      </c>
      <c r="G7" t="s">
        <v>106</v>
      </c>
      <c r="H7">
        <v>2.9930235606685001</v>
      </c>
    </row>
    <row r="8" spans="1:8" x14ac:dyDescent="0.25">
      <c r="A8" t="s">
        <v>71</v>
      </c>
      <c r="B8">
        <v>1.8143283990507899</v>
      </c>
      <c r="D8" t="s">
        <v>77</v>
      </c>
      <c r="E8">
        <v>1.2297630041444501</v>
      </c>
      <c r="G8" t="s">
        <v>72</v>
      </c>
      <c r="H8">
        <v>10.4085442839922</v>
      </c>
    </row>
    <row r="9" spans="1:8" x14ac:dyDescent="0.25">
      <c r="A9" t="s">
        <v>72</v>
      </c>
      <c r="B9">
        <v>3.6641332633253501</v>
      </c>
      <c r="D9" t="s">
        <v>78</v>
      </c>
      <c r="E9">
        <v>3.6806736743871902</v>
      </c>
      <c r="G9" t="s">
        <v>78</v>
      </c>
      <c r="H9">
        <v>3.9420607098672602</v>
      </c>
    </row>
    <row r="10" spans="1:8" x14ac:dyDescent="0.25">
      <c r="A10" t="s">
        <v>73</v>
      </c>
      <c r="B10">
        <v>18.846306066075201</v>
      </c>
      <c r="D10" t="s">
        <v>71</v>
      </c>
      <c r="E10">
        <v>1.8143283990000001</v>
      </c>
      <c r="G10" t="s">
        <v>73</v>
      </c>
      <c r="H10">
        <v>1.2205759033839001</v>
      </c>
    </row>
    <row r="11" spans="1:8" x14ac:dyDescent="0.25">
      <c r="A11" t="s">
        <v>74</v>
      </c>
      <c r="B11">
        <v>0</v>
      </c>
      <c r="D11" t="s">
        <v>72</v>
      </c>
      <c r="E11">
        <v>3.6641332630000001</v>
      </c>
      <c r="G11" t="s">
        <v>79</v>
      </c>
      <c r="H11">
        <v>10.5970553390096</v>
      </c>
    </row>
    <row r="12" spans="1:8" x14ac:dyDescent="0.25">
      <c r="A12" t="s">
        <v>75</v>
      </c>
      <c r="B12">
        <v>15.1961386437422</v>
      </c>
      <c r="D12" t="s">
        <v>73</v>
      </c>
      <c r="E12">
        <v>18.047004226458601</v>
      </c>
      <c r="G12" t="s">
        <v>76</v>
      </c>
      <c r="H12">
        <v>1.92211358434545</v>
      </c>
    </row>
    <row r="13" spans="1:8" x14ac:dyDescent="0.25">
      <c r="A13" t="s">
        <v>76</v>
      </c>
      <c r="B13">
        <v>3.0097550929400501</v>
      </c>
      <c r="D13" t="s">
        <v>74</v>
      </c>
      <c r="E13">
        <v>0</v>
      </c>
    </row>
    <row r="14" spans="1:8" x14ac:dyDescent="0.25">
      <c r="D14" t="s">
        <v>75</v>
      </c>
      <c r="E14">
        <v>21.732329558999499</v>
      </c>
    </row>
    <row r="15" spans="1:8" x14ac:dyDescent="0.25">
      <c r="D15" t="s">
        <v>79</v>
      </c>
      <c r="E15">
        <v>22.7974109757345</v>
      </c>
    </row>
    <row r="16" spans="1:8" x14ac:dyDescent="0.25">
      <c r="D16" t="s">
        <v>76</v>
      </c>
      <c r="E16">
        <v>0.196906799173831</v>
      </c>
    </row>
    <row r="18" spans="1:8" x14ac:dyDescent="0.25">
      <c r="A18" s="4" t="s">
        <v>116</v>
      </c>
    </row>
    <row r="19" spans="1:8" x14ac:dyDescent="0.25">
      <c r="A19" s="4" t="s">
        <v>61</v>
      </c>
      <c r="H19" s="8" t="s">
        <v>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ecoliT1</vt:lpstr>
      <vt:lpstr>ecoliT2</vt:lpstr>
      <vt:lpstr>ecoliT7</vt:lpstr>
      <vt:lpstr>ecoliT8</vt:lpstr>
      <vt:lpstr>ecoliT3</vt:lpstr>
      <vt:lpstr>ecoliT4</vt:lpstr>
      <vt:lpstr>ecoliT5</vt:lpstr>
      <vt:lpstr>ecoliT6</vt:lpstr>
      <vt:lpstr>Sheet2</vt:lpstr>
      <vt:lpstr>ecoliN1</vt:lpstr>
      <vt:lpstr>Sheet1</vt:lpstr>
      <vt:lpstr>ecoliN2</vt:lpstr>
      <vt:lpstr>Sheet3</vt:lpstr>
      <vt:lpstr>Sheet4</vt:lpstr>
      <vt:lpstr>Sheet5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</dc:creator>
  <cp:lastModifiedBy>Shyam </cp:lastModifiedBy>
  <dcterms:created xsi:type="dcterms:W3CDTF">2015-06-14T16:38:21Z</dcterms:created>
  <dcterms:modified xsi:type="dcterms:W3CDTF">2015-10-10T03:31:35Z</dcterms:modified>
</cp:coreProperties>
</file>