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data\"/>
    </mc:Choice>
  </mc:AlternateContent>
  <bookViews>
    <workbookView xWindow="0" yWindow="0" windowWidth="19200" windowHeight="11580" activeTab="1"/>
  </bookViews>
  <sheets>
    <sheet name="PRIMARY INPUTS" sheetId="6" r:id="rId1"/>
    <sheet name="hardware" sheetId="3" r:id="rId2"/>
    <sheet name="orb_mission" sheetId="1" r:id="rId3"/>
    <sheet name="orb_props" sheetId="2" r:id="rId4"/>
    <sheet name="probe_props" sheetId="4" r:id="rId5"/>
    <sheet name="probe_mission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Q6" i="3"/>
  <c r="R6" i="3"/>
  <c r="Q7" i="3"/>
  <c r="R7" i="3"/>
  <c r="H8" i="3"/>
  <c r="E8" i="3" l="1"/>
  <c r="B2" i="4" l="1"/>
  <c r="B8" i="2"/>
  <c r="H6" i="3"/>
</calcChain>
</file>

<file path=xl/sharedStrings.xml><?xml version="1.0" encoding="utf-8"?>
<sst xmlns="http://schemas.openxmlformats.org/spreadsheetml/2006/main" count="81" uniqueCount="58">
  <si>
    <t>value</t>
  </si>
  <si>
    <t>name</t>
  </si>
  <si>
    <t>mom_dump_freq</t>
  </si>
  <si>
    <t>per day</t>
  </si>
  <si>
    <t>burn_time</t>
  </si>
  <si>
    <t>sec</t>
  </si>
  <si>
    <t>lifetime</t>
  </si>
  <si>
    <t>year</t>
  </si>
  <si>
    <t>check this</t>
  </si>
  <si>
    <t>n_slew_maneuvers</t>
  </si>
  <si>
    <t>slew_angle</t>
  </si>
  <si>
    <t>slew_time</t>
  </si>
  <si>
    <t>deg</t>
  </si>
  <si>
    <t>n_slew_axes</t>
  </si>
  <si>
    <t>for mom dumps</t>
  </si>
  <si>
    <t>slew_burn_pct</t>
  </si>
  <si>
    <t>orbiter_mass</t>
  </si>
  <si>
    <t>kg</t>
  </si>
  <si>
    <t>worst case (with all probes after insertion)</t>
  </si>
  <si>
    <t>dipole</t>
  </si>
  <si>
    <t>solar incidence</t>
  </si>
  <si>
    <t>pt excursion</t>
  </si>
  <si>
    <t>Cd</t>
  </si>
  <si>
    <t>q</t>
  </si>
  <si>
    <t>pt accuracy</t>
  </si>
  <si>
    <t>momentum</t>
  </si>
  <si>
    <t>torque</t>
  </si>
  <si>
    <t>mass</t>
  </si>
  <si>
    <t>peak power</t>
  </si>
  <si>
    <t>Honeywell HR16</t>
  </si>
  <si>
    <t>MRO</t>
  </si>
  <si>
    <t>average power</t>
  </si>
  <si>
    <t>type</t>
  </si>
  <si>
    <t>RW</t>
  </si>
  <si>
    <t>IMU</t>
  </si>
  <si>
    <t>volume</t>
  </si>
  <si>
    <t>quantity</t>
  </si>
  <si>
    <t>A-STR</t>
  </si>
  <si>
    <t>star</t>
  </si>
  <si>
    <t>Honeywell HR12</t>
  </si>
  <si>
    <t>probe_mass</t>
  </si>
  <si>
    <t>n_thrusters</t>
  </si>
  <si>
    <t>cold_gas_rho</t>
  </si>
  <si>
    <t>app_slew</t>
  </si>
  <si>
    <t>app_time</t>
  </si>
  <si>
    <t>Honeywell HR0610</t>
  </si>
  <si>
    <t>RPM</t>
  </si>
  <si>
    <t>Honeywell HR14</t>
  </si>
  <si>
    <t>TDS</t>
  </si>
  <si>
    <t>MSL Terminal descent</t>
  </si>
  <si>
    <t>Deep Space Comm book p455</t>
  </si>
  <si>
    <t>Honeywell MIMU</t>
  </si>
  <si>
    <t>maneuver angle for solar array and HGA</t>
  </si>
  <si>
    <t>maneuver time for solar array and HGA</t>
  </si>
  <si>
    <t>thruster slew burn time</t>
  </si>
  <si>
    <t>orbiter_SA_mass</t>
  </si>
  <si>
    <t>full orbiter slew maneuver using thrusters</t>
  </si>
  <si>
    <t>kg/m3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</si>
</sst>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L10" sqref="L10"/>
    </sheetView>
  </sheetViews>
  <sheetFormatPr defaultRowHeight="15" x14ac:dyDescent="0.25"/>
  <cols>
    <col min="1" max="1" width="16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s="1" t="s">
        <v>16</v>
      </c>
      <c r="B2">
        <v>2252</v>
      </c>
      <c r="C2" t="s">
        <v>17</v>
      </c>
      <c r="D2" t="s">
        <v>18</v>
      </c>
    </row>
    <row r="3" spans="1:4" x14ac:dyDescent="0.25">
      <c r="A3" s="1" t="s">
        <v>40</v>
      </c>
      <c r="B3">
        <v>162</v>
      </c>
      <c r="C3" t="s">
        <v>17</v>
      </c>
    </row>
    <row r="4" spans="1:4" x14ac:dyDescent="0.25">
      <c r="A4" s="1" t="s">
        <v>55</v>
      </c>
      <c r="B4">
        <v>25</v>
      </c>
      <c r="C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8"/>
  <sheetViews>
    <sheetView tabSelected="1" workbookViewId="0">
      <selection activeCell="H4" sqref="H4"/>
    </sheetView>
  </sheetViews>
  <sheetFormatPr defaultRowHeight="15" x14ac:dyDescent="0.25"/>
  <cols>
    <col min="1" max="1" width="20.5703125" bestFit="1" customWidth="1"/>
    <col min="2" max="2" width="15.5703125" customWidth="1"/>
    <col min="3" max="3" width="11.42578125" bestFit="1" customWidth="1"/>
    <col min="6" max="6" width="11.42578125" bestFit="1" customWidth="1"/>
    <col min="7" max="7" width="14.28515625" bestFit="1" customWidth="1"/>
    <col min="8" max="8" width="14.42578125" style="3" customWidth="1"/>
    <col min="9" max="9" width="14.42578125" style="5" customWidth="1"/>
    <col min="11" max="12" width="11.28515625" bestFit="1" customWidth="1"/>
  </cols>
  <sheetData>
    <row r="1" spans="1:19" x14ac:dyDescent="0.25">
      <c r="A1" t="s">
        <v>1</v>
      </c>
      <c r="B1" t="s">
        <v>32</v>
      </c>
      <c r="C1" t="s">
        <v>25</v>
      </c>
      <c r="D1" t="s">
        <v>26</v>
      </c>
      <c r="E1" t="s">
        <v>27</v>
      </c>
      <c r="F1" t="s">
        <v>28</v>
      </c>
      <c r="G1" t="s">
        <v>31</v>
      </c>
      <c r="H1" s="3" t="s">
        <v>35</v>
      </c>
      <c r="I1" s="5" t="s">
        <v>36</v>
      </c>
      <c r="K1" t="s">
        <v>46</v>
      </c>
    </row>
    <row r="2" spans="1:19" x14ac:dyDescent="0.25">
      <c r="A2" t="s">
        <v>29</v>
      </c>
      <c r="B2" t="s">
        <v>33</v>
      </c>
      <c r="C2">
        <v>100</v>
      </c>
      <c r="D2">
        <v>0.2</v>
      </c>
      <c r="E2">
        <v>12</v>
      </c>
      <c r="F2">
        <v>195</v>
      </c>
      <c r="G2">
        <v>22</v>
      </c>
      <c r="H2" s="3">
        <v>3.1099999999999999E-2</v>
      </c>
      <c r="I2" s="5">
        <v>4</v>
      </c>
      <c r="J2" t="s">
        <v>30</v>
      </c>
      <c r="K2">
        <v>6000</v>
      </c>
    </row>
    <row r="3" spans="1:19" x14ac:dyDescent="0.25">
      <c r="A3" t="s">
        <v>39</v>
      </c>
      <c r="B3" t="s">
        <v>33</v>
      </c>
      <c r="C3">
        <v>50</v>
      </c>
      <c r="D3">
        <v>0.2</v>
      </c>
      <c r="E3">
        <v>9.5</v>
      </c>
      <c r="F3">
        <v>105</v>
      </c>
      <c r="G3">
        <v>22</v>
      </c>
      <c r="H3" s="3">
        <v>1.5876999999999999E-2</v>
      </c>
      <c r="I3" s="5">
        <v>4</v>
      </c>
      <c r="K3">
        <v>6000</v>
      </c>
      <c r="L3" s="3"/>
    </row>
    <row r="4" spans="1:19" x14ac:dyDescent="0.25">
      <c r="A4" t="s">
        <v>51</v>
      </c>
      <c r="B4" t="s">
        <v>34</v>
      </c>
      <c r="E4">
        <v>4.7</v>
      </c>
      <c r="F4">
        <v>32</v>
      </c>
      <c r="G4">
        <v>32</v>
      </c>
      <c r="H4" s="3">
        <f>0.169*PI()*(0.233/2)^2</f>
        <v>7.2059032708636089E-3</v>
      </c>
      <c r="I4" s="5">
        <v>2</v>
      </c>
      <c r="L4" s="3"/>
    </row>
    <row r="5" spans="1:19" x14ac:dyDescent="0.25">
      <c r="A5" t="s">
        <v>37</v>
      </c>
      <c r="B5" t="s">
        <v>38</v>
      </c>
      <c r="E5">
        <v>3.55</v>
      </c>
      <c r="G5">
        <v>13.5</v>
      </c>
      <c r="H5" s="3">
        <v>9.9133125000000002E-3</v>
      </c>
      <c r="I5" s="5">
        <v>2</v>
      </c>
      <c r="L5" s="4"/>
    </row>
    <row r="6" spans="1:19" x14ac:dyDescent="0.25">
      <c r="A6" t="s">
        <v>45</v>
      </c>
      <c r="B6" t="s">
        <v>33</v>
      </c>
      <c r="C6">
        <v>12</v>
      </c>
      <c r="D6">
        <v>5.5E-2</v>
      </c>
      <c r="E6">
        <v>15</v>
      </c>
      <c r="F6">
        <v>80</v>
      </c>
      <c r="G6">
        <v>15</v>
      </c>
      <c r="H6" s="3">
        <f>0.265*0.267*0.12</f>
        <v>8.4906000000000009E-3</v>
      </c>
      <c r="I6" s="5">
        <v>4</v>
      </c>
      <c r="K6">
        <v>6000</v>
      </c>
      <c r="Q6">
        <f>Q7*4</f>
        <v>13</v>
      </c>
      <c r="R6">
        <f>R7*4</f>
        <v>5</v>
      </c>
      <c r="S6">
        <v>4</v>
      </c>
    </row>
    <row r="7" spans="1:19" x14ac:dyDescent="0.25">
      <c r="A7" t="s">
        <v>47</v>
      </c>
      <c r="B7" t="s">
        <v>33</v>
      </c>
      <c r="C7">
        <v>75</v>
      </c>
      <c r="D7">
        <v>0.2</v>
      </c>
      <c r="E7">
        <v>10.6</v>
      </c>
      <c r="Q7">
        <f>Q8/0.4</f>
        <v>3.25</v>
      </c>
      <c r="R7">
        <f>R8/0.4</f>
        <v>1.25</v>
      </c>
      <c r="S7">
        <v>1</v>
      </c>
    </row>
    <row r="8" spans="1:19" x14ac:dyDescent="0.25">
      <c r="A8" t="s">
        <v>49</v>
      </c>
      <c r="B8" t="s">
        <v>48</v>
      </c>
      <c r="E8">
        <f>25/899</f>
        <v>2.7808676307007785E-2</v>
      </c>
      <c r="G8">
        <v>30</v>
      </c>
      <c r="H8" s="3">
        <f>1.3*0.5*0.4</f>
        <v>0.26</v>
      </c>
      <c r="L8" t="s">
        <v>50</v>
      </c>
      <c r="Q8">
        <v>1.3</v>
      </c>
      <c r="R8">
        <v>0.5</v>
      </c>
      <c r="S8">
        <v>0.4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1"/>
  <sheetViews>
    <sheetView workbookViewId="0">
      <selection activeCell="B5" sqref="B5"/>
    </sheetView>
  </sheetViews>
  <sheetFormatPr defaultRowHeight="15" x14ac:dyDescent="0.25"/>
  <cols>
    <col min="1" max="1" width="18.42578125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t="s">
        <v>2</v>
      </c>
      <c r="B2">
        <v>0.5</v>
      </c>
      <c r="C2" t="s">
        <v>3</v>
      </c>
    </row>
    <row r="3" spans="1:4" x14ac:dyDescent="0.25">
      <c r="A3" t="s">
        <v>4</v>
      </c>
      <c r="B3">
        <v>1</v>
      </c>
      <c r="C3" t="s">
        <v>5</v>
      </c>
      <c r="D3" t="s">
        <v>14</v>
      </c>
    </row>
    <row r="4" spans="1:4" x14ac:dyDescent="0.25">
      <c r="A4" t="s">
        <v>6</v>
      </c>
      <c r="B4">
        <v>5</v>
      </c>
      <c r="C4" t="s">
        <v>7</v>
      </c>
      <c r="D4" s="1" t="s">
        <v>8</v>
      </c>
    </row>
    <row r="5" spans="1:4" x14ac:dyDescent="0.25">
      <c r="A5" t="s">
        <v>9</v>
      </c>
      <c r="B5">
        <v>5</v>
      </c>
      <c r="D5" t="s">
        <v>56</v>
      </c>
    </row>
    <row r="6" spans="1:4" x14ac:dyDescent="0.25">
      <c r="A6" t="s">
        <v>10</v>
      </c>
      <c r="B6">
        <v>90</v>
      </c>
      <c r="C6" t="s">
        <v>12</v>
      </c>
    </row>
    <row r="7" spans="1:4" x14ac:dyDescent="0.25">
      <c r="A7" t="s">
        <v>11</v>
      </c>
      <c r="B7">
        <v>3000</v>
      </c>
      <c r="C7" t="s">
        <v>5</v>
      </c>
    </row>
    <row r="8" spans="1:4" x14ac:dyDescent="0.25">
      <c r="A8" t="s">
        <v>13</v>
      </c>
      <c r="B8">
        <v>3</v>
      </c>
    </row>
    <row r="9" spans="1:4" x14ac:dyDescent="0.25">
      <c r="A9" t="s">
        <v>15</v>
      </c>
      <c r="B9">
        <v>0.05</v>
      </c>
      <c r="C9" s="2">
        <v>0.05</v>
      </c>
      <c r="D9" t="s">
        <v>54</v>
      </c>
    </row>
    <row r="10" spans="1:4" x14ac:dyDescent="0.25">
      <c r="A10" s="1" t="s">
        <v>43</v>
      </c>
      <c r="B10">
        <v>90</v>
      </c>
      <c r="C10" t="s">
        <v>12</v>
      </c>
      <c r="D10" t="s">
        <v>52</v>
      </c>
    </row>
    <row r="11" spans="1:4" x14ac:dyDescent="0.25">
      <c r="A11" s="1" t="s">
        <v>44</v>
      </c>
      <c r="B11">
        <v>120</v>
      </c>
      <c r="C11" t="s">
        <v>5</v>
      </c>
      <c r="D11" t="s">
        <v>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"/>
  <sheetViews>
    <sheetView workbookViewId="0">
      <selection activeCell="B8" sqref="B8"/>
    </sheetView>
  </sheetViews>
  <sheetFormatPr defaultRowHeight="15" x14ac:dyDescent="0.25"/>
  <cols>
    <col min="1" max="1" width="14.42578125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t="s">
        <v>19</v>
      </c>
      <c r="B2">
        <v>0</v>
      </c>
    </row>
    <row r="3" spans="1:4" x14ac:dyDescent="0.25">
      <c r="A3" t="s">
        <v>20</v>
      </c>
      <c r="B3">
        <v>0</v>
      </c>
      <c r="C3" t="s">
        <v>12</v>
      </c>
    </row>
    <row r="4" spans="1:4" x14ac:dyDescent="0.25">
      <c r="A4" t="s">
        <v>21</v>
      </c>
      <c r="B4">
        <v>23.5</v>
      </c>
    </row>
    <row r="5" spans="1:4" x14ac:dyDescent="0.25">
      <c r="A5" t="s">
        <v>22</v>
      </c>
      <c r="B5">
        <v>2.2000000000000002</v>
      </c>
    </row>
    <row r="6" spans="1:4" x14ac:dyDescent="0.25">
      <c r="A6" t="s">
        <v>23</v>
      </c>
      <c r="B6">
        <v>0.6</v>
      </c>
    </row>
    <row r="7" spans="1:4" x14ac:dyDescent="0.25">
      <c r="A7" t="s">
        <v>24</v>
      </c>
      <c r="B7">
        <v>0.5</v>
      </c>
    </row>
    <row r="8" spans="1:4" x14ac:dyDescent="0.25">
      <c r="A8" t="s">
        <v>16</v>
      </c>
      <c r="B8">
        <f>'PRIMARY INPUTS'!B2</f>
        <v>2252</v>
      </c>
      <c r="C8" t="s">
        <v>17</v>
      </c>
      <c r="D8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5" x14ac:dyDescent="0.25"/>
  <cols>
    <col min="1" max="1" width="12.5703125" bestFit="1" customWidth="1"/>
  </cols>
  <sheetData>
    <row r="1" spans="1:3" x14ac:dyDescent="0.25">
      <c r="A1" t="s">
        <v>1</v>
      </c>
      <c r="B1" t="s">
        <v>0</v>
      </c>
    </row>
    <row r="2" spans="1:3" x14ac:dyDescent="0.25">
      <c r="A2" t="s">
        <v>40</v>
      </c>
      <c r="B2">
        <f>'PRIMARY INPUTS'!B3</f>
        <v>162</v>
      </c>
      <c r="C2" t="s">
        <v>17</v>
      </c>
    </row>
    <row r="3" spans="1:3" x14ac:dyDescent="0.25">
      <c r="A3" t="s">
        <v>41</v>
      </c>
      <c r="B3">
        <v>8</v>
      </c>
    </row>
    <row r="4" spans="1:3" x14ac:dyDescent="0.25">
      <c r="A4" t="s">
        <v>42</v>
      </c>
      <c r="B4">
        <v>280</v>
      </c>
      <c r="C4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 INPUTS</vt:lpstr>
      <vt:lpstr>hardware</vt:lpstr>
      <vt:lpstr>orb_mission</vt:lpstr>
      <vt:lpstr>orb_props</vt:lpstr>
      <vt:lpstr>probe_props</vt:lpstr>
      <vt:lpstr>probe_mission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2020-06-09T20:59:02Z</dcterms:created>
  <dcterms:modified xsi:type="dcterms:W3CDTF">2020-06-11T15:05:02Z</dcterms:modified>
</cp:coreProperties>
</file>