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l\Desktop\DSS\"/>
    </mc:Choice>
  </mc:AlternateContent>
  <xr:revisionPtr revIDLastSave="0" documentId="13_ncr:1_{A34B01AF-8877-4125-9521-E897B8110860}" xr6:coauthVersionLast="47" xr6:coauthVersionMax="47" xr10:uidLastSave="{00000000-0000-0000-0000-000000000000}"/>
  <bookViews>
    <workbookView xWindow="-28920" yWindow="-120" windowWidth="29040" windowHeight="15840" activeTab="1" xr2:uid="{F9606891-01AC-480F-B4CE-5A0B24AF23C8}"/>
  </bookViews>
  <sheets>
    <sheet name="Budget 2021" sheetId="18" r:id="rId1"/>
    <sheet name="Budget to Actual 2021" sheetId="19" r:id="rId2"/>
  </sheets>
  <definedNames>
    <definedName name="_xlnm.Print_Area" localSheetId="0">'Budget 2021'!$A$1:$N$21</definedName>
    <definedName name="_xlnm.Print_Area" localSheetId="1">'Budget to Actual 2021'!$A$1:$N$21</definedName>
    <definedName name="_xlnm.Print_Titles" localSheetId="0">'Budget 2021'!$1:$5</definedName>
    <definedName name="_xlnm.Print_Titles" localSheetId="1">'Budget to Actual 2021'!$1:$5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19" l="1"/>
  <c r="N35" i="19"/>
  <c r="N36" i="19"/>
  <c r="N37" i="19"/>
  <c r="E38" i="19"/>
  <c r="F38" i="19"/>
  <c r="F30" i="19"/>
  <c r="E30" i="19"/>
  <c r="C38" i="19"/>
  <c r="D38" i="19"/>
  <c r="B28" i="19"/>
  <c r="N39" i="19"/>
  <c r="M38" i="19"/>
  <c r="L38" i="19"/>
  <c r="B38" i="19"/>
  <c r="N33" i="19"/>
  <c r="M30" i="19"/>
  <c r="L30" i="19"/>
  <c r="B30" i="19"/>
  <c r="N29" i="19"/>
  <c r="N20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N16" i="19"/>
  <c r="N15" i="19"/>
  <c r="N14" i="19"/>
  <c r="M11" i="19"/>
  <c r="L11" i="19"/>
  <c r="N10" i="19"/>
  <c r="K11" i="19"/>
  <c r="J11" i="19"/>
  <c r="I11" i="19"/>
  <c r="H11" i="19"/>
  <c r="G11" i="19"/>
  <c r="F9" i="19"/>
  <c r="F11" i="19" s="1"/>
  <c r="E9" i="19"/>
  <c r="E11" i="19" s="1"/>
  <c r="D9" i="19"/>
  <c r="D11" i="19" s="1"/>
  <c r="C9" i="19"/>
  <c r="C11" i="19" s="1"/>
  <c r="B9" i="19"/>
  <c r="B11" i="19" s="1"/>
  <c r="N28" i="19" l="1"/>
  <c r="N19" i="19"/>
  <c r="N38" i="19"/>
  <c r="B40" i="19"/>
  <c r="C25" i="19" s="1"/>
  <c r="C40" i="19" s="1"/>
  <c r="D25" i="19" s="1"/>
  <c r="D40" i="19" s="1"/>
  <c r="E25" i="19" s="1"/>
  <c r="E40" i="19" s="1"/>
  <c r="F25" i="19" s="1"/>
  <c r="F40" i="19" s="1"/>
  <c r="G25" i="19" s="1"/>
  <c r="G40" i="19" s="1"/>
  <c r="H25" i="19" s="1"/>
  <c r="H40" i="19" s="1"/>
  <c r="I25" i="19" s="1"/>
  <c r="I40" i="19" s="1"/>
  <c r="J25" i="19" s="1"/>
  <c r="J40" i="19" s="1"/>
  <c r="K25" i="19" s="1"/>
  <c r="K40" i="19" s="1"/>
  <c r="L25" i="19" s="1"/>
  <c r="L40" i="19" s="1"/>
  <c r="M25" i="19" s="1"/>
  <c r="M40" i="19" s="1"/>
  <c r="N25" i="19" s="1"/>
  <c r="N30" i="19"/>
  <c r="N11" i="19"/>
  <c r="B21" i="19"/>
  <c r="C6" i="19" s="1"/>
  <c r="C21" i="19" s="1"/>
  <c r="D6" i="19" s="1"/>
  <c r="D21" i="19" s="1"/>
  <c r="E6" i="19" s="1"/>
  <c r="E21" i="19" s="1"/>
  <c r="F6" i="19" s="1"/>
  <c r="F21" i="19" s="1"/>
  <c r="G6" i="19" s="1"/>
  <c r="G21" i="19" s="1"/>
  <c r="H6" i="19" s="1"/>
  <c r="H21" i="19" s="1"/>
  <c r="I6" i="19" s="1"/>
  <c r="I21" i="19" s="1"/>
  <c r="J6" i="19" s="1"/>
  <c r="J21" i="19" s="1"/>
  <c r="K6" i="19" s="1"/>
  <c r="K21" i="19" s="1"/>
  <c r="L6" i="19" s="1"/>
  <c r="L21" i="19" s="1"/>
  <c r="M6" i="19" s="1"/>
  <c r="M21" i="19" s="1"/>
  <c r="N6" i="19" s="1"/>
  <c r="N9" i="19"/>
  <c r="C19" i="18"/>
  <c r="D19" i="18"/>
  <c r="E19" i="18"/>
  <c r="F19" i="18"/>
  <c r="G19" i="18"/>
  <c r="H19" i="18"/>
  <c r="I19" i="18"/>
  <c r="J19" i="18"/>
  <c r="K19" i="18"/>
  <c r="L19" i="18"/>
  <c r="M19" i="18"/>
  <c r="B19" i="18"/>
  <c r="N21" i="19" l="1"/>
  <c r="N40" i="19"/>
  <c r="N20" i="18"/>
  <c r="N16" i="18"/>
  <c r="N15" i="18"/>
  <c r="N14" i="18"/>
  <c r="M11" i="18"/>
  <c r="L11" i="18"/>
  <c r="K11" i="18"/>
  <c r="N10" i="18"/>
  <c r="J11" i="18"/>
  <c r="I11" i="18"/>
  <c r="H11" i="18"/>
  <c r="G11" i="18"/>
  <c r="F9" i="18"/>
  <c r="F11" i="18" s="1"/>
  <c r="E9" i="18"/>
  <c r="E11" i="18" s="1"/>
  <c r="D9" i="18"/>
  <c r="D11" i="18" s="1"/>
  <c r="C9" i="18"/>
  <c r="B9" i="18"/>
  <c r="B11" i="18" s="1"/>
  <c r="N9" i="18" l="1"/>
  <c r="C11" i="18"/>
  <c r="N19" i="18"/>
  <c r="B21" i="18"/>
  <c r="C6" i="18" s="1"/>
  <c r="C21" i="18" s="1"/>
  <c r="D6" i="18" s="1"/>
  <c r="D21" i="18" s="1"/>
  <c r="E6" i="18" s="1"/>
  <c r="E21" i="18" s="1"/>
  <c r="F6" i="18" s="1"/>
  <c r="F21" i="18" s="1"/>
  <c r="G6" i="18" s="1"/>
  <c r="G21" i="18" s="1"/>
  <c r="H6" i="18" s="1"/>
  <c r="H21" i="18" s="1"/>
  <c r="I6" i="18" s="1"/>
  <c r="I21" i="18" s="1"/>
  <c r="J6" i="18" s="1"/>
  <c r="J21" i="18" s="1"/>
  <c r="K6" i="18" s="1"/>
  <c r="K21" i="18" s="1"/>
  <c r="L6" i="18" s="1"/>
  <c r="L21" i="18" s="1"/>
  <c r="M6" i="18" s="1"/>
  <c r="M21" i="18" s="1"/>
  <c r="N6" i="18" s="1"/>
  <c r="N11" i="18"/>
  <c r="N21" i="18" l="1"/>
</calcChain>
</file>

<file path=xl/sharedStrings.xml><?xml version="1.0" encoding="utf-8"?>
<sst xmlns="http://schemas.openxmlformats.org/spreadsheetml/2006/main" count="49" uniqueCount="21">
  <si>
    <t>Member Dues</t>
  </si>
  <si>
    <t>Other</t>
  </si>
  <si>
    <t>Income:</t>
  </si>
  <si>
    <t>Expenses:</t>
  </si>
  <si>
    <t>Total Income</t>
  </si>
  <si>
    <t>Total Expenses</t>
  </si>
  <si>
    <t>Website</t>
  </si>
  <si>
    <t>Annual</t>
  </si>
  <si>
    <t>Beginning Cash (Fidelity)</t>
  </si>
  <si>
    <t>Monthly Meeting Space</t>
  </si>
  <si>
    <t>Meetup (2 groups)</t>
  </si>
  <si>
    <t>Ending Cash (Fidelity)</t>
  </si>
  <si>
    <t>Data Scientista Society</t>
  </si>
  <si>
    <t>Zoom PRO Account</t>
  </si>
  <si>
    <t>NC Non Profit Membership</t>
  </si>
  <si>
    <t>BUDGET</t>
  </si>
  <si>
    <t>ACTUAL</t>
  </si>
  <si>
    <t>NC Non Profit Fndn Membership</t>
  </si>
  <si>
    <t>-</t>
  </si>
  <si>
    <t>2021 Budget - Revised 6/7/2021</t>
  </si>
  <si>
    <t>2021 Budget to Actual - Revised 6/7/2021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</si>
</sst>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17" fontId="0" fillId="0" borderId="0" xfId="1" applyNumberFormat="1" applyFont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 indent="2"/>
    </xf>
    <xf numFmtId="43" fontId="0" fillId="0" borderId="1" xfId="1" applyFont="1" applyFill="1" applyBorder="1"/>
    <xf numFmtId="43" fontId="0" fillId="0" borderId="0" xfId="0" applyNumberFormat="1"/>
    <xf numFmtId="43" fontId="0" fillId="0" borderId="2" xfId="0" applyNumberFormat="1" applyBorder="1"/>
    <xf numFmtId="0" fontId="0" fillId="0" borderId="0" xfId="0" applyAlignment="1">
      <alignment horizontal="center"/>
    </xf>
    <xf numFmtId="43" fontId="0" fillId="0" borderId="0" xfId="1" applyFont="1" applyBorder="1"/>
    <xf numFmtId="0" fontId="0" fillId="0" borderId="1" xfId="0" applyBorder="1" applyAlignment="1">
      <alignment horizontal="left" wrapText="1" indent="2"/>
    </xf>
    <xf numFmtId="0" fontId="0" fillId="0" borderId="1" xfId="0" applyFill="1" applyBorder="1" applyAlignment="1">
      <alignment horizontal="left" indent="2"/>
    </xf>
    <xf numFmtId="0" fontId="0" fillId="0" borderId="0" xfId="0" applyBorder="1"/>
    <xf numFmtId="43" fontId="0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6E91-A675-4D49-A75B-7F790172BF43}">
  <dimension ref="A1:N24"/>
  <sheetViews>
    <sheetView zoomScaleNormal="100" workbookViewId="0">
      <selection activeCell="L16" sqref="L16"/>
    </sheetView>
  </sheetViews>
  <sheetFormatPr defaultRowHeight="14.5" x14ac:dyDescent="0.35"/>
  <cols>
    <col min="1" max="1" width="28" customWidth="1"/>
    <col min="2" max="10" width="10.08984375" style="1" customWidth="1"/>
    <col min="11" max="11" width="10.08984375" style="1" bestFit="1" customWidth="1"/>
    <col min="12" max="13" width="10.08984375" bestFit="1" customWidth="1"/>
    <col min="14" max="14" width="11.08984375" bestFit="1" customWidth="1"/>
  </cols>
  <sheetData>
    <row r="1" spans="1:14" ht="20" customHeight="1" x14ac:dyDescent="0.5">
      <c r="B1" s="15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9.5" customHeight="1" x14ac:dyDescent="0.5">
      <c r="B2" s="15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5" spans="1:14" ht="15" thickBot="1" x14ac:dyDescent="0.4">
      <c r="B5" s="2">
        <v>44216</v>
      </c>
      <c r="C5" s="2">
        <v>44247</v>
      </c>
      <c r="D5" s="2">
        <v>44275</v>
      </c>
      <c r="E5" s="2">
        <v>44306</v>
      </c>
      <c r="F5" s="2">
        <v>44336</v>
      </c>
      <c r="G5" s="2">
        <v>44367</v>
      </c>
      <c r="H5" s="2">
        <v>44397</v>
      </c>
      <c r="I5" s="2">
        <v>44428</v>
      </c>
      <c r="J5" s="2">
        <v>44459</v>
      </c>
      <c r="K5" s="2">
        <v>44489</v>
      </c>
      <c r="L5" s="2">
        <v>44520</v>
      </c>
      <c r="M5" s="2">
        <v>44550</v>
      </c>
      <c r="N5" s="9" t="s">
        <v>7</v>
      </c>
    </row>
    <row r="6" spans="1:14" ht="15" thickBot="1" x14ac:dyDescent="0.4">
      <c r="A6" s="3" t="s">
        <v>8</v>
      </c>
      <c r="B6" s="6">
        <v>301.52</v>
      </c>
      <c r="C6" s="4">
        <f>+B21</f>
        <v>401.52</v>
      </c>
      <c r="D6" s="4">
        <f t="shared" ref="D6:N6" si="0">+C21</f>
        <v>651.52</v>
      </c>
      <c r="E6" s="4">
        <f t="shared" si="0"/>
        <v>701.52</v>
      </c>
      <c r="F6" s="4">
        <f t="shared" si="0"/>
        <v>851.52</v>
      </c>
      <c r="G6" s="4">
        <f t="shared" si="0"/>
        <v>1001.52</v>
      </c>
      <c r="H6" s="4">
        <f t="shared" si="0"/>
        <v>751.52</v>
      </c>
      <c r="I6" s="4">
        <f t="shared" si="0"/>
        <v>751.52</v>
      </c>
      <c r="J6" s="4">
        <f t="shared" si="0"/>
        <v>601.52</v>
      </c>
      <c r="K6" s="4">
        <f t="shared" si="0"/>
        <v>451.52</v>
      </c>
      <c r="L6" s="4">
        <f t="shared" si="0"/>
        <v>201.51999999999998</v>
      </c>
      <c r="M6" s="4">
        <f t="shared" si="0"/>
        <v>201.51999999999998</v>
      </c>
      <c r="N6" s="4">
        <f t="shared" si="0"/>
        <v>201.51999999999998</v>
      </c>
    </row>
    <row r="7" spans="1:14" ht="15" thickBot="1" x14ac:dyDescent="0.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</row>
    <row r="8" spans="1:14" ht="15" thickBot="1" x14ac:dyDescent="0.4">
      <c r="A8" s="5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</row>
    <row r="9" spans="1:14" ht="15" thickBot="1" x14ac:dyDescent="0.4">
      <c r="A9" s="12" t="s">
        <v>0</v>
      </c>
      <c r="B9" s="4">
        <f>5*50</f>
        <v>250</v>
      </c>
      <c r="C9" s="4">
        <f>5*50</f>
        <v>250</v>
      </c>
      <c r="D9" s="4">
        <f>3*50</f>
        <v>150</v>
      </c>
      <c r="E9" s="4">
        <f>3*50</f>
        <v>150</v>
      </c>
      <c r="F9" s="4">
        <f>3*50</f>
        <v>150</v>
      </c>
      <c r="G9" s="4"/>
      <c r="H9" s="4"/>
      <c r="I9" s="4"/>
      <c r="J9" s="4"/>
      <c r="K9" s="4"/>
      <c r="L9" s="4"/>
      <c r="M9" s="4"/>
      <c r="N9" s="7">
        <f>SUM(B9:M9)</f>
        <v>950</v>
      </c>
    </row>
    <row r="10" spans="1:14" ht="15" thickBot="1" x14ac:dyDescent="0.4">
      <c r="A10" s="5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7">
        <f t="shared" ref="N10:N11" si="1">SUM(B10:M10)</f>
        <v>0</v>
      </c>
    </row>
    <row r="11" spans="1:14" ht="15" thickBot="1" x14ac:dyDescent="0.4">
      <c r="A11" s="5" t="s">
        <v>4</v>
      </c>
      <c r="B11" s="4">
        <f t="shared" ref="B11:M11" si="2">SUM(B9:B10)</f>
        <v>250</v>
      </c>
      <c r="C11" s="4">
        <f t="shared" si="2"/>
        <v>250</v>
      </c>
      <c r="D11" s="4">
        <f t="shared" si="2"/>
        <v>150</v>
      </c>
      <c r="E11" s="4">
        <f t="shared" si="2"/>
        <v>150</v>
      </c>
      <c r="F11" s="4">
        <f t="shared" si="2"/>
        <v>150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7">
        <f t="shared" si="1"/>
        <v>950</v>
      </c>
    </row>
    <row r="12" spans="1:14" ht="7" customHeight="1" thickBot="1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</row>
    <row r="13" spans="1:14" ht="15" thickBot="1" x14ac:dyDescent="0.4">
      <c r="A13" s="5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</row>
    <row r="14" spans="1:14" ht="19" customHeight="1" thickBot="1" x14ac:dyDescent="0.4">
      <c r="A14" s="11" t="s">
        <v>10</v>
      </c>
      <c r="B14" s="4"/>
      <c r="C14" s="4"/>
      <c r="D14" s="4">
        <v>-100</v>
      </c>
      <c r="E14" s="4"/>
      <c r="F14" s="4"/>
      <c r="H14" s="4"/>
      <c r="I14" s="4"/>
      <c r="J14" s="4"/>
      <c r="K14" s="4">
        <v>-100</v>
      </c>
      <c r="L14" s="4"/>
      <c r="M14" s="4"/>
      <c r="N14" s="7">
        <f>SUM(C14:M14)</f>
        <v>-200</v>
      </c>
    </row>
    <row r="15" spans="1:14" ht="15" thickBot="1" x14ac:dyDescent="0.4">
      <c r="A15" s="5" t="s">
        <v>6</v>
      </c>
      <c r="B15" s="4"/>
      <c r="C15" s="4"/>
      <c r="D15" s="4"/>
      <c r="E15" s="4"/>
      <c r="G15" s="4">
        <v>-100</v>
      </c>
      <c r="H15" s="4"/>
      <c r="I15" s="4"/>
      <c r="J15" s="4"/>
      <c r="K15" s="4"/>
      <c r="L15" s="4"/>
      <c r="M15" s="4"/>
      <c r="N15" s="7">
        <f>SUM(C15:M15)</f>
        <v>-100</v>
      </c>
    </row>
    <row r="16" spans="1:14" ht="15" thickBot="1" x14ac:dyDescent="0.4">
      <c r="A16" s="5" t="s">
        <v>9</v>
      </c>
      <c r="B16" s="4"/>
      <c r="C16" s="4"/>
      <c r="D16" s="4">
        <v>0</v>
      </c>
      <c r="E16" s="4">
        <v>0</v>
      </c>
      <c r="F16" s="4"/>
      <c r="G16" s="4">
        <v>0</v>
      </c>
      <c r="H16" s="4"/>
      <c r="I16" s="4">
        <v>-150</v>
      </c>
      <c r="J16" s="4">
        <v>-150</v>
      </c>
      <c r="K16" s="4">
        <v>-150</v>
      </c>
      <c r="L16" s="4"/>
      <c r="M16" s="4"/>
      <c r="N16" s="7">
        <f t="shared" ref="N16:N20" si="3">SUM(B16:M16)</f>
        <v>-450</v>
      </c>
    </row>
    <row r="17" spans="1:14" ht="15" thickBot="1" x14ac:dyDescent="0.4">
      <c r="A17" s="5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</row>
    <row r="18" spans="1:14" ht="15" thickBot="1" x14ac:dyDescent="0.4">
      <c r="A18" s="5" t="s">
        <v>14</v>
      </c>
      <c r="B18" s="4">
        <v>-150</v>
      </c>
      <c r="C18" s="4"/>
      <c r="D18" s="4"/>
      <c r="E18" s="4"/>
      <c r="F18" s="4"/>
      <c r="G18" s="4">
        <v>-150</v>
      </c>
      <c r="H18" s="4"/>
      <c r="I18" s="4"/>
      <c r="J18" s="4"/>
      <c r="K18" s="4"/>
      <c r="L18" s="4"/>
      <c r="M18" s="4"/>
      <c r="N18" s="7"/>
    </row>
    <row r="19" spans="1:14" s="1" customFormat="1" ht="15" thickBot="1" x14ac:dyDescent="0.4">
      <c r="A19" s="5" t="s">
        <v>5</v>
      </c>
      <c r="B19" s="4">
        <f>SUM(B14:B18)</f>
        <v>-150</v>
      </c>
      <c r="C19" s="4">
        <f>SUM(C14:C18)</f>
        <v>0</v>
      </c>
      <c r="D19" s="4">
        <f>SUM(D14:D18)</f>
        <v>-100</v>
      </c>
      <c r="E19" s="4">
        <f>SUM(E14:E18)</f>
        <v>0</v>
      </c>
      <c r="F19" s="4">
        <f>SUM(F14:F18)</f>
        <v>0</v>
      </c>
      <c r="G19" s="4">
        <f>SUM(G14:G18)</f>
        <v>-250</v>
      </c>
      <c r="H19" s="4">
        <f>SUM(H14:H18)</f>
        <v>0</v>
      </c>
      <c r="I19" s="4">
        <f>SUM(I14:I18)</f>
        <v>-150</v>
      </c>
      <c r="J19" s="4">
        <f>SUM(J14:J18)</f>
        <v>-150</v>
      </c>
      <c r="K19" s="4">
        <f>SUM(K14:K18)</f>
        <v>-250</v>
      </c>
      <c r="L19" s="4">
        <f>SUM(L14:L18)</f>
        <v>0</v>
      </c>
      <c r="M19" s="4">
        <f>SUM(M14:M18)</f>
        <v>0</v>
      </c>
      <c r="N19" s="7">
        <f t="shared" si="3"/>
        <v>-1050</v>
      </c>
    </row>
    <row r="20" spans="1:14" s="1" customFormat="1" ht="15" thickBot="1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7">
        <f t="shared" si="3"/>
        <v>0</v>
      </c>
    </row>
    <row r="21" spans="1:14" s="1" customFormat="1" ht="15" thickBot="1" x14ac:dyDescent="0.4">
      <c r="A21" s="3" t="s">
        <v>11</v>
      </c>
      <c r="B21" s="4">
        <f>+B11+B19+B6</f>
        <v>401.52</v>
      </c>
      <c r="C21" s="4">
        <f>+C6+C11+C19</f>
        <v>651.52</v>
      </c>
      <c r="D21" s="4">
        <f>+D6+D11+D19</f>
        <v>701.52</v>
      </c>
      <c r="E21" s="4">
        <f>+E6+E11+E19</f>
        <v>851.52</v>
      </c>
      <c r="F21" s="4">
        <f>+F6+F11+F19</f>
        <v>1001.52</v>
      </c>
      <c r="G21" s="4">
        <f>+G6+G11+G19</f>
        <v>751.52</v>
      </c>
      <c r="H21" s="4">
        <f>+H6+H11+H19</f>
        <v>751.52</v>
      </c>
      <c r="I21" s="4">
        <f>+I6+I11+I19</f>
        <v>601.52</v>
      </c>
      <c r="J21" s="4">
        <f>+J6+J11+J19</f>
        <v>451.52</v>
      </c>
      <c r="K21" s="4">
        <f>+K6+K11+K19</f>
        <v>201.51999999999998</v>
      </c>
      <c r="L21" s="4">
        <f>+L6+L11+L19</f>
        <v>201.51999999999998</v>
      </c>
      <c r="M21" s="4">
        <f>+M6+M11+M19</f>
        <v>201.51999999999998</v>
      </c>
      <c r="N21" s="4">
        <f>+N6+N11+N19</f>
        <v>101.51999999999998</v>
      </c>
    </row>
    <row r="22" spans="1:14" x14ac:dyDescent="0.35">
      <c r="N22" s="1"/>
    </row>
    <row r="23" spans="1:14" ht="15" thickBot="1" x14ac:dyDescent="0.4">
      <c r="N23" s="8"/>
    </row>
    <row r="24" spans="1:14" ht="15" thickTop="1" x14ac:dyDescent="0.35"/>
  </sheetData>
  <mergeCells count="2">
    <mergeCell ref="B1:L1"/>
    <mergeCell ref="B2:L2"/>
  </mergeCells>
  <pageMargins left="0.7" right="0.7" top="0.75" bottom="0.75" header="0.3" footer="0.3"/>
  <pageSetup scale="59" orientation="landscape" r:id="rId1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063B-F143-48A1-8CDF-DA9667B15739}">
  <dimension ref="A1:N40"/>
  <sheetViews>
    <sheetView tabSelected="1" zoomScale="75" zoomScaleNormal="75" workbookViewId="0">
      <selection activeCell="H35" sqref="H35"/>
    </sheetView>
  </sheetViews>
  <sheetFormatPr defaultRowHeight="14.5" x14ac:dyDescent="0.35"/>
  <cols>
    <col min="1" max="1" width="32.08984375" customWidth="1"/>
    <col min="2" max="10" width="10.08984375" style="1" customWidth="1"/>
    <col min="11" max="11" width="10.08984375" style="1" bestFit="1" customWidth="1"/>
    <col min="12" max="13" width="10.08984375" bestFit="1" customWidth="1"/>
    <col min="14" max="14" width="11.08984375" bestFit="1" customWidth="1"/>
  </cols>
  <sheetData>
    <row r="1" spans="1:14" ht="20" customHeight="1" x14ac:dyDescent="0.5">
      <c r="B1" s="15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9.5" customHeight="1" x14ac:dyDescent="0.5">
      <c r="B2" s="15" t="s">
        <v>20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4" spans="1:14" ht="18.5" x14ac:dyDescent="0.45">
      <c r="A4" s="16" t="s">
        <v>15</v>
      </c>
      <c r="B4" s="16"/>
      <c r="C4" s="16"/>
      <c r="D4" s="16"/>
      <c r="E4" s="16"/>
      <c r="F4" s="16"/>
    </row>
    <row r="5" spans="1:14" ht="15" thickBot="1" x14ac:dyDescent="0.4">
      <c r="B5" s="2">
        <v>44216</v>
      </c>
      <c r="C5" s="2">
        <v>44247</v>
      </c>
      <c r="D5" s="2">
        <v>44275</v>
      </c>
      <c r="E5" s="2">
        <v>44306</v>
      </c>
      <c r="F5" s="2">
        <v>44336</v>
      </c>
      <c r="G5" s="2">
        <v>44367</v>
      </c>
      <c r="H5" s="2">
        <v>44397</v>
      </c>
      <c r="I5" s="2">
        <v>44428</v>
      </c>
      <c r="J5" s="2">
        <v>44459</v>
      </c>
      <c r="K5" s="2">
        <v>44489</v>
      </c>
      <c r="L5" s="2">
        <v>44520</v>
      </c>
      <c r="M5" s="2">
        <v>44550</v>
      </c>
      <c r="N5" s="9" t="s">
        <v>7</v>
      </c>
    </row>
    <row r="6" spans="1:14" ht="15" thickBot="1" x14ac:dyDescent="0.4">
      <c r="A6" s="3" t="s">
        <v>8</v>
      </c>
      <c r="B6" s="6">
        <v>301.52</v>
      </c>
      <c r="C6" s="4">
        <f>+B21</f>
        <v>401.52</v>
      </c>
      <c r="D6" s="4">
        <f t="shared" ref="D6:N6" si="0">+C21</f>
        <v>651.52</v>
      </c>
      <c r="E6" s="4">
        <f t="shared" si="0"/>
        <v>701.52</v>
      </c>
      <c r="F6" s="4">
        <f t="shared" si="0"/>
        <v>851.52</v>
      </c>
      <c r="G6" s="4">
        <f t="shared" si="0"/>
        <v>1001.52</v>
      </c>
      <c r="H6" s="4">
        <f t="shared" si="0"/>
        <v>751.52</v>
      </c>
      <c r="I6" s="4">
        <f t="shared" si="0"/>
        <v>751.52</v>
      </c>
      <c r="J6" s="4">
        <f t="shared" si="0"/>
        <v>601.52</v>
      </c>
      <c r="K6" s="4">
        <f t="shared" si="0"/>
        <v>451.52</v>
      </c>
      <c r="L6" s="4">
        <f t="shared" si="0"/>
        <v>201.51999999999998</v>
      </c>
      <c r="M6" s="4">
        <f t="shared" si="0"/>
        <v>201.51999999999998</v>
      </c>
      <c r="N6" s="4">
        <f t="shared" si="0"/>
        <v>201.51999999999998</v>
      </c>
    </row>
    <row r="7" spans="1:14" ht="15" thickBot="1" x14ac:dyDescent="0.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</row>
    <row r="8" spans="1:14" ht="15" thickBot="1" x14ac:dyDescent="0.4">
      <c r="A8" s="5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</row>
    <row r="9" spans="1:14" ht="15" thickBot="1" x14ac:dyDescent="0.4">
      <c r="A9" s="12" t="s">
        <v>0</v>
      </c>
      <c r="B9" s="4">
        <f>5*50</f>
        <v>250</v>
      </c>
      <c r="C9" s="4">
        <f>5*50</f>
        <v>250</v>
      </c>
      <c r="D9" s="4">
        <f>3*50</f>
        <v>150</v>
      </c>
      <c r="E9" s="4">
        <f>3*50</f>
        <v>150</v>
      </c>
      <c r="F9" s="4">
        <f>3*50</f>
        <v>150</v>
      </c>
      <c r="G9" s="4"/>
      <c r="H9" s="4"/>
      <c r="I9" s="4"/>
      <c r="J9" s="4"/>
      <c r="K9" s="4"/>
      <c r="L9" s="4"/>
      <c r="M9" s="4"/>
      <c r="N9" s="7">
        <f>SUM(B9:M9)</f>
        <v>950</v>
      </c>
    </row>
    <row r="10" spans="1:14" ht="15" thickBot="1" x14ac:dyDescent="0.4">
      <c r="A10" s="5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7">
        <f t="shared" ref="N10:N11" si="1">SUM(B10:M10)</f>
        <v>0</v>
      </c>
    </row>
    <row r="11" spans="1:14" ht="15" thickBot="1" x14ac:dyDescent="0.4">
      <c r="A11" s="5" t="s">
        <v>4</v>
      </c>
      <c r="B11" s="4">
        <f t="shared" ref="B11:M11" si="2">SUM(B9:B10)</f>
        <v>250</v>
      </c>
      <c r="C11" s="4">
        <f t="shared" si="2"/>
        <v>250</v>
      </c>
      <c r="D11" s="4">
        <f t="shared" si="2"/>
        <v>150</v>
      </c>
      <c r="E11" s="4">
        <f t="shared" si="2"/>
        <v>150</v>
      </c>
      <c r="F11" s="4">
        <f t="shared" si="2"/>
        <v>150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7">
        <f t="shared" si="1"/>
        <v>950</v>
      </c>
    </row>
    <row r="12" spans="1:14" ht="7" customHeight="1" thickBot="1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</row>
    <row r="13" spans="1:14" ht="15" thickBot="1" x14ac:dyDescent="0.4">
      <c r="A13" s="5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</row>
    <row r="14" spans="1:14" ht="19" customHeight="1" thickBot="1" x14ac:dyDescent="0.4">
      <c r="A14" s="11" t="s">
        <v>10</v>
      </c>
      <c r="B14" s="4"/>
      <c r="C14" s="4"/>
      <c r="D14" s="4">
        <v>-100</v>
      </c>
      <c r="E14" s="4"/>
      <c r="F14" s="4"/>
      <c r="H14" s="4"/>
      <c r="I14" s="4"/>
      <c r="J14" s="4"/>
      <c r="K14" s="4">
        <v>-100</v>
      </c>
      <c r="L14" s="4"/>
      <c r="M14" s="4"/>
      <c r="N14" s="7">
        <f>SUM(C14:M14)</f>
        <v>-200</v>
      </c>
    </row>
    <row r="15" spans="1:14" ht="15" thickBot="1" x14ac:dyDescent="0.4">
      <c r="A15" s="5" t="s">
        <v>6</v>
      </c>
      <c r="B15" s="4"/>
      <c r="C15" s="4"/>
      <c r="D15" s="4"/>
      <c r="E15" s="4"/>
      <c r="G15" s="4">
        <v>-100</v>
      </c>
      <c r="H15" s="4"/>
      <c r="I15" s="4"/>
      <c r="J15" s="4"/>
      <c r="K15" s="4"/>
      <c r="L15" s="4"/>
      <c r="M15" s="4"/>
      <c r="N15" s="7">
        <f>SUM(C15:M15)</f>
        <v>-100</v>
      </c>
    </row>
    <row r="16" spans="1:14" ht="15" thickBot="1" x14ac:dyDescent="0.4">
      <c r="A16" s="5" t="s">
        <v>9</v>
      </c>
      <c r="B16" s="4"/>
      <c r="C16" s="4"/>
      <c r="D16" s="4">
        <v>0</v>
      </c>
      <c r="E16" s="4">
        <v>0</v>
      </c>
      <c r="F16" s="4"/>
      <c r="G16" s="4">
        <v>0</v>
      </c>
      <c r="H16" s="4"/>
      <c r="I16" s="4">
        <v>-150</v>
      </c>
      <c r="J16" s="4">
        <v>-150</v>
      </c>
      <c r="K16" s="4">
        <v>-150</v>
      </c>
      <c r="L16" s="4"/>
      <c r="M16" s="4"/>
      <c r="N16" s="7">
        <f t="shared" ref="N16:N20" si="3">SUM(B16:M16)</f>
        <v>-450</v>
      </c>
    </row>
    <row r="17" spans="1:14" ht="15" thickBot="1" x14ac:dyDescent="0.4">
      <c r="A17" s="5" t="s">
        <v>13</v>
      </c>
      <c r="B17" s="4"/>
      <c r="D17" s="4"/>
      <c r="E17" s="4"/>
      <c r="F17" s="4"/>
      <c r="G17" s="4">
        <v>-150</v>
      </c>
      <c r="H17" s="4"/>
      <c r="I17" s="4"/>
      <c r="J17" s="4"/>
      <c r="K17" s="4"/>
      <c r="L17" s="4"/>
      <c r="M17" s="4"/>
      <c r="N17" s="7"/>
    </row>
    <row r="18" spans="1:14" ht="15" thickBot="1" x14ac:dyDescent="0.4">
      <c r="A18" s="5" t="s">
        <v>17</v>
      </c>
      <c r="B18" s="4">
        <v>-150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</row>
    <row r="19" spans="1:14" s="1" customFormat="1" ht="15" thickBot="1" x14ac:dyDescent="0.4">
      <c r="A19" s="5" t="s">
        <v>5</v>
      </c>
      <c r="B19" s="4">
        <f>SUM(B14:B18)</f>
        <v>-150</v>
      </c>
      <c r="C19" s="4">
        <f>SUM(C14:C18)</f>
        <v>0</v>
      </c>
      <c r="D19" s="4">
        <f>SUM(D14:D18)</f>
        <v>-100</v>
      </c>
      <c r="E19" s="4">
        <f>SUM(E14:E18)</f>
        <v>0</v>
      </c>
      <c r="F19" s="4">
        <f>SUM(F14:F18)</f>
        <v>0</v>
      </c>
      <c r="G19" s="4">
        <f>SUM(G14:G18)</f>
        <v>-250</v>
      </c>
      <c r="H19" s="4">
        <f>SUM(H14:H18)</f>
        <v>0</v>
      </c>
      <c r="I19" s="4">
        <f>SUM(I14:I18)</f>
        <v>-150</v>
      </c>
      <c r="J19" s="4">
        <f>SUM(J14:J18)</f>
        <v>-150</v>
      </c>
      <c r="K19" s="4">
        <f>SUM(K14:K18)</f>
        <v>-250</v>
      </c>
      <c r="L19" s="4">
        <f>SUM(L14:L18)</f>
        <v>0</v>
      </c>
      <c r="M19" s="4">
        <f>SUM(M14:M18)</f>
        <v>0</v>
      </c>
      <c r="N19" s="7">
        <f t="shared" si="3"/>
        <v>-1050</v>
      </c>
    </row>
    <row r="20" spans="1:14" s="1" customFormat="1" ht="15" thickBot="1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7">
        <f t="shared" si="3"/>
        <v>0</v>
      </c>
    </row>
    <row r="21" spans="1:14" s="1" customFormat="1" ht="15" thickBot="1" x14ac:dyDescent="0.4">
      <c r="A21" s="3" t="s">
        <v>11</v>
      </c>
      <c r="B21" s="4">
        <f>+B11+B19+B6</f>
        <v>401.52</v>
      </c>
      <c r="C21" s="4">
        <f>+C6+C11+C19</f>
        <v>651.52</v>
      </c>
      <c r="D21" s="4">
        <f>+D6+D11+D19</f>
        <v>701.52</v>
      </c>
      <c r="E21" s="4">
        <f>+E6+E11+E19</f>
        <v>851.52</v>
      </c>
      <c r="F21" s="4">
        <f>+F6+F11+F19</f>
        <v>1001.52</v>
      </c>
      <c r="G21" s="4">
        <f>+G6+G11+G19</f>
        <v>751.52</v>
      </c>
      <c r="H21" s="4">
        <f>+H6+H11+H19</f>
        <v>751.52</v>
      </c>
      <c r="I21" s="4">
        <f>+I6+I11+I19</f>
        <v>601.52</v>
      </c>
      <c r="J21" s="4">
        <f>+J6+J11+J19</f>
        <v>451.52</v>
      </c>
      <c r="K21" s="4">
        <f>+K6+K11+K19</f>
        <v>201.51999999999998</v>
      </c>
      <c r="L21" s="4">
        <f>+L6+L11+L19</f>
        <v>201.51999999999998</v>
      </c>
      <c r="M21" s="4">
        <f>+M6+M11+M19</f>
        <v>201.51999999999998</v>
      </c>
      <c r="N21" s="4">
        <f>+N6+N11+N19</f>
        <v>101.51999999999998</v>
      </c>
    </row>
    <row r="22" spans="1:14" s="1" customFormat="1" x14ac:dyDescent="0.35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21" x14ac:dyDescent="0.5">
      <c r="A23" s="17" t="s">
        <v>16</v>
      </c>
      <c r="B23" s="17"/>
      <c r="C23" s="17"/>
      <c r="D23" s="17"/>
      <c r="E23" s="17"/>
      <c r="F23" s="17"/>
      <c r="N23" s="1"/>
    </row>
    <row r="24" spans="1:14" ht="15" thickBot="1" x14ac:dyDescent="0.4">
      <c r="B24" s="2">
        <v>44216</v>
      </c>
      <c r="C24" s="2">
        <v>44247</v>
      </c>
      <c r="D24" s="2">
        <v>44275</v>
      </c>
      <c r="E24" s="2">
        <v>44306</v>
      </c>
      <c r="F24" s="2">
        <v>44336</v>
      </c>
      <c r="G24" s="2">
        <v>44367</v>
      </c>
      <c r="H24" s="2">
        <v>44397</v>
      </c>
      <c r="I24" s="2">
        <v>44428</v>
      </c>
      <c r="J24" s="2">
        <v>44459</v>
      </c>
      <c r="K24" s="2">
        <v>44489</v>
      </c>
      <c r="L24" s="2">
        <v>44520</v>
      </c>
      <c r="M24" s="2">
        <v>44550</v>
      </c>
      <c r="N24" s="9" t="s">
        <v>7</v>
      </c>
    </row>
    <row r="25" spans="1:14" ht="15" thickBot="1" x14ac:dyDescent="0.4">
      <c r="A25" s="3" t="s">
        <v>8</v>
      </c>
      <c r="B25" s="6">
        <v>300.12</v>
      </c>
      <c r="C25" s="4">
        <f>+B40</f>
        <v>496.62</v>
      </c>
      <c r="D25" s="4">
        <f t="shared" ref="D25" si="4">+C40</f>
        <v>496.62</v>
      </c>
      <c r="E25" s="4">
        <f t="shared" ref="E25" si="5">+D40</f>
        <v>396.62</v>
      </c>
      <c r="F25" s="4">
        <f t="shared" ref="F25" si="6">+E40</f>
        <v>493.12</v>
      </c>
      <c r="G25" s="4">
        <f t="shared" ref="G25" si="7">+F40</f>
        <v>740.68000000000006</v>
      </c>
      <c r="H25" s="4">
        <f t="shared" ref="H25" si="8">+G40</f>
        <v>740.68000000000006</v>
      </c>
      <c r="I25" s="4">
        <f t="shared" ref="I25" si="9">+H40</f>
        <v>740.68000000000006</v>
      </c>
      <c r="J25" s="4">
        <f t="shared" ref="J25" si="10">+I40</f>
        <v>740.68000000000006</v>
      </c>
      <c r="K25" s="4">
        <f t="shared" ref="K25" si="11">+J40</f>
        <v>740.68000000000006</v>
      </c>
      <c r="L25" s="4">
        <f t="shared" ref="L25" si="12">+K40</f>
        <v>740.68000000000006</v>
      </c>
      <c r="M25" s="4">
        <f t="shared" ref="M25" si="13">+L40</f>
        <v>740.68000000000006</v>
      </c>
      <c r="N25" s="4">
        <f t="shared" ref="N25" si="14">+M40</f>
        <v>740.68000000000006</v>
      </c>
    </row>
    <row r="26" spans="1:14" ht="15" thickBot="1" x14ac:dyDescent="0.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4" ht="15" thickBot="1" x14ac:dyDescent="0.4">
      <c r="A27" s="5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</row>
    <row r="28" spans="1:14" ht="15" thickBot="1" x14ac:dyDescent="0.4">
      <c r="A28" s="12" t="s">
        <v>0</v>
      </c>
      <c r="B28" s="4">
        <f>2*50+96.5</f>
        <v>196.5</v>
      </c>
      <c r="C28" s="4">
        <v>0</v>
      </c>
      <c r="D28" s="14" t="s">
        <v>18</v>
      </c>
      <c r="E28" s="4">
        <v>96.5</v>
      </c>
      <c r="F28" s="4">
        <v>146.5</v>
      </c>
      <c r="G28" s="4"/>
      <c r="H28" s="4"/>
      <c r="I28" s="4"/>
      <c r="J28" s="4"/>
      <c r="K28" s="4"/>
      <c r="L28" s="4"/>
      <c r="M28" s="4"/>
      <c r="N28" s="7">
        <f>SUM(B28:M28)</f>
        <v>439.5</v>
      </c>
    </row>
    <row r="29" spans="1:14" ht="15" thickBot="1" x14ac:dyDescent="0.4">
      <c r="A29" s="5" t="s">
        <v>1</v>
      </c>
      <c r="B29" s="4"/>
      <c r="C29" s="4"/>
      <c r="D29" s="4"/>
      <c r="E29" s="4"/>
      <c r="F29" s="4">
        <v>200</v>
      </c>
      <c r="G29" s="4"/>
      <c r="H29" s="4"/>
      <c r="I29" s="4"/>
      <c r="J29" s="4"/>
      <c r="K29" s="4"/>
      <c r="L29" s="4"/>
      <c r="M29" s="3"/>
      <c r="N29" s="7">
        <f t="shared" ref="N29:N30" si="15">SUM(B29:M29)</f>
        <v>200</v>
      </c>
    </row>
    <row r="30" spans="1:14" ht="15" thickBot="1" x14ac:dyDescent="0.4">
      <c r="A30" s="5" t="s">
        <v>4</v>
      </c>
      <c r="B30" s="4">
        <f t="shared" ref="B30:M30" si="16">SUM(B28:B29)</f>
        <v>196.5</v>
      </c>
      <c r="C30" s="4">
        <v>0</v>
      </c>
      <c r="D30" s="4">
        <v>0</v>
      </c>
      <c r="E30" s="4">
        <f t="shared" si="16"/>
        <v>96.5</v>
      </c>
      <c r="F30" s="4">
        <f t="shared" si="16"/>
        <v>346.5</v>
      </c>
      <c r="G30" s="4"/>
      <c r="H30" s="4"/>
      <c r="I30" s="4"/>
      <c r="J30" s="4"/>
      <c r="K30" s="4"/>
      <c r="L30" s="4">
        <f t="shared" si="16"/>
        <v>0</v>
      </c>
      <c r="M30" s="4">
        <f t="shared" si="16"/>
        <v>0</v>
      </c>
      <c r="N30" s="7">
        <f t="shared" si="15"/>
        <v>639.5</v>
      </c>
    </row>
    <row r="31" spans="1:14" ht="15" thickBot="1" x14ac:dyDescent="0.4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</row>
    <row r="32" spans="1:14" ht="15" thickBot="1" x14ac:dyDescent="0.4">
      <c r="A32" s="5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</row>
    <row r="33" spans="1:14" ht="15" thickBot="1" x14ac:dyDescent="0.4">
      <c r="A33" s="11" t="s">
        <v>10</v>
      </c>
      <c r="B33" s="4"/>
      <c r="C33" s="4"/>
      <c r="D33" s="4"/>
      <c r="E33" s="4"/>
      <c r="F33" s="4">
        <v>-98.94</v>
      </c>
      <c r="H33" s="4"/>
      <c r="I33" s="4"/>
      <c r="J33" s="4"/>
      <c r="K33" s="4"/>
      <c r="L33" s="4"/>
      <c r="M33" s="4"/>
      <c r="N33" s="7">
        <f>SUM(C33:M33)</f>
        <v>-98.94</v>
      </c>
    </row>
    <row r="34" spans="1:14" ht="15" thickBot="1" x14ac:dyDescent="0.4">
      <c r="A34" s="5" t="s">
        <v>6</v>
      </c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7">
        <f t="shared" ref="N34:N37" si="17">SUM(C34:M34)</f>
        <v>0</v>
      </c>
    </row>
    <row r="35" spans="1:14" ht="15" thickBot="1" x14ac:dyDescent="0.4">
      <c r="A35" s="5" t="s">
        <v>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7">
        <f t="shared" si="17"/>
        <v>0</v>
      </c>
    </row>
    <row r="36" spans="1:14" ht="15" thickBot="1" x14ac:dyDescent="0.4">
      <c r="A36" s="5" t="s">
        <v>13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7">
        <f t="shared" si="17"/>
        <v>0</v>
      </c>
    </row>
    <row r="37" spans="1:14" ht="15" thickBot="1" x14ac:dyDescent="0.4">
      <c r="A37" s="5" t="s">
        <v>17</v>
      </c>
      <c r="B37" s="4"/>
      <c r="C37" s="4"/>
      <c r="D37" s="4">
        <v>-100</v>
      </c>
      <c r="E37" s="4"/>
      <c r="F37" s="4"/>
      <c r="G37" s="4"/>
      <c r="H37" s="4"/>
      <c r="I37" s="4"/>
      <c r="J37" s="4"/>
      <c r="K37" s="4"/>
      <c r="L37" s="4"/>
      <c r="M37" s="4"/>
      <c r="N37" s="7">
        <f t="shared" si="17"/>
        <v>-100</v>
      </c>
    </row>
    <row r="38" spans="1:14" ht="15" thickBot="1" x14ac:dyDescent="0.4">
      <c r="A38" s="5" t="s">
        <v>5</v>
      </c>
      <c r="B38" s="4">
        <f>SUM(B33:B37)</f>
        <v>0</v>
      </c>
      <c r="C38" s="4">
        <f>SUM(C33:C37)</f>
        <v>0</v>
      </c>
      <c r="D38" s="4">
        <f>SUM(D33:D37)</f>
        <v>-100</v>
      </c>
      <c r="E38" s="4">
        <f>SUM(E33:E37)</f>
        <v>0</v>
      </c>
      <c r="F38" s="4">
        <f>SUM(F33:F37)</f>
        <v>-98.94</v>
      </c>
      <c r="G38" s="4"/>
      <c r="H38" s="4"/>
      <c r="I38" s="4"/>
      <c r="J38" s="4"/>
      <c r="K38" s="4"/>
      <c r="L38" s="4">
        <f>SUM(L33:L37)</f>
        <v>0</v>
      </c>
      <c r="M38" s="4">
        <f>SUM(M33:M37)</f>
        <v>0</v>
      </c>
      <c r="N38" s="7">
        <f t="shared" ref="N38:N39" si="18">SUM(B38:M38)</f>
        <v>-198.94</v>
      </c>
    </row>
    <row r="39" spans="1:14" ht="15" thickBot="1" x14ac:dyDescent="0.4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7">
        <f t="shared" si="18"/>
        <v>0</v>
      </c>
    </row>
    <row r="40" spans="1:14" ht="15" thickBot="1" x14ac:dyDescent="0.4">
      <c r="A40" s="3" t="s">
        <v>11</v>
      </c>
      <c r="B40" s="4">
        <f>+B30+B38+B25</f>
        <v>496.62</v>
      </c>
      <c r="C40" s="4">
        <f>+C25+C30+C38</f>
        <v>496.62</v>
      </c>
      <c r="D40" s="4">
        <f>+D25+D30+D38</f>
        <v>396.62</v>
      </c>
      <c r="E40" s="4">
        <f>+E25+E30+E38</f>
        <v>493.12</v>
      </c>
      <c r="F40" s="4">
        <f>+F25+F30+F38</f>
        <v>740.68000000000006</v>
      </c>
      <c r="G40" s="4">
        <f>+G25+G30+G38</f>
        <v>740.68000000000006</v>
      </c>
      <c r="H40" s="4">
        <f>+H25+H30+H38</f>
        <v>740.68000000000006</v>
      </c>
      <c r="I40" s="4">
        <f>+I25+I30+I38</f>
        <v>740.68000000000006</v>
      </c>
      <c r="J40" s="4">
        <f>+J25+J30+J38</f>
        <v>740.68000000000006</v>
      </c>
      <c r="K40" s="4">
        <f>+K25+K30+K38</f>
        <v>740.68000000000006</v>
      </c>
      <c r="L40" s="4">
        <f>+L25+L30+L38</f>
        <v>740.68000000000006</v>
      </c>
      <c r="M40" s="4">
        <f>+M25+M30+M38</f>
        <v>740.68000000000006</v>
      </c>
      <c r="N40" s="4">
        <f>+N25+N30+N38</f>
        <v>1181.24</v>
      </c>
    </row>
  </sheetData>
  <mergeCells count="4">
    <mergeCell ref="B1:L1"/>
    <mergeCell ref="B2:L2"/>
    <mergeCell ref="A4:F4"/>
    <mergeCell ref="A23:F23"/>
  </mergeCells>
  <pageMargins left="0.7" right="0.7" top="0.75" bottom="0.75" header="0.3" footer="0.3"/>
  <pageSetup scale="5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Budget 2021</vt:lpstr>
      <vt:lpstr>Budget to Actual 2021</vt:lpstr>
      <vt:lpstr>'Budget 2021'!Print_Area</vt:lpstr>
      <vt:lpstr>'Budget to Actual 2021'!Print_Area</vt:lpstr>
      <vt:lpstr>'Budget 2021'!Print_Titles</vt:lpstr>
      <vt:lpstr>'Budget to Actual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Duffy</dc:creator>
  <cp:lastModifiedBy>Janel Kinlaw</cp:lastModifiedBy>
  <cp:lastPrinted>2020-10-09T15:59:54Z</cp:lastPrinted>
  <dcterms:created xsi:type="dcterms:W3CDTF">2018-09-29T12:17:56Z</dcterms:created>
  <dcterms:modified xsi:type="dcterms:W3CDTF">2021-06-08T17:57:25Z</dcterms:modified>
</cp:coreProperties>
</file>