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ninetyonecontent-my.sharepoint.com/personal/lauren_kahn_ninetyone_com/Documents/Documents/"/>
    </mc:Choice>
  </mc:AlternateContent>
  <xr:revisionPtr revIDLastSave="0" documentId="8_{9146DDCB-B337-4CB2-9B80-0E41EB6328B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surance_claims" sheetId="1" r:id="rId1"/>
    <sheet name="Sheet3" sheetId="4" r:id="rId2"/>
    <sheet name="cleaning" sheetId="2" r:id="rId3"/>
    <sheet name="Sheet2" sheetId="3" r:id="rId4"/>
  </sheets>
  <definedNames>
    <definedName name="_xlnm._FilterDatabase" localSheetId="2" hidden="1">cleaning!$B$8:$AO$1008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B3" i="3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  <c r="AO7" i="2" l="1"/>
  <c r="AO2" i="2"/>
  <c r="AO3" i="2"/>
  <c r="AO5" i="2"/>
  <c r="AO6" i="2"/>
  <c r="AO4" i="2"/>
</calcChain>
</file>

<file path=xl/sharedStrings.xml><?xml version="1.0" encoding="utf-8"?>
<sst xmlns="http://schemas.openxmlformats.org/spreadsheetml/2006/main" count="38006" uniqueCount="1196">
  <si>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</si>
  <si>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</si>
  <si>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</si>
  <si>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</si>
  <si>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</si>
  <si>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</si>
  <si>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</si>
  <si>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</si>
  <si>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</si>
  <si>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</si>
  <si>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</si>
  <si>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</si>
  <si>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</si>
  <si>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</si>
  <si>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</si>
  <si>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</si>
  <si>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</si>
  <si>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</si>
  <si>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</si>
  <si>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</si>
  <si>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</si>
  <si>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</si>
  <si>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</si>
  <si>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</si>
  <si>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</si>
  <si>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</si>
  <si>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</si>
  <si>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</si>
  <si>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</si>
  <si>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</si>
  <si>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</si>
  <si>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</si>
  <si>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</si>
  <si>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</si>
  <si>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</si>
  <si>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</si>
  <si>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</si>
  <si>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</si>
  <si>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</si>
  <si>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</si>
  <si>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</si>
  <si>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</si>
  <si>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</si>
  <si>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</si>
  <si>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</si>
  <si>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</si>
  <si>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</si>
  <si>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</si>
  <si>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</si>
  <si>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</si>
  <si>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</si>
  <si>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</si>
  <si>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</si>
  <si>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</si>
  <si>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</si>
  <si>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</si>
  <si>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</si>
  <si>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</si>
  <si>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</si>
  <si>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</si>
  <si>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</si>
  <si>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</si>
  <si>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</si>
  <si>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</si>
  <si>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</si>
  <si>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</si>
  <si>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</si>
  <si>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</si>
  <si>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</si>
  <si>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</si>
  <si>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</si>
  <si>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</si>
  <si>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</si>
  <si>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</si>
  <si>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</si>
  <si>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</si>
  <si>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</si>
  <si>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</si>
  <si>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</si>
  <si>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</si>
  <si>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</si>
  <si>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</si>
  <si>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</si>
  <si>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</si>
  <si>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</si>
  <si>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</si>
  <si>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</si>
  <si>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</si>
  <si>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</si>
  <si>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</si>
  <si>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</si>
  <si>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</si>
  <si>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</si>
  <si>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</si>
  <si>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</si>
  <si>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</si>
  <si>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</si>
  <si>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</si>
  <si>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</si>
  <si>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</si>
  <si>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</si>
  <si>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</si>
  <si>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</si>
  <si>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</si>
  <si>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</si>
  <si>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</si>
  <si>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</si>
  <si>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</si>
  <si>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</si>
  <si>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</si>
  <si>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</si>
  <si>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</si>
  <si>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</si>
  <si>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</si>
  <si>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</si>
  <si>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</si>
  <si>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</si>
  <si>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</si>
  <si>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</si>
  <si>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</si>
  <si>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</si>
  <si>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</si>
  <si>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</si>
  <si>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</si>
  <si>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</si>
  <si>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</si>
  <si>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</si>
  <si>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</si>
  <si>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</si>
  <si>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</si>
  <si>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</si>
  <si>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</si>
  <si>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</si>
  <si>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</si>
  <si>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</si>
  <si>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</si>
  <si>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</si>
  <si>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</si>
  <si>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</si>
  <si>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</si>
  <si>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</si>
  <si>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</si>
  <si>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</si>
  <si>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</si>
  <si>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</si>
  <si>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</si>
  <si>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</si>
  <si>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</si>
  <si>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</si>
  <si>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</si>
  <si>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</si>
  <si>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</si>
  <si>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</si>
  <si>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</si>
  <si>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</si>
  <si>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</si>
  <si>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</si>
  <si>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</si>
  <si>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</si>
  <si>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</si>
  <si>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</si>
  <si>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</si>
  <si>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</si>
  <si>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</si>
  <si>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</si>
  <si>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</si>
  <si>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</si>
  <si>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</si>
  <si>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</si>
  <si>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</si>
  <si>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</si>
  <si>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</si>
  <si>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</si>
  <si>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</si>
  <si>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</si>
  <si>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</si>
  <si>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</si>
  <si>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</si>
  <si>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</si>
  <si>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</si>
  <si>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</si>
  <si>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</si>
  <si>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</si>
  <si>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</si>
  <si>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</si>
  <si>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</si>
  <si>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</si>
  <si>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</si>
  <si>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</si>
  <si>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</si>
  <si>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</si>
  <si>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</si>
  <si>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</si>
  <si>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</si>
  <si>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</si>
  <si>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</si>
  <si>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</si>
  <si>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</si>
  <si>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</si>
  <si>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</si>
  <si>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</si>
  <si>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</si>
  <si>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</si>
  <si>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</si>
  <si>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</si>
  <si>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</si>
  <si>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</si>
  <si>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</si>
  <si>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</si>
  <si>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</si>
  <si>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</si>
  <si>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</si>
  <si>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</si>
  <si>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</si>
  <si>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</si>
  <si>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</si>
  <si>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</si>
  <si>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</si>
  <si>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</si>
  <si>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</si>
  <si>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</si>
  <si>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</si>
  <si>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</si>
  <si>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</si>
  <si>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</si>
  <si>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</si>
  <si>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</si>
  <si>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</si>
  <si>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</si>
  <si>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</si>
  <si>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</si>
  <si>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</si>
  <si>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</si>
  <si>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</si>
  <si>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</si>
  <si>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</si>
  <si>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</si>
  <si>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</si>
  <si>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</si>
  <si>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</si>
  <si>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</si>
  <si>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</si>
  <si>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</si>
  <si>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</si>
  <si>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</si>
  <si>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</si>
  <si>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</si>
  <si>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</si>
  <si>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</si>
  <si>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</si>
  <si>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</si>
  <si>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</si>
  <si>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</si>
  <si>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</si>
  <si>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</si>
  <si>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</si>
  <si>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</si>
  <si>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</si>
  <si>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</si>
  <si>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</si>
  <si>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</si>
  <si>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</si>
  <si>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</si>
  <si>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</si>
  <si>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</si>
  <si>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</si>
  <si>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</si>
  <si>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</si>
  <si>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</si>
  <si>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</si>
  <si>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</si>
  <si>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</si>
  <si>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</si>
  <si>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</si>
  <si>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</si>
  <si>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</si>
  <si>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</si>
  <si>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</si>
  <si>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</si>
  <si>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</si>
  <si>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</si>
  <si>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</si>
  <si>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</si>
  <si>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</si>
  <si>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</si>
  <si>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</si>
  <si>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</si>
  <si>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</si>
  <si>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</si>
  <si>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</si>
  <si>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</si>
  <si>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</si>
  <si>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</si>
  <si>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</si>
  <si>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</si>
  <si>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</si>
  <si>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</si>
  <si>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</si>
  <si>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</si>
  <si>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</si>
  <si>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</si>
  <si>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</si>
  <si>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</si>
  <si>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</si>
  <si>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</si>
  <si>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</si>
  <si>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</si>
  <si>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</si>
  <si>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</si>
  <si>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</si>
  <si>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</si>
  <si>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</si>
  <si>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</si>
  <si>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</si>
  <si>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</si>
  <si>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</si>
  <si>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</si>
  <si>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</si>
  <si>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</si>
  <si>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</si>
  <si>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</si>
  <si>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</si>
  <si>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</si>
  <si>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</si>
  <si>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</si>
  <si>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</si>
  <si>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</si>
  <si>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</si>
  <si>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</si>
  <si>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</si>
  <si>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</si>
  <si>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</si>
  <si>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</si>
  <si>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</si>
  <si>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</si>
  <si>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</si>
  <si>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</si>
  <si>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</si>
  <si>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</si>
  <si>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</si>
  <si>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</si>
  <si>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</si>
  <si>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</si>
  <si>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</si>
  <si>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</si>
  <si>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</si>
  <si>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</si>
  <si>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</si>
  <si>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</si>
  <si>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</si>
  <si>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</si>
  <si>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</si>
  <si>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</si>
  <si>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</si>
  <si>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</si>
  <si>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</si>
  <si>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</si>
  <si>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</si>
  <si>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</si>
  <si>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</si>
  <si>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</si>
  <si>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</si>
  <si>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</si>
  <si>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</si>
  <si>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</si>
  <si>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</si>
  <si>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</si>
  <si>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</si>
  <si>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</si>
  <si>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</si>
  <si>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</si>
  <si>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</si>
  <si>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</si>
  <si>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</si>
  <si>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</si>
  <si>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</si>
  <si>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</si>
  <si>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</si>
  <si>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</si>
  <si>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</si>
  <si>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</si>
  <si>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</si>
  <si>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</si>
  <si>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</si>
  <si>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</si>
  <si>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</si>
  <si>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</si>
  <si>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</si>
  <si>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</si>
  <si>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</si>
  <si>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</si>
  <si>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</si>
  <si>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</si>
  <si>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</si>
  <si>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</si>
  <si>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</si>
  <si>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</si>
  <si>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</si>
  <si>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</si>
  <si>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</si>
  <si>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</si>
  <si>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</si>
  <si>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</si>
  <si>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</si>
  <si>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</si>
  <si>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</si>
  <si>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</si>
  <si>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</si>
  <si>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</si>
  <si>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</si>
  <si>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</si>
  <si>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</si>
  <si>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</si>
  <si>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</si>
  <si>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</si>
  <si>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</si>
  <si>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</si>
  <si>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</si>
  <si>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</si>
  <si>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</si>
  <si>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</si>
  <si>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</si>
  <si>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</si>
  <si>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</si>
  <si>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</si>
  <si>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</si>
  <si>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</si>
  <si>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</si>
  <si>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</si>
  <si>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</si>
  <si>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</si>
  <si>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</si>
  <si>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</si>
  <si>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</si>
  <si>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</si>
  <si>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</si>
  <si>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</si>
  <si>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</si>
  <si>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</si>
  <si>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</si>
  <si>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</si>
  <si>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</si>
  <si>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</si>
  <si>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</si>
  <si>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</si>
  <si>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</si>
  <si>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</si>
  <si>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</si>
  <si>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</si>
  <si>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</si>
  <si>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</si>
  <si>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</si>
  <si>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</si>
  <si>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</si>
  <si>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</si>
  <si>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</si>
  <si>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</si>
  <si>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</si>
  <si>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</si>
  <si>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</si>
  <si>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</si>
  <si>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</si>
  <si>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</si>
  <si>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</si>
  <si>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</si>
  <si>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</si>
  <si>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</si>
  <si>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</si>
  <si>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</si>
  <si>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</si>
  <si>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</si>
  <si>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</si>
  <si>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</si>
  <si>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</si>
  <si>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</si>
  <si>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</si>
  <si>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</si>
  <si>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</si>
  <si>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</si>
  <si>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</si>
  <si>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</si>
  <si>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</si>
  <si>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</si>
  <si>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</si>
  <si>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</si>
  <si>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</si>
  <si>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</si>
  <si>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</si>
  <si>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</si>
  <si>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</si>
  <si>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</si>
  <si>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</si>
  <si>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</si>
  <si>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</si>
  <si>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</si>
  <si>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</si>
  <si>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</si>
  <si>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</si>
  <si>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</si>
  <si>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</si>
  <si>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</si>
  <si>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</si>
  <si>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</si>
  <si>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</si>
  <si>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</si>
  <si>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</si>
  <si>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</si>
  <si>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</si>
  <si>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</si>
  <si>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</si>
  <si>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</si>
  <si>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</si>
  <si>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</si>
  <si>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</si>
  <si>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</si>
  <si>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</si>
  <si>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</si>
  <si>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</si>
  <si>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</si>
  <si>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</si>
  <si>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</si>
  <si>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</si>
  <si>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</si>
  <si>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</si>
  <si>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</si>
  <si>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</si>
  <si>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</si>
  <si>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</si>
  <si>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</si>
  <si>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</si>
  <si>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</si>
  <si>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</si>
  <si>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</si>
  <si>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</si>
  <si>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</si>
  <si>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</si>
  <si>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</si>
  <si>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</si>
  <si>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</si>
  <si>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</si>
  <si>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</si>
  <si>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</si>
  <si>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</si>
  <si>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</si>
  <si>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</si>
  <si>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</si>
  <si>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</si>
  <si>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</si>
  <si>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</si>
  <si>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</si>
  <si>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</si>
  <si>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</si>
  <si>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</si>
  <si>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</si>
  <si>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</si>
  <si>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</si>
  <si>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</si>
  <si>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</si>
  <si>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</si>
  <si>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</si>
  <si>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</si>
  <si>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</si>
  <si>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</si>
  <si>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</si>
  <si>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</si>
  <si>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</si>
  <si>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</si>
  <si>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</si>
  <si>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</si>
  <si>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</si>
  <si>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</si>
  <si>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</si>
  <si>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</si>
  <si>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</si>
  <si>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</si>
  <si>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</si>
  <si>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</si>
  <si>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</si>
  <si>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</si>
  <si>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</si>
  <si>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</si>
  <si>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</si>
  <si>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</si>
  <si>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</si>
  <si>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</si>
  <si>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</si>
  <si>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</si>
  <si>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</si>
  <si>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</si>
  <si>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</si>
  <si>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</si>
  <si>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</si>
  <si>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</si>
  <si>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</si>
  <si>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</si>
  <si>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</si>
  <si>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</si>
  <si>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</si>
  <si>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</si>
  <si>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</si>
  <si>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</si>
  <si>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</si>
  <si>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</si>
  <si>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</si>
  <si>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</si>
  <si>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</si>
  <si>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</si>
  <si>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</si>
  <si>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</si>
  <si>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</si>
  <si>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</si>
  <si>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</si>
  <si>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</si>
  <si>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</si>
  <si>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</si>
  <si>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</si>
  <si>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</si>
  <si>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</si>
  <si>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</si>
  <si>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</si>
  <si>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</si>
  <si>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</si>
  <si>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</si>
  <si>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</si>
  <si>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</si>
  <si>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</si>
  <si>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</si>
  <si>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</si>
  <si>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</si>
  <si>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</si>
  <si>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</si>
  <si>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</si>
  <si>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</si>
  <si>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</si>
  <si>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</si>
  <si>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</si>
  <si>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</si>
  <si>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</si>
  <si>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</si>
  <si>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</si>
  <si>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</si>
  <si>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</si>
  <si>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</si>
  <si>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</si>
  <si>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</si>
  <si>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</si>
  <si>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</si>
  <si>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</si>
  <si>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</si>
  <si>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</si>
  <si>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</si>
  <si>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</si>
  <si>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</si>
  <si>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</si>
  <si>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</si>
  <si>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</si>
  <si>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</si>
  <si>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</si>
  <si>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</si>
  <si>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</si>
  <si>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</si>
  <si>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</si>
  <si>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</si>
  <si>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</si>
  <si>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</si>
  <si>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</si>
  <si>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</si>
  <si>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</si>
  <si>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</si>
  <si>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</si>
  <si>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</si>
  <si>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</si>
  <si>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</si>
  <si>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</si>
  <si>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</si>
  <si>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</si>
  <si>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</si>
  <si>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</si>
  <si>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</si>
  <si>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</si>
  <si>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</si>
  <si>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</si>
  <si>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</si>
  <si>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</si>
  <si>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</si>
  <si>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</si>
  <si>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</si>
  <si>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</si>
  <si>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</si>
  <si>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</si>
  <si>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</si>
  <si>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</si>
  <si>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</si>
  <si>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</si>
  <si>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</si>
  <si>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</si>
  <si>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</si>
  <si>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</si>
  <si>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</si>
  <si>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</si>
  <si>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</si>
  <si>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</si>
  <si>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</si>
  <si>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</si>
  <si>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</si>
  <si>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</si>
  <si>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</si>
  <si>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</si>
  <si>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</si>
  <si>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</si>
  <si>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</si>
  <si>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</si>
  <si>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</si>
  <si>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</si>
  <si>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</si>
  <si>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</si>
  <si>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</si>
  <si>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</si>
  <si>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</si>
  <si>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</si>
  <si>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</si>
  <si>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</si>
  <si>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</si>
  <si>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</si>
  <si>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</si>
  <si>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</si>
  <si>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</si>
  <si>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</si>
  <si>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</si>
  <si>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</si>
  <si>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</si>
  <si>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</si>
  <si>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</si>
  <si>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</si>
  <si>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</si>
  <si>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</si>
  <si>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</si>
  <si>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</si>
  <si>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</si>
  <si>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</si>
  <si>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</si>
  <si>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</si>
  <si>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</si>
  <si>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</si>
  <si>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</si>
  <si>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</si>
  <si>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</si>
  <si>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</si>
  <si>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</si>
  <si>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</si>
  <si>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</si>
  <si>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</si>
  <si>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</si>
  <si>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</si>
  <si>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</si>
  <si>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</si>
  <si>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</si>
  <si>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</si>
  <si>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</si>
  <si>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</si>
  <si>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</si>
  <si>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</si>
  <si>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</si>
  <si>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</si>
  <si>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</si>
  <si>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</si>
  <si>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</si>
  <si>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</si>
  <si>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</si>
  <si>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</si>
  <si>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</si>
  <si>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</si>
  <si>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</si>
  <si>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</si>
  <si>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</si>
  <si>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</si>
  <si>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</si>
  <si>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</si>
  <si>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</si>
  <si>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</si>
  <si>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</si>
  <si>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</si>
  <si>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</si>
  <si>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</si>
  <si>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</si>
  <si>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</si>
  <si>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</si>
  <si>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</si>
  <si>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</si>
  <si>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</si>
  <si>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</si>
  <si>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</si>
  <si>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</si>
  <si>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</si>
  <si>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</si>
  <si>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</si>
  <si>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</si>
  <si>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</si>
  <si>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</si>
  <si>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</si>
  <si>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</si>
  <si>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</si>
  <si>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</si>
  <si>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</si>
  <si>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</si>
  <si>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</si>
  <si>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</si>
  <si>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</si>
  <si>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</si>
  <si>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</si>
  <si>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</si>
  <si>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</si>
  <si>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</si>
  <si>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</si>
  <si>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</si>
  <si>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</si>
  <si>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</si>
  <si>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</si>
  <si>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</si>
  <si>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</si>
  <si>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</si>
  <si>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</si>
  <si>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</si>
  <si>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</si>
  <si>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</si>
  <si>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</si>
  <si>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</si>
  <si>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</si>
  <si>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</si>
  <si>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</si>
  <si>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</si>
  <si>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</si>
  <si>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</si>
  <si>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</si>
  <si>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</si>
  <si>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</si>
  <si>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</si>
  <si>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</si>
  <si>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</si>
  <si>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</si>
  <si>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</si>
  <si>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</si>
  <si>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</si>
  <si>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</si>
  <si>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</si>
  <si>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</si>
  <si>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</si>
  <si>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</si>
  <si>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</si>
  <si>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</si>
  <si>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</si>
  <si>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</si>
  <si>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</si>
  <si>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</si>
  <si>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</si>
  <si>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</si>
  <si>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</si>
  <si>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</si>
  <si>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</si>
  <si>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</si>
  <si>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</si>
  <si>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</si>
  <si>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</si>
  <si>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</si>
  <si>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</si>
  <si>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</si>
  <si>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</si>
  <si>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</si>
  <si>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</si>
  <si>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</si>
  <si>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</si>
  <si>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</si>
  <si>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</si>
  <si>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</si>
  <si>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</si>
  <si>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</si>
  <si>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</si>
  <si>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</si>
  <si>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</si>
  <si>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</si>
  <si>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</si>
  <si>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</si>
  <si>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</si>
  <si>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</si>
  <si>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</si>
  <si>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</si>
  <si>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</si>
  <si>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</si>
  <si>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</si>
  <si>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</si>
  <si>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</si>
  <si>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</si>
  <si>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</si>
  <si>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</si>
  <si>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</si>
  <si>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</si>
  <si>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</si>
  <si>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</si>
  <si>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</si>
  <si>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</si>
  <si>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</si>
  <si>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</si>
  <si>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</si>
  <si>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</si>
  <si>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</si>
  <si>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</si>
  <si>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</si>
  <si>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</si>
  <si>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</si>
  <si>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</si>
  <si>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</si>
  <si>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</si>
  <si>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</si>
  <si>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</si>
  <si>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</si>
  <si>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</si>
  <si>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</si>
  <si>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</si>
  <si>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</si>
  <si>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</si>
  <si>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</si>
  <si>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</si>
  <si>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</si>
  <si>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</si>
  <si>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</si>
  <si>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</si>
  <si>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</si>
  <si>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</si>
  <si>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</si>
  <si>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</si>
  <si>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</si>
  <si>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</si>
  <si>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</si>
  <si>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</si>
  <si>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</si>
  <si>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</si>
  <si>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</si>
  <si>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</si>
  <si>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</si>
  <si>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</si>
  <si>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</si>
  <si>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</si>
  <si>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</si>
  <si>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</si>
  <si>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</si>
  <si>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</si>
  <si>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</si>
  <si>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</si>
  <si>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</si>
  <si>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</si>
  <si>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</si>
  <si>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</si>
  <si>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</si>
  <si>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</si>
  <si>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</si>
  <si>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</si>
  <si>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</si>
  <si>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</si>
  <si>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</si>
  <si>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</si>
  <si>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</si>
  <si>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</si>
  <si>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</si>
  <si>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</si>
  <si>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</si>
  <si>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</si>
  <si>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</si>
  <si>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</si>
  <si>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</si>
  <si>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</si>
  <si>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</si>
  <si>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</si>
  <si>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</si>
  <si>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</si>
  <si>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</si>
  <si>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</si>
  <si>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</si>
  <si>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</si>
  <si>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</si>
  <si>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</si>
  <si>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</si>
  <si>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</si>
  <si>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</si>
  <si>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</si>
  <si>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</si>
  <si>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</si>
  <si>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</si>
  <si>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</si>
  <si>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</si>
  <si>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</si>
  <si>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</si>
  <si>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</si>
  <si>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</si>
  <si>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</si>
  <si>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</si>
  <si>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</si>
  <si>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</si>
  <si>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</si>
  <si>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</si>
  <si>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</si>
  <si>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</si>
  <si>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</si>
  <si>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</si>
  <si>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</si>
  <si>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</si>
  <si>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</si>
  <si>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</si>
  <si>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</si>
  <si>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</si>
  <si>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</si>
  <si>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</si>
  <si>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</si>
  <si>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</si>
  <si>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</si>
  <si>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</si>
  <si>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</si>
  <si>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</si>
  <si>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</si>
  <si>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</si>
  <si>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</si>
  <si>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</si>
  <si>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</si>
  <si>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</si>
  <si>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</si>
  <si>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</si>
  <si>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</si>
  <si>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</si>
  <si>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</si>
  <si>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</si>
  <si>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</si>
  <si>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</si>
  <si>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</si>
  <si>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</si>
  <si>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</si>
  <si>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</si>
  <si>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</si>
  <si>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</si>
  <si>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</si>
  <si>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</si>
  <si>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</si>
  <si>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</si>
  <si>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</si>
  <si>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</si>
  <si>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</si>
  <si>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</si>
  <si>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</si>
  <si>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</si>
  <si>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</si>
  <si>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</si>
  <si>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</si>
  <si>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</si>
  <si>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</si>
  <si>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</si>
  <si>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</si>
  <si>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</si>
  <si>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</si>
  <si>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</si>
  <si>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</si>
  <si>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</si>
  <si>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</si>
  <si>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</si>
  <si>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</si>
  <si>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</si>
  <si>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</si>
  <si>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</si>
  <si>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</si>
  <si>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</si>
  <si>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</si>
  <si>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</si>
  <si>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</si>
  <si>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</si>
  <si>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</si>
  <si>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</si>
  <si>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</si>
  <si>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</si>
  <si>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</si>
  <si>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</si>
  <si>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</si>
  <si>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</si>
  <si>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</si>
  <si>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</si>
  <si>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</si>
  <si>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</si>
  <si>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</si>
  <si>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</si>
  <si>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</si>
  <si>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</si>
  <si>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</si>
  <si>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</si>
  <si>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</si>
  <si>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</si>
  <si>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</si>
  <si>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</si>
  <si>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</si>
  <si>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</si>
  <si>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</si>
  <si>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</si>
  <si>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</si>
  <si>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</si>
  <si>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</si>
  <si>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</si>
  <si>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</si>
  <si>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</si>
  <si>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</si>
  <si>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</si>
  <si>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</si>
  <si>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</si>
  <si>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</si>
  <si>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</si>
  <si>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</si>
  <si>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</si>
  <si>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</si>
  <si>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</si>
  <si>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</si>
  <si>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</si>
  <si>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</si>
  <si>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</si>
  <si>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</si>
  <si>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</si>
  <si>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</si>
  <si>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</si>
  <si>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</si>
  <si>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</si>
  <si>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</si>
  <si>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</si>
  <si>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</si>
  <si>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</si>
  <si>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</si>
  <si>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</si>
  <si>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</si>
  <si>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</si>
  <si>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</si>
  <si>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</si>
  <si>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</si>
  <si>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</si>
  <si>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</si>
  <si>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</si>
  <si>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</si>
  <si>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</si>
  <si>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</si>
  <si>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</si>
  <si>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</si>
  <si>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</si>
  <si>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</si>
  <si>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</si>
  <si>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</si>
  <si>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</si>
  <si>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</si>
  <si>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</si>
  <si>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</si>
  <si>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</si>
  <si>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</si>
  <si>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</si>
  <si>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</si>
  <si>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</si>
  <si>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</si>
  <si>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</si>
  <si>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</si>
  <si>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</si>
  <si>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</si>
  <si>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</si>
  <si>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</si>
  <si>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</si>
  <si>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</si>
  <si>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</si>
  <si>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</si>
  <si>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</si>
  <si>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</si>
  <si>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</si>
  <si>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</si>
  <si>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</si>
  <si>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</si>
  <si>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</si>
  <si>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</si>
  <si>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</si>
  <si>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</si>
  <si>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</si>
  <si>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</si>
  <si>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</si>
  <si>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</si>
  <si>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</si>
  <si>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</si>
  <si>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</si>
  <si>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missing data</t>
  </si>
  <si>
    <t>min</t>
  </si>
  <si>
    <t>max</t>
  </si>
  <si>
    <t>median</t>
  </si>
  <si>
    <t>mode</t>
  </si>
  <si>
    <t>mean</t>
  </si>
  <si>
    <t>Checking Blanks</t>
  </si>
  <si>
    <t>Age impute</t>
  </si>
  <si>
    <t>Row Labels</t>
  </si>
  <si>
    <t>Grand Total</t>
  </si>
  <si>
    <t>Column Labels</t>
  </si>
  <si>
    <t>(blank)</t>
  </si>
  <si>
    <t>Count of policy_number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</si>
</sst>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2"/>
    <xf numFmtId="10" fontId="3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2" xr:uid="{85A5FD3A-218F-45F8-AF16-365D371BB1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Strous" refreshedDate="45461.621405787038" createdVersion="8" refreshedVersion="8" minRefreshableVersion="3" recordCount="1000" xr:uid="{76972D8C-65DE-4DE0-A2C8-21E13A79079C}">
  <cacheSource type="worksheet">
    <worksheetSource ref="B8:AO1008" sheet="cleaning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 count="47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m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 count="989">
        <n v="1406.91"/>
        <n v="1197.22"/>
        <n v="1413.14"/>
        <n v="1415.74"/>
        <n v="1583.91"/>
        <n v="1351.1"/>
        <n v="1333.35"/>
        <n v="1137.03"/>
        <n v="1442.99"/>
        <n v="1315.68"/>
        <n v="1253.1199999999999"/>
        <m/>
        <n v="1215.3599999999999"/>
        <n v="936.61"/>
        <n v="1301.1300000000001"/>
        <n v="1131.4000000000001"/>
        <n v="1199.44"/>
        <n v="708.64"/>
        <n v="1374.22"/>
        <n v="1475.73"/>
        <n v="1187.96"/>
        <n v="875.15"/>
        <n v="1268.79"/>
        <n v="883.31"/>
        <n v="1266.92"/>
        <n v="1322.1"/>
        <n v="848.07"/>
        <n v="1291.7"/>
        <n v="1104.5"/>
        <n v="954.16"/>
        <n v="1337.28"/>
        <n v="1088.3399999999999"/>
        <n v="1558.29"/>
        <n v="1415.68"/>
        <n v="1334.15"/>
        <n v="988.45"/>
        <n v="1222.48"/>
        <n v="1155.55"/>
        <n v="1262.08"/>
        <n v="1451.62"/>
        <n v="1737.66"/>
        <n v="1475.93"/>
        <n v="538.16999999999996"/>
        <n v="1081.08"/>
        <n v="1454.43"/>
        <n v="1240.47"/>
        <n v="1273.7"/>
        <n v="1123.8699999999999"/>
        <n v="1245.8900000000001"/>
        <n v="1326.62"/>
        <n v="1073.83"/>
        <n v="1530.52"/>
        <n v="1201.410000000000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899999999999"/>
        <n v="1307.1099999999999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199999999999"/>
        <n v="1125.3699999999999"/>
        <n v="1207.3599999999999"/>
        <n v="1338.5"/>
        <n v="1074.07"/>
        <n v="1337.56"/>
        <n v="1298.9100000000001"/>
        <n v="1222.75"/>
        <n v="1059.52"/>
        <n v="1124.3800000000001"/>
        <n v="1110.3699999999999"/>
        <n v="1103.58"/>
        <n v="1269.76"/>
        <n v="964.79"/>
        <n v="1167.3"/>
        <n v="1625.45"/>
        <n v="1394.43"/>
        <n v="1053.24"/>
        <n v="1040.75"/>
        <n v="1302.4000000000001"/>
        <n v="1588.55"/>
        <n v="1399.26"/>
        <n v="1352.31"/>
        <n v="1139"/>
        <n v="1397.67"/>
        <n v="823.17"/>
        <n v="965.13"/>
        <n v="1922.84"/>
        <n v="1624.82"/>
        <n v="1277.25"/>
        <n v="1439.34"/>
        <n v="1281.27"/>
        <n v="1348.83"/>
        <n v="1198.1500000000001"/>
        <n v="1221.22"/>
        <n v="968.74"/>
        <n v="1220.71"/>
        <n v="1238.6199999999999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00000000001"/>
        <n v="1402.75"/>
        <n v="1344.36"/>
        <n v="1197.71"/>
        <n v="1203.24"/>
        <n v="1152.4000000000001"/>
        <n v="1142.6199999999999"/>
        <n v="1332.07"/>
        <n v="1166.54"/>
        <n v="1495.06"/>
        <n v="1337.92"/>
        <n v="1587.96"/>
        <n v="1362.29"/>
        <n v="1448.84"/>
        <n v="1241.97"/>
        <n v="1124.5999999999999"/>
        <n v="1079.92"/>
        <n v="1447.78"/>
        <n v="1229.1600000000001"/>
        <n v="1226.49"/>
        <n v="897.89"/>
        <n v="1706.79"/>
        <n v="1254.18"/>
        <n v="885.08"/>
        <n v="1046.58"/>
        <n v="1712.68"/>
        <n v="1097.71"/>
        <n v="1363.77"/>
        <n v="1382.88"/>
        <n v="1141.3499999999999"/>
        <n v="1054.83"/>
        <n v="1057.77"/>
        <n v="1488.02"/>
        <n v="920.3"/>
        <n v="986.53"/>
        <n v="1440.68"/>
        <n v="1086.21"/>
        <n v="1367.68"/>
        <n v="1215.8499999999999"/>
        <n v="1191.19"/>
        <n v="1594.45"/>
        <n v="1463.07"/>
        <n v="1734.09"/>
        <n v="1411.43"/>
        <n v="1512.58"/>
        <n v="1153.3499999999999"/>
        <n v="1722.95"/>
        <n v="1281.07"/>
        <n v="1011.92"/>
        <n v="1042.26"/>
        <n v="1235.0999999999999"/>
        <n v="768.91"/>
        <n v="1301.72"/>
        <n v="1451.54"/>
        <n v="767.14"/>
        <n v="1620.89"/>
        <n v="1048.46"/>
        <n v="1538.26"/>
        <n v="1217.69"/>
        <n v="1362.64"/>
        <n v="1279.1300000000001"/>
        <n v="924.72"/>
        <n v="1019.44"/>
        <n v="1314.6"/>
        <n v="1515.18"/>
        <n v="1649.18"/>
        <n v="1451.01"/>
        <n v="978.46"/>
        <n v="1198.3399999999999"/>
        <n v="1003.23"/>
        <n v="1212"/>
        <n v="1242.96"/>
        <n v="1053.02"/>
        <n v="1693.63"/>
        <n v="2047.59"/>
        <n v="1083.72"/>
        <n v="1138.42"/>
        <n v="1072.6199999999999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00000000001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00000000001"/>
        <n v="1346.18"/>
        <n v="1589.54"/>
        <n v="1251.6500000000001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00000000001"/>
        <n v="1194"/>
        <n v="1248.25"/>
        <n v="1338.54"/>
        <n v="782.23"/>
        <n v="1366.9"/>
        <n v="1275.81"/>
        <n v="1090.6500000000001"/>
        <n v="1326"/>
        <n v="972.47"/>
        <n v="806.31"/>
        <n v="1416.24"/>
        <n v="1097.6400000000001"/>
        <n v="947.75"/>
        <n v="1018.73"/>
        <n v="1400.74"/>
        <n v="1155.53"/>
        <n v="1386.93"/>
        <n v="915.29"/>
        <n v="1239.55"/>
        <n v="1366.42"/>
        <n v="1086.48"/>
        <n v="1247.8699999999999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00000000001"/>
        <n v="1085.03"/>
        <n v="1437.33"/>
        <n v="988.29"/>
        <n v="1238.8900000000001"/>
        <n v="1384.64"/>
        <n v="1595.07"/>
        <n v="1127.8900000000001"/>
        <n v="929.7"/>
        <n v="1829.63"/>
        <n v="904.7"/>
        <n v="1243.8399999999999"/>
        <n v="1030.95"/>
        <n v="1285.03"/>
        <n v="1216.56"/>
        <n v="966.26"/>
        <n v="1203.17"/>
        <n v="1212.1199999999999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0000000000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099999999999"/>
        <n v="1462.76"/>
        <n v="1398.46"/>
        <n v="1269.6400000000001"/>
        <n v="1455.65"/>
        <n v="1140.31"/>
        <n v="1330.46"/>
        <n v="1190.5999999999999"/>
        <n v="972.5"/>
        <n v="1161.9100000000001"/>
        <n v="1117.17"/>
        <n v="1101.51"/>
        <n v="1523.17"/>
        <n v="984.45"/>
        <n v="1257"/>
        <n v="1434.51"/>
        <n v="1628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0000000000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399999999999"/>
        <n v="1117.42"/>
        <n v="1567.37"/>
        <n v="1294.93"/>
        <n v="1152.1199999999999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000000000001"/>
        <n v="1472.77"/>
        <n v="1878.44"/>
        <n v="1418.5"/>
        <n v="1532.8"/>
        <n v="1304.3499999999999"/>
        <n v="1551.61"/>
        <n v="1326.98"/>
        <n v="862.92"/>
        <n v="1331.69"/>
        <n v="1486.04"/>
        <n v="870.55"/>
        <n v="1344.56"/>
        <n v="1377.04"/>
        <n v="1237.8800000000001"/>
        <n v="1525.86"/>
        <n v="854.58"/>
        <n v="770.76"/>
        <n v="1132.74"/>
        <n v="1173.3699999999999"/>
        <n v="1188.28"/>
        <n v="876.88"/>
        <n v="1143.95"/>
        <n v="1409.06"/>
        <n v="1070.6300000000001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00000000001"/>
        <n v="1586.41"/>
        <n v="1526.11"/>
        <n v="1028.44"/>
        <n v="1555.94"/>
        <n v="1570.77"/>
        <n v="1170.53"/>
        <n v="1099.95"/>
        <n v="1472.43"/>
        <n v="1275.6199999999999"/>
        <n v="1292.3"/>
        <n v="1009.37"/>
        <n v="1093.07"/>
        <n v="1325.44"/>
        <n v="1017.18"/>
        <n v="1221.17"/>
        <n v="1927.87"/>
        <n v="978.27"/>
        <n v="1221.1400000000001"/>
        <n v="1255.6199999999999"/>
        <n v="999.52"/>
        <n v="1380.89"/>
        <n v="1010.77"/>
        <n v="1205.8599999999999"/>
        <n v="1526.61"/>
        <n v="1496.44"/>
        <n v="1256.2"/>
        <n v="1268.3499999999999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89999999999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499999999999"/>
        <n v="1320.39"/>
        <n v="1435.09"/>
        <n v="1448.54"/>
        <n v="1733.56"/>
        <n v="1533.07"/>
        <n v="1106.77"/>
        <n v="995.7"/>
        <n v="1298.8499999999999"/>
        <n v="1276.73"/>
        <n v="1202.28"/>
        <n v="671.92"/>
        <n v="1358.03"/>
        <n v="1008.79"/>
        <n v="1141.0999999999999"/>
        <n v="1397"/>
        <n v="1664.66"/>
        <n v="1151.3900000000001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00000000001"/>
        <n v="1074.47"/>
        <n v="1230.76"/>
        <n v="1255.02"/>
        <n v="1555.52"/>
        <n v="836.11"/>
        <n v="1450.98"/>
        <n v="625.08000000000004"/>
        <n v="1133.27"/>
        <n v="1366.6"/>
        <n v="1439.9"/>
        <n v="1230.69"/>
        <n v="1307.68"/>
        <n v="1124.69"/>
        <n v="1520.78"/>
        <n v="1609.11"/>
        <n v="1358.91"/>
        <n v="1295.8699999999999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199999999999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00000000001"/>
        <n v="1459.96"/>
        <n v="1219.94"/>
        <n v="1064.49"/>
        <n v="959.83"/>
        <n v="1767.02"/>
        <n v="1285.01"/>
        <n v="1422.95"/>
        <n v="1223.3900000000001"/>
        <n v="1539.06"/>
        <n v="988.06"/>
        <n v="1740.57"/>
        <n v="1540.91"/>
        <n v="1381.88"/>
        <n v="1446.98"/>
        <n v="1220.8599999999999"/>
        <n v="948.1"/>
        <n v="1471.24"/>
        <n v="1157.97"/>
        <n v="566.11"/>
        <n v="1060.8800000000001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0000000000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399999999999"/>
        <n v="838.02"/>
        <n v="1300.68"/>
        <n v="1173.21"/>
        <n v="985.97"/>
        <n v="1129.23"/>
        <n v="1194.83"/>
        <n v="1114.29"/>
        <n v="1509.04"/>
        <n v="664.86"/>
        <n v="1267.4000000000001"/>
        <n v="1119.23"/>
        <n v="1698.51"/>
        <n v="1422.78"/>
        <n v="1212.75"/>
        <n v="1423.34"/>
        <n v="976.37"/>
        <n v="1124.5899999999999"/>
        <n v="1569.33"/>
        <n v="1359.36"/>
        <n v="1607.36"/>
        <n v="1042.25"/>
        <n v="1453.95"/>
        <n v="1969.63"/>
        <n v="1156.19"/>
        <n v="1124.47"/>
        <n v="1493.5"/>
        <n v="1155.3800000000001"/>
        <n v="878.19"/>
        <n v="1145.8499999999999"/>
        <n v="1261.28"/>
        <n v="1427.46"/>
        <n v="1592.41"/>
        <n v="1274.6300000000001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399999999999"/>
        <n v="1264.99"/>
        <n v="1467.76"/>
        <n v="1124.43"/>
        <n v="1319.81"/>
        <n v="1482.53"/>
        <n v="1328.18"/>
        <n v="1463.95"/>
        <n v="1133.8499999999999"/>
        <n v="1037.32"/>
        <n v="1562.8"/>
        <n v="1425.79"/>
        <n v="1615.14"/>
        <n v="1236.5"/>
        <n v="1017.97"/>
        <n v="1306"/>
        <n v="1174.1400000000001"/>
        <n v="1231.01"/>
        <n v="1299.18"/>
        <n v="1469.75"/>
        <n v="1390.72"/>
        <n v="1694.09"/>
        <n v="1140.1500000000001"/>
        <n v="1310.71"/>
        <n v="1730.49"/>
        <n v="1616.65"/>
        <n v="1935.85"/>
        <n v="855.14"/>
        <n v="1568.47"/>
        <n v="1550.53"/>
        <n v="1370.92"/>
        <n v="1363.59"/>
        <n v="828.42"/>
        <n v="1209.6300000000001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5999999999999"/>
        <n v="999.43"/>
        <n v="1155.97"/>
        <n v="1726.91"/>
        <n v="1232.57"/>
        <n v="1078.6500000000001"/>
        <n v="1324.78"/>
        <n v="1518.54"/>
        <n v="1239.06"/>
        <n v="1246.68"/>
        <n v="1622.67"/>
        <n v="1082.3599999999999"/>
        <n v="1270.55"/>
        <n v="1236.32"/>
        <n v="785.82"/>
        <n v="1265.8399999999999"/>
        <n v="1508.9"/>
        <n v="1106.8399999999999"/>
        <n v="1389.13"/>
        <n v="974.84"/>
        <n v="1304.46"/>
        <n v="1257.3599999999999"/>
        <n v="1257.04"/>
        <n v="719.52"/>
        <n v="1524.18"/>
        <n v="1395.58"/>
        <n v="1243.68"/>
        <n v="1189.04"/>
        <n v="1375.29"/>
        <n v="1387.51"/>
        <n v="1178.6099999999999"/>
        <n v="1166.6199999999999"/>
        <n v="1556.31"/>
        <n v="1452.27"/>
        <n v="1212.07"/>
        <n v="1578.54"/>
        <n v="1488.26"/>
        <n v="1096.3900000000001"/>
        <n v="1482.57"/>
        <n v="954.18"/>
        <n v="1193.4000000000001"/>
        <n v="1023.11"/>
        <n v="1653.32"/>
        <n v="1022.46"/>
        <n v="1396.43"/>
        <n v="1521.55"/>
        <n v="1034.27"/>
        <n v="1255.3499999999999"/>
        <n v="1396.89"/>
        <n v="795.31"/>
        <n v="982.22"/>
        <n v="1311.3"/>
        <n v="1277.1199999999999"/>
        <n v="1388.62"/>
        <n v="1406.52"/>
        <n v="1132.47"/>
        <n v="1896.91"/>
        <n v="1143.46"/>
        <n v="1285.42"/>
        <n v="1305.26"/>
        <n v="1051.67"/>
        <n v="1387.35"/>
        <n v="1083.6400000000001"/>
        <n v="1851.78"/>
        <n v="1270.29"/>
        <n v="1459.99"/>
        <n v="1253.44"/>
        <n v="1142.48"/>
        <n v="1188.45"/>
        <n v="1125.4000000000001"/>
        <n v="1294.410000000000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00000000001"/>
        <n v="1517.54"/>
        <n v="912.29"/>
        <n v="1144.3"/>
        <n v="1281.43"/>
        <n v="1101.8499999999999"/>
        <n v="1082.0999999999999"/>
        <n v="1185.44"/>
        <n v="1175.07"/>
        <n v="979.26"/>
        <n v="920.81"/>
        <n v="922.85"/>
        <n v="1107.5899999999999"/>
        <n v="1272.46"/>
        <n v="1340.24"/>
        <n v="1648"/>
        <n v="1381.14"/>
        <n v="1198.44"/>
        <n v="951.27"/>
        <n v="1341.24"/>
        <n v="1177.57"/>
        <n v="1055.0899999999999"/>
        <n v="1479.48"/>
        <n v="1827.38"/>
        <n v="1169.6199999999999"/>
        <n v="1516.34"/>
        <n v="1270.21"/>
        <n v="809.11"/>
        <n v="1115.81"/>
        <n v="1457.65"/>
        <n v="1041.3599999999999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585.54"/>
        <n v="1416.08"/>
        <n v="1246.03"/>
        <n v="1356.64"/>
        <n v="1387.7"/>
        <n v="1004.14"/>
        <n v="1107.07"/>
        <n v="1429.96"/>
        <n v="1074.99"/>
        <n v="1007"/>
        <n v="1052.8499999999999"/>
        <n v="1200.33"/>
        <n v="1343"/>
        <n v="1441.6"/>
        <n v="1433.42"/>
        <n v="1368.57"/>
        <n v="862.19"/>
        <n v="871.46"/>
        <n v="1863.04"/>
        <n v="1181.6400000000001"/>
        <n v="1060.74"/>
        <n v="951.56"/>
        <n v="1533.71"/>
        <n v="1200.089999999999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00000000001"/>
        <n v="722.66"/>
        <n v="1235.1400000000001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/>
    </cacheField>
    <cacheField name="incident_state" numFmtId="0">
      <sharedItems containsBlank="1"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s v="OH"/>
    <s v="250/500"/>
    <n v="1000"/>
    <x v="0"/>
    <n v="0"/>
    <n v="466132"/>
    <x v="0"/>
    <x v="0"/>
    <x v="0"/>
    <s v="sleeping"/>
    <s v="husband"/>
    <n v="53300"/>
    <n v="0"/>
    <d v="2015-01-25T00:00:00"/>
    <s v="Single Vehicle Collision"/>
    <s v="Side Collision"/>
    <s v="Major Damage"/>
    <s v="Police"/>
    <s v="SC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x v="1"/>
    <n v="342868"/>
    <d v="2006-06-27T00:00:00"/>
    <s v="IN"/>
    <s v="250/500"/>
    <n v="2000"/>
    <x v="1"/>
    <n v="5000000"/>
    <n v="468176"/>
    <x v="0"/>
    <x v="0"/>
    <x v="1"/>
    <s v="reading"/>
    <s v="other-relative"/>
    <n v="0"/>
    <n v="0"/>
    <d v="2015-01-21T00:00:00"/>
    <s v="Vehicle Theft"/>
    <s v="?"/>
    <s v="Minor Damage"/>
    <s v="Police"/>
    <s v="VA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x v="2"/>
    <n v="687698"/>
    <d v="2000-09-06T00:00:00"/>
    <s v="OH"/>
    <s v="100/300"/>
    <n v="2000"/>
    <x v="2"/>
    <n v="5000000"/>
    <n v="430632"/>
    <x v="1"/>
    <x v="1"/>
    <x v="2"/>
    <s v="board-games"/>
    <s v="own-child"/>
    <n v="35100"/>
    <n v="0"/>
    <d v="2015-02-22T00:00:00"/>
    <s v="Multi-vehicle Collision"/>
    <s v="Rear Collision"/>
    <s v="Minor Damage"/>
    <s v="Police"/>
    <s v="NY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x v="3"/>
    <n v="227811"/>
    <d v="1990-05-25T00:00:00"/>
    <s v="IL"/>
    <s v="250/500"/>
    <n v="2000"/>
    <x v="3"/>
    <n v="6000000"/>
    <n v="608117"/>
    <x v="1"/>
    <x v="1"/>
    <x v="3"/>
    <m/>
    <s v="unmarried"/>
    <n v="48900"/>
    <n v="-62400"/>
    <d v="2015-01-10T00:00:00"/>
    <s v="Single Vehicle Collision"/>
    <s v="Front Collision"/>
    <s v="Major Damage"/>
    <s v="Police"/>
    <s v="OH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x v="4"/>
    <n v="367455"/>
    <d v="2014-06-06T00:00:00"/>
    <s v="IL"/>
    <s v="500/1000"/>
    <n v="1000"/>
    <x v="4"/>
    <n v="6000000"/>
    <n v="610706"/>
    <x v="0"/>
    <x v="2"/>
    <x v="2"/>
    <m/>
    <s v="unmarried"/>
    <n v="66000"/>
    <n v="-46000"/>
    <d v="2015-02-17T00:00:00"/>
    <s v="Vehicle Theft"/>
    <s v="?"/>
    <s v="Minor Damage"/>
    <s v="None"/>
    <s v="NY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x v="5"/>
    <n v="104594"/>
    <d v="2006-10-12T00:00:00"/>
    <s v="OH"/>
    <s v="250/500"/>
    <n v="1000"/>
    <x v="5"/>
    <n v="0"/>
    <n v="478456"/>
    <x v="1"/>
    <x v="1"/>
    <x v="4"/>
    <s v="bungie-jumping"/>
    <s v="unmarried"/>
    <n v="0"/>
    <n v="0"/>
    <d v="2015-01-02T00:00:00"/>
    <s v="Multi-vehicle Collision"/>
    <s v="Rear Collision"/>
    <s v="Major Damage"/>
    <s v="Fire"/>
    <s v="SC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x v="6"/>
    <n v="413978"/>
    <d v="2000-06-04T00:00:00"/>
    <s v="IN"/>
    <s v="250/500"/>
    <n v="1000"/>
    <x v="6"/>
    <n v="0"/>
    <n v="441716"/>
    <x v="0"/>
    <x v="3"/>
    <x v="5"/>
    <s v="board-games"/>
    <s v="husband"/>
    <n v="0"/>
    <n v="-77000"/>
    <d v="2015-01-13T00:00:00"/>
    <s v="Multi-vehicle Collision"/>
    <s v="Front Collision"/>
    <s v="Minor Damage"/>
    <s v="Police"/>
    <s v="NY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x v="7"/>
    <n v="429027"/>
    <d v="1990-02-03T00:00:00"/>
    <s v="IL"/>
    <s v="100/300"/>
    <n v="1000"/>
    <x v="7"/>
    <n v="0"/>
    <n v="603195"/>
    <x v="0"/>
    <x v="2"/>
    <x v="4"/>
    <s v="base-jumping"/>
    <s v="unmarried"/>
    <n v="0"/>
    <n v="0"/>
    <d v="2015-02-27T00:00:00"/>
    <s v="Multi-vehicle Collision"/>
    <s v="Front Collision"/>
    <s v="Total Loss"/>
    <s v="Police"/>
    <s v="VA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x v="8"/>
    <n v="485665"/>
    <d v="1997-02-05T00:00:00"/>
    <s v="IL"/>
    <s v="100/300"/>
    <n v="500"/>
    <x v="8"/>
    <n v="0"/>
    <n v="601734"/>
    <x v="1"/>
    <x v="1"/>
    <x v="6"/>
    <s v="golf"/>
    <s v="own-child"/>
    <n v="0"/>
    <n v="0"/>
    <d v="2015-01-30T00:00:00"/>
    <s v="Single Vehicle Collision"/>
    <s v="Front Collision"/>
    <s v="Total Loss"/>
    <s v="Police"/>
    <s v="WV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x v="1"/>
    <n v="636550"/>
    <d v="2011-07-25T00:00:00"/>
    <s v="IL"/>
    <s v="100/300"/>
    <n v="500"/>
    <x v="9"/>
    <n v="0"/>
    <n v="600983"/>
    <x v="0"/>
    <x v="1"/>
    <x v="7"/>
    <s v="camping"/>
    <s v="wife"/>
    <n v="0"/>
    <n v="-39300"/>
    <d v="2015-01-05T00:00:00"/>
    <s v="Single Vehicle Collision"/>
    <s v="Rear Collision"/>
    <s v="Total Loss"/>
    <s v="Other"/>
    <s v="NC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x v="1"/>
    <n v="543610"/>
    <d v="2002-05-26T00:00:00"/>
    <s v="OH"/>
    <s v="100/300"/>
    <n v="500"/>
    <x v="10"/>
    <n v="4000000"/>
    <n v="462283"/>
    <x v="1"/>
    <x v="4"/>
    <x v="8"/>
    <s v="dancing"/>
    <s v="other-relative"/>
    <n v="38400"/>
    <n v="0"/>
    <d v="2015-01-06T00:00:00"/>
    <s v="Single Vehicle Collision"/>
    <s v="Front Collision"/>
    <s v="Total Loss"/>
    <s v="Police"/>
    <s v="NY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x v="9"/>
    <n v="214618"/>
    <d v="1999-05-29T00:00:00"/>
    <s v="OH"/>
    <s v="100/300"/>
    <n v="2000"/>
    <x v="11"/>
    <n v="0"/>
    <n v="615561"/>
    <x v="1"/>
    <x v="5"/>
    <x v="8"/>
    <s v="skydiving"/>
    <s v="other-relative"/>
    <n v="0"/>
    <n v="-51000"/>
    <d v="2015-02-15T00:00:00"/>
    <s v="Multi-vehicle Collision"/>
    <s v="Front Collision"/>
    <s v="Major Damage"/>
    <s v="Fire"/>
    <m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x v="10"/>
    <n v="842643"/>
    <d v="1997-11-20T00:00:00"/>
    <s v="OH"/>
    <s v="500/1000"/>
    <n v="500"/>
    <x v="12"/>
    <n v="3000000"/>
    <n v="432220"/>
    <x v="0"/>
    <x v="0"/>
    <x v="9"/>
    <s v="reading"/>
    <s v="wife"/>
    <n v="0"/>
    <n v="0"/>
    <d v="2015-01-22T00:00:00"/>
    <s v="Single Vehicle Collision"/>
    <s v="Rear Collision"/>
    <s v="Total Loss"/>
    <s v="Ambulance"/>
    <s v="SC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x v="6"/>
    <n v="626808"/>
    <d v="2012-10-26T00:00:00"/>
    <s v="OH"/>
    <s v="100/300"/>
    <n v="1000"/>
    <x v="13"/>
    <n v="0"/>
    <n v="464652"/>
    <x v="1"/>
    <x v="0"/>
    <x v="3"/>
    <s v="bungie-jumping"/>
    <s v="wife"/>
    <n v="52800"/>
    <n v="-32800"/>
    <d v="2015-01-08T00:00:00"/>
    <s v="Parked Car"/>
    <s v="?"/>
    <s v="Minor Damage"/>
    <s v="None"/>
    <s v="SC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x v="11"/>
    <n v="644081"/>
    <d v="1998-12-28T00:00:00"/>
    <s v="OH"/>
    <s v="250/500"/>
    <n v="2000"/>
    <x v="14"/>
    <n v="0"/>
    <n v="476685"/>
    <x v="1"/>
    <x v="6"/>
    <x v="1"/>
    <s v="board-games"/>
    <s v="not-in-family"/>
    <n v="41300"/>
    <n v="-55500"/>
    <d v="2015-01-15T00:00:00"/>
    <s v="Single Vehicle Collision"/>
    <s v="Rear Collision"/>
    <s v="Total Loss"/>
    <s v="Police"/>
    <s v="SC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x v="12"/>
    <n v="892874"/>
    <d v="1992-10-19T00:00:00"/>
    <s v="IN"/>
    <s v="100/300"/>
    <n v="2000"/>
    <x v="15"/>
    <n v="0"/>
    <n v="458733"/>
    <x v="1"/>
    <x v="0"/>
    <x v="10"/>
    <s v="movies"/>
    <s v="other-relative"/>
    <n v="55700"/>
    <n v="0"/>
    <d v="2015-01-29T00:00:00"/>
    <s v="Multi-vehicle Collision"/>
    <s v="Side Collision"/>
    <s v="Major Damage"/>
    <s v="Other"/>
    <s v="WV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x v="13"/>
    <n v="558938"/>
    <d v="2005-06-08T00:00:00"/>
    <s v="OH"/>
    <s v="500/1000"/>
    <n v="1000"/>
    <x v="16"/>
    <n v="5000000"/>
    <n v="619884"/>
    <x v="0"/>
    <x v="6"/>
    <x v="1"/>
    <s v="hiking"/>
    <s v="own-child"/>
    <n v="63600"/>
    <n v="0"/>
    <d v="2015-02-22T00:00:00"/>
    <s v="Multi-vehicle Collision"/>
    <s v="Rear Collision"/>
    <s v="Major Damage"/>
    <s v="Other"/>
    <s v="NY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x v="14"/>
    <n v="275265"/>
    <d v="2004-11-15T00:00:00"/>
    <s v="IN"/>
    <s v="500/1000"/>
    <n v="500"/>
    <x v="17"/>
    <n v="6000000"/>
    <n v="470610"/>
    <x v="0"/>
    <x v="5"/>
    <x v="1"/>
    <s v="reading"/>
    <s v="unmarried"/>
    <n v="53500"/>
    <n v="0"/>
    <d v="2015-01-06T00:00:00"/>
    <s v="Single Vehicle Collision"/>
    <s v="Side Collision"/>
    <s v="Total Loss"/>
    <s v="Police"/>
    <s v="WV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x v="7"/>
    <n v="921202"/>
    <d v="2014-12-28T00:00:00"/>
    <s v="OH"/>
    <s v="500/1000"/>
    <n v="500"/>
    <x v="18"/>
    <n v="0"/>
    <n v="472135"/>
    <x v="1"/>
    <x v="0"/>
    <x v="0"/>
    <s v="yachting"/>
    <s v="other-relative"/>
    <n v="45500"/>
    <n v="-37800"/>
    <d v="2015-01-19T00:00:00"/>
    <s v="Single Vehicle Collision"/>
    <s v="Side Collision"/>
    <s v="Total Loss"/>
    <s v="Other"/>
    <s v="NY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x v="5"/>
    <n v="143972"/>
    <d v="1992-08-02T00:00:00"/>
    <s v="IN"/>
    <s v="500/1000"/>
    <n v="2000"/>
    <x v="19"/>
    <n v="0"/>
    <n v="477670"/>
    <x v="1"/>
    <x v="5"/>
    <x v="11"/>
    <s v="camping"/>
    <s v="own-child"/>
    <n v="57000"/>
    <n v="-27300"/>
    <d v="2015-02-22T00:00:00"/>
    <s v="Multi-vehicle Collision"/>
    <s v="Side Collision"/>
    <s v="Major Damage"/>
    <s v="Police"/>
    <s v="VA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x v="15"/>
    <n v="183430"/>
    <d v="2002-06-25T00:00:00"/>
    <s v="IN"/>
    <s v="250/500"/>
    <n v="1000"/>
    <x v="20"/>
    <n v="4000000"/>
    <n v="618845"/>
    <x v="0"/>
    <x v="7"/>
    <x v="6"/>
    <s v="bungie-jumping"/>
    <s v="own-child"/>
    <n v="0"/>
    <n v="0"/>
    <d v="2015-01-01T00:00:00"/>
    <s v="Multi-vehicle Collision"/>
    <s v="Rear Collision"/>
    <s v="Minor Damage"/>
    <s v="Police"/>
    <s v="NY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x v="3"/>
    <n v="431876"/>
    <d v="2005-11-27T00:00:00"/>
    <s v="IL"/>
    <s v="500/1000"/>
    <n v="2000"/>
    <x v="21"/>
    <n v="0"/>
    <n v="442479"/>
    <x v="1"/>
    <x v="2"/>
    <x v="1"/>
    <s v="skydiving"/>
    <s v="own-child"/>
    <n v="46700"/>
    <n v="0"/>
    <d v="2015-02-10T00:00:00"/>
    <s v="Multi-vehicle Collision"/>
    <s v="Side Collision"/>
    <s v="Total Loss"/>
    <s v="Police"/>
    <s v="SC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x v="16"/>
    <n v="285496"/>
    <d v="1994-05-27T00:00:00"/>
    <s v="IL"/>
    <s v="100/300"/>
    <n v="2000"/>
    <x v="11"/>
    <n v="0"/>
    <n v="443920"/>
    <x v="0"/>
    <x v="5"/>
    <x v="5"/>
    <s v="paintball"/>
    <s v="other-relative"/>
    <n v="72700"/>
    <n v="-68200"/>
    <d v="2015-01-11T00:00:00"/>
    <s v="Multi-vehicle Collision"/>
    <s v="Rear Collision"/>
    <s v="Major Damage"/>
    <s v="Ambulance"/>
    <s v="SC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x v="16"/>
    <n v="115399"/>
    <d v="1991-02-08T00:00:00"/>
    <s v="IN"/>
    <s v="100/300"/>
    <n v="2000"/>
    <x v="22"/>
    <n v="0"/>
    <n v="453148"/>
    <x v="0"/>
    <x v="0"/>
    <x v="7"/>
    <s v="chess"/>
    <s v="own-child"/>
    <n v="0"/>
    <n v="-31000"/>
    <d v="2015-01-19T00:00:00"/>
    <s v="Single Vehicle Collision"/>
    <s v="Front Collision"/>
    <s v="Total Loss"/>
    <s v="Ambulance"/>
    <s v="WV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x v="17"/>
    <n v="736882"/>
    <d v="1996-02-02T00:00:00"/>
    <s v="IN"/>
    <s v="100/300"/>
    <n v="1000"/>
    <x v="23"/>
    <n v="0"/>
    <n v="434733"/>
    <x v="0"/>
    <x v="6"/>
    <x v="0"/>
    <s v="kayaking"/>
    <s v="husband"/>
    <m/>
    <n v="-53500"/>
    <d v="2015-02-24T00:00:00"/>
    <s v="Single Vehicle Collision"/>
    <s v="Rear Collision"/>
    <s v="Minor Damage"/>
    <s v="Other"/>
    <s v="VA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x v="18"/>
    <n v="699044"/>
    <d v="2013-12-05T00:00:00"/>
    <s v="OH"/>
    <s v="100/300"/>
    <n v="2000"/>
    <x v="24"/>
    <n v="0"/>
    <n v="613982"/>
    <x v="0"/>
    <x v="4"/>
    <x v="2"/>
    <s v="polo"/>
    <s v="own-child"/>
    <m/>
    <n v="0"/>
    <d v="2015-01-09T00:00:00"/>
    <s v="Multi-vehicle Collision"/>
    <s v="Rear Collision"/>
    <s v="Major Damage"/>
    <s v="Other"/>
    <s v="OH"/>
    <s v="Arlington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x v="19"/>
    <n v="863236"/>
    <d v="1990-09-20T00:00:00"/>
    <s v="IN"/>
    <s v="100/300"/>
    <n v="2000"/>
    <x v="25"/>
    <n v="0"/>
    <n v="436984"/>
    <x v="0"/>
    <x v="5"/>
    <x v="5"/>
    <s v="golf"/>
    <s v="own-child"/>
    <n v="0"/>
    <n v="-29200"/>
    <d v="2015-01-28T00:00:00"/>
    <s v="Parked Car"/>
    <s v="?"/>
    <s v="Minor Damage"/>
    <s v="Police"/>
    <s v="PA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x v="6"/>
    <n v="608513"/>
    <d v="2002-07-18T00:00:00"/>
    <s v="IN"/>
    <s v="100/300"/>
    <n v="500"/>
    <x v="26"/>
    <n v="3000000"/>
    <n v="607730"/>
    <x v="0"/>
    <x v="7"/>
    <x v="8"/>
    <s v="chess"/>
    <s v="not-in-family"/>
    <n v="31000"/>
    <n v="-30200"/>
    <d v="2015-01-07T00:00:00"/>
    <s v="Vehicle Theft"/>
    <s v="?"/>
    <s v="Minor Damage"/>
    <s v="None"/>
    <s v="VA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x v="17"/>
    <n v="914088"/>
    <d v="1990-02-08T00:00:00"/>
    <s v="OH"/>
    <s v="100/300"/>
    <n v="2000"/>
    <x v="27"/>
    <n v="0"/>
    <n v="609837"/>
    <x v="1"/>
    <x v="7"/>
    <x v="2"/>
    <s v="kayaking"/>
    <s v="not-in-family"/>
    <n v="0"/>
    <n v="-55600"/>
    <d v="2015-01-08T00:00:00"/>
    <s v="Single Vehicle Collision"/>
    <s v="Side Collision"/>
    <s v="Minor Damage"/>
    <s v="Other"/>
    <s v="SC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x v="20"/>
    <n v="596785"/>
    <d v="2014-03-04T00:00:00"/>
    <s v="IL"/>
    <s v="500/1000"/>
    <n v="2000"/>
    <x v="28"/>
    <n v="0"/>
    <n v="432211"/>
    <x v="1"/>
    <x v="1"/>
    <x v="1"/>
    <s v="basketball"/>
    <s v="unmarried"/>
    <n v="0"/>
    <n v="0"/>
    <d v="2015-02-15T00:00:00"/>
    <s v="Single Vehicle Collision"/>
    <s v="Rear Collision"/>
    <s v="Minor Damage"/>
    <s v="Police"/>
    <s v="SC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x v="21"/>
    <n v="908616"/>
    <d v="2000-02-18T00:00:00"/>
    <s v="IL"/>
    <s v="250/500"/>
    <n v="1000"/>
    <x v="29"/>
    <n v="0"/>
    <n v="473328"/>
    <x v="0"/>
    <x v="4"/>
    <x v="5"/>
    <s v="video-games"/>
    <s v="husband"/>
    <n v="53200"/>
    <n v="0"/>
    <d v="2015-01-18T00:00:00"/>
    <s v="Multi-vehicle Collision"/>
    <s v="Side Collision"/>
    <s v="Major Damage"/>
    <s v="Ambulance"/>
    <s v="SC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x v="7"/>
    <n v="666333"/>
    <d v="2008-06-19T00:00:00"/>
    <s v="IL"/>
    <s v="100/300"/>
    <n v="2000"/>
    <x v="30"/>
    <n v="8000000"/>
    <n v="610393"/>
    <x v="0"/>
    <x v="7"/>
    <x v="0"/>
    <s v="reading"/>
    <s v="husband"/>
    <n v="27500"/>
    <n v="0"/>
    <d v="2015-02-28T00:00:00"/>
    <s v="Multi-vehicle Collision"/>
    <s v="Side Collision"/>
    <s v="Major Damage"/>
    <s v="Police"/>
    <s v="WV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x v="18"/>
    <n v="336614"/>
    <d v="2003-08-01T00:00:00"/>
    <s v="IL"/>
    <s v="500/1000"/>
    <n v="1000"/>
    <x v="31"/>
    <n v="0"/>
    <n v="614780"/>
    <x v="1"/>
    <x v="2"/>
    <x v="12"/>
    <s v="yachting"/>
    <s v="other-relative"/>
    <n v="81100"/>
    <n v="0"/>
    <d v="2015-02-24T00:00:00"/>
    <s v="Multi-vehicle Collision"/>
    <s v="Front Collision"/>
    <s v="Total Loss"/>
    <s v="Police"/>
    <s v="NY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x v="22"/>
    <n v="584859"/>
    <d v="1992-04-04T00:00:00"/>
    <s v="IL"/>
    <s v="100/300"/>
    <n v="1000"/>
    <x v="32"/>
    <n v="0"/>
    <n v="472248"/>
    <x v="0"/>
    <x v="5"/>
    <x v="13"/>
    <s v="video-games"/>
    <s v="wife"/>
    <n v="51400"/>
    <n v="-64000"/>
    <d v="2015-01-09T00:00:00"/>
    <s v="Multi-vehicle Collision"/>
    <s v="Front Collision"/>
    <s v="Major Damage"/>
    <s v="Ambulance"/>
    <s v="NY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x v="7"/>
    <n v="990493"/>
    <d v="1991-01-13T00:00:00"/>
    <s v="IL"/>
    <s v="500/1000"/>
    <n v="500"/>
    <x v="33"/>
    <n v="0"/>
    <n v="603381"/>
    <x v="0"/>
    <x v="1"/>
    <x v="5"/>
    <s v="yachting"/>
    <s v="own-child"/>
    <n v="0"/>
    <n v="0"/>
    <d v="2015-02-12T00:00:00"/>
    <s v="Single Vehicle Collision"/>
    <s v="Side Collision"/>
    <s v="Total Loss"/>
    <s v="Fire"/>
    <s v="WV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x v="8"/>
    <n v="129872"/>
    <d v="2010-08-08T00:00:00"/>
    <s v="OH"/>
    <s v="100/300"/>
    <n v="1000"/>
    <x v="34"/>
    <n v="6000000"/>
    <n v="479224"/>
    <x v="0"/>
    <x v="5"/>
    <x v="0"/>
    <s v="reading"/>
    <s v="not-in-family"/>
    <n v="53300"/>
    <n v="-49200"/>
    <d v="2015-01-24T00:00:00"/>
    <s v="Single Vehicle Collision"/>
    <s v="Front Collision"/>
    <s v="Major Damage"/>
    <s v="Other"/>
    <s v="WV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x v="23"/>
    <n v="200152"/>
    <d v="2003-03-09T00:00:00"/>
    <s v="IL"/>
    <s v="100/300"/>
    <n v="1000"/>
    <x v="35"/>
    <n v="0"/>
    <n v="430141"/>
    <x v="1"/>
    <x v="4"/>
    <x v="9"/>
    <s v="camping"/>
    <s v="unmarried"/>
    <n v="0"/>
    <n v="0"/>
    <d v="2015-01-09T00:00:00"/>
    <s v="Single Vehicle Collision"/>
    <s v="Rear Collision"/>
    <s v="Total Loss"/>
    <s v="Police"/>
    <s v="NY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x v="24"/>
    <n v="933293"/>
    <d v="1993-02-03T00:00:00"/>
    <s v="IL"/>
    <s v="500/1000"/>
    <n v="2000"/>
    <x v="36"/>
    <n v="0"/>
    <n v="620757"/>
    <x v="1"/>
    <x v="7"/>
    <x v="7"/>
    <s v="golf"/>
    <s v="unmarried"/>
    <n v="0"/>
    <n v="0"/>
    <d v="2015-01-18T00:00:00"/>
    <s v="Parked Car"/>
    <s v="?"/>
    <s v="Minor Damage"/>
    <s v="None"/>
    <s v="WV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x v="25"/>
    <n v="485664"/>
    <d v="2002-11-25T00:00:00"/>
    <s v="IN"/>
    <s v="500/1000"/>
    <n v="2000"/>
    <x v="37"/>
    <n v="0"/>
    <n v="615901"/>
    <x v="1"/>
    <x v="0"/>
    <x v="0"/>
    <s v="bungie-jumping"/>
    <s v="unmarried"/>
    <n v="65700"/>
    <n v="0"/>
    <d v="2015-01-21T00:00:00"/>
    <s v="Multi-vehicle Collision"/>
    <s v="Rear Collision"/>
    <s v="Major Damage"/>
    <s v="Police"/>
    <s v="NY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x v="7"/>
    <n v="982871"/>
    <d v="1997-07-27T00:00:00"/>
    <s v="IN"/>
    <s v="250/500"/>
    <n v="500"/>
    <x v="38"/>
    <n v="0"/>
    <n v="474615"/>
    <x v="0"/>
    <x v="7"/>
    <x v="4"/>
    <s v="video-games"/>
    <s v="wife"/>
    <n v="48500"/>
    <n v="0"/>
    <d v="2015-01-08T00:00:00"/>
    <s v="Single Vehicle Collision"/>
    <s v="Front Collision"/>
    <s v="Major Damage"/>
    <s v="Ambulance"/>
    <s v="NC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x v="13"/>
    <n v="206213"/>
    <d v="1995-05-08T00:00:00"/>
    <s v="IL"/>
    <s v="100/300"/>
    <n v="500"/>
    <x v="39"/>
    <n v="0"/>
    <n v="456446"/>
    <x v="0"/>
    <x v="2"/>
    <x v="4"/>
    <s v="kayaking"/>
    <s v="not-in-family"/>
    <n v="0"/>
    <n v="-55700"/>
    <d v="2015-01-03T00:00:00"/>
    <s v="Single Vehicle Collision"/>
    <s v="Rear Collision"/>
    <s v="Minor Damage"/>
    <s v="Ambulance"/>
    <s v="WV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x v="6"/>
    <n v="616337"/>
    <d v="2012-08-30T00:00:00"/>
    <s v="IN"/>
    <s v="250/500"/>
    <n v="500"/>
    <x v="40"/>
    <n v="0"/>
    <n v="470577"/>
    <x v="0"/>
    <x v="2"/>
    <x v="10"/>
    <s v="chess"/>
    <s v="unmarried"/>
    <n v="0"/>
    <n v="-24100"/>
    <d v="2015-01-01T00:00:00"/>
    <s v="Single Vehicle Collision"/>
    <s v="Side Collision"/>
    <s v="Major Damage"/>
    <s v="Police"/>
    <s v="WV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x v="26"/>
    <n v="448961"/>
    <d v="2006-04-30T00:00:00"/>
    <s v="IL"/>
    <s v="500/1000"/>
    <n v="500"/>
    <x v="41"/>
    <n v="0"/>
    <n v="441648"/>
    <x v="1"/>
    <x v="6"/>
    <x v="5"/>
    <s v="hiking"/>
    <s v="husband"/>
    <n v="0"/>
    <n v="-67400"/>
    <d v="2015-01-16T00:00:00"/>
    <s v="Multi-vehicle Collision"/>
    <s v="Side Collision"/>
    <s v="Minor Damage"/>
    <s v="Other"/>
    <s v="SC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x v="22"/>
    <n v="790442"/>
    <d v="2003-04-13T00:00:00"/>
    <s v="OH"/>
    <s v="250/500"/>
    <n v="500"/>
    <x v="42"/>
    <n v="0"/>
    <n v="433782"/>
    <x v="1"/>
    <x v="1"/>
    <x v="10"/>
    <s v="reading"/>
    <s v="own-child"/>
    <n v="49700"/>
    <n v="-60200"/>
    <d v="2015-02-10T00:00:00"/>
    <s v="Single Vehicle Collision"/>
    <s v="Rear Collision"/>
    <s v="Total Loss"/>
    <s v="Other"/>
    <s v="NC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x v="4"/>
    <n v="108844"/>
    <d v="2007-12-05T00:00:00"/>
    <s v="IL"/>
    <s v="100/300"/>
    <n v="2000"/>
    <x v="43"/>
    <n v="0"/>
    <n v="468104"/>
    <x v="0"/>
    <x v="7"/>
    <x v="7"/>
    <s v="reading"/>
    <s v="unmarried"/>
    <n v="36400"/>
    <n v="-28700"/>
    <d v="2015-02-14T00:00:00"/>
    <s v="Single Vehicle Collision"/>
    <s v="Front Collision"/>
    <s v="Minor Damage"/>
    <s v="Other"/>
    <s v="SC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x v="17"/>
    <n v="430029"/>
    <d v="2006-08-21T00:00:00"/>
    <s v="IL"/>
    <s v="250/500"/>
    <n v="1000"/>
    <x v="44"/>
    <n v="0"/>
    <n v="459407"/>
    <x v="1"/>
    <x v="0"/>
    <x v="9"/>
    <s v="yachting"/>
    <s v="husband"/>
    <n v="0"/>
    <n v="0"/>
    <d v="2015-02-21T00:00:00"/>
    <s v="Multi-vehicle Collision"/>
    <s v="Rear Collision"/>
    <s v="Total Loss"/>
    <s v="Other"/>
    <s v="NY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x v="8"/>
    <n v="529112"/>
    <d v="1990-01-08T00:00:00"/>
    <s v="IN"/>
    <s v="100/300"/>
    <n v="500"/>
    <x v="45"/>
    <n v="0"/>
    <n v="472573"/>
    <x v="1"/>
    <x v="2"/>
    <x v="6"/>
    <s v="polo"/>
    <s v="husband"/>
    <n v="35300"/>
    <n v="0"/>
    <d v="2015-02-18T00:00:00"/>
    <s v="Multi-vehicle Collision"/>
    <s v="Rear Collision"/>
    <s v="Total Loss"/>
    <s v="Fire"/>
    <s v="NC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x v="27"/>
    <n v="939631"/>
    <d v="1990-03-18T00:00:00"/>
    <s v="OH"/>
    <s v="500/1000"/>
    <n v="2000"/>
    <x v="46"/>
    <n v="4000000"/>
    <n v="433473"/>
    <x v="0"/>
    <x v="6"/>
    <x v="6"/>
    <s v="kayaking"/>
    <s v="husband"/>
    <n v="0"/>
    <n v="0"/>
    <d v="2015-01-10T00:00:00"/>
    <s v="Multi-vehicle Collision"/>
    <s v="Front Collision"/>
    <s v="Major Damage"/>
    <s v="Fire"/>
    <s v="WV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x v="6"/>
    <n v="866931"/>
    <d v="2008-01-07T00:00:00"/>
    <s v="IN"/>
    <s v="500/1000"/>
    <n v="1000"/>
    <x v="47"/>
    <n v="8000000"/>
    <n v="446326"/>
    <x v="1"/>
    <x v="1"/>
    <x v="9"/>
    <s v="dancing"/>
    <s v="other-relative"/>
    <n v="0"/>
    <n v="0"/>
    <d v="2015-02-26T00:00:00"/>
    <s v="Vehicle Theft"/>
    <s v="?"/>
    <s v="Trivial Damage"/>
    <s v="Police"/>
    <s v="NY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x v="18"/>
    <n v="582011"/>
    <d v="1997-03-10T00:00:00"/>
    <s v="IL"/>
    <s v="100/300"/>
    <n v="1000"/>
    <x v="48"/>
    <n v="0"/>
    <n v="435481"/>
    <x v="1"/>
    <x v="4"/>
    <x v="8"/>
    <s v="movies"/>
    <s v="wife"/>
    <n v="0"/>
    <n v="-40300"/>
    <d v="2015-01-01T00:00:00"/>
    <s v="Single Vehicle Collision"/>
    <s v="Rear Collision"/>
    <s v="Total Loss"/>
    <s v="Other"/>
    <s v="WV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x v="28"/>
    <n v="691189"/>
    <d v="2004-01-10T00:00:00"/>
    <s v="OH"/>
    <s v="250/500"/>
    <n v="2000"/>
    <x v="49"/>
    <n v="7000000"/>
    <n v="477310"/>
    <x v="0"/>
    <x v="0"/>
    <x v="6"/>
    <s v="bungie-jumping"/>
    <s v="own-child"/>
    <n v="0"/>
    <n v="0"/>
    <d v="2015-01-03T00:00:00"/>
    <s v="Multi-vehicle Collision"/>
    <s v="Front Collision"/>
    <s v="Minor Damage"/>
    <s v="Fire"/>
    <s v="NY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x v="29"/>
    <n v="537546"/>
    <d v="1994-08-20T00:00:00"/>
    <s v="IL"/>
    <s v="100/300"/>
    <n v="2000"/>
    <x v="50"/>
    <n v="0"/>
    <n v="609930"/>
    <x v="1"/>
    <x v="7"/>
    <x v="13"/>
    <s v="polo"/>
    <s v="husband"/>
    <n v="0"/>
    <n v="0"/>
    <d v="2015-01-17T00:00:00"/>
    <s v="Vehicle Theft"/>
    <s v="?"/>
    <s v="Trivial Damage"/>
    <s v="None"/>
    <s v="NY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x v="5"/>
    <n v="394975"/>
    <d v="2002-06-02T00:00:00"/>
    <s v="IN"/>
    <s v="100/300"/>
    <n v="1000"/>
    <x v="51"/>
    <n v="0"/>
    <n v="603993"/>
    <x v="0"/>
    <x v="6"/>
    <x v="3"/>
    <s v="basketball"/>
    <s v="not-in-family"/>
    <n v="0"/>
    <n v="0"/>
    <d v="2015-02-22T00:00:00"/>
    <s v="Vehicle Theft"/>
    <s v="?"/>
    <s v="Minor Damage"/>
    <s v="None"/>
    <s v="WV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x v="17"/>
    <n v="729634"/>
    <d v="1994-04-28T00:00:00"/>
    <s v="IN"/>
    <s v="100/300"/>
    <n v="500"/>
    <x v="52"/>
    <n v="0"/>
    <n v="437818"/>
    <x v="1"/>
    <x v="7"/>
    <x v="7"/>
    <s v="movies"/>
    <s v="husband"/>
    <n v="88400"/>
    <n v="-46500"/>
    <d v="2015-01-27T00:00:00"/>
    <s v="Multi-vehicle Collision"/>
    <s v="Side Collision"/>
    <s v="Major Damage"/>
    <s v="Police"/>
    <s v="NC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x v="5"/>
    <n v="282195"/>
    <d v="2014-08-17T00:00:00"/>
    <s v="OH"/>
    <s v="250/500"/>
    <n v="1000"/>
    <x v="53"/>
    <n v="0"/>
    <n v="478423"/>
    <x v="0"/>
    <x v="1"/>
    <x v="1"/>
    <s v="movies"/>
    <s v="not-in-family"/>
    <n v="47600"/>
    <n v="-39600"/>
    <d v="2015-02-27T00:00:00"/>
    <s v="Parked Car"/>
    <s v="?"/>
    <s v="Minor Damage"/>
    <s v="Police"/>
    <s v="VA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x v="13"/>
    <n v="420810"/>
    <d v="2007-08-11T00:00:00"/>
    <s v="OH"/>
    <s v="100/300"/>
    <n v="1000"/>
    <x v="54"/>
    <n v="0"/>
    <n v="467784"/>
    <x v="0"/>
    <x v="1"/>
    <x v="0"/>
    <s v="skydiving"/>
    <s v="not-in-family"/>
    <n v="71500"/>
    <n v="0"/>
    <d v="2015-01-06T00:00:00"/>
    <s v="Single Vehicle Collision"/>
    <s v="Rear Collision"/>
    <s v="Minor Damage"/>
    <s v="Fire"/>
    <s v="NY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x v="30"/>
    <n v="524836"/>
    <d v="2008-11-20T00:00:00"/>
    <s v="IN"/>
    <s v="250/500"/>
    <n v="500"/>
    <x v="55"/>
    <n v="0"/>
    <n v="606714"/>
    <x v="1"/>
    <x v="1"/>
    <x v="5"/>
    <s v="chess"/>
    <s v="unmarried"/>
    <n v="36100"/>
    <n v="-55000"/>
    <d v="2015-02-28T00:00:00"/>
    <s v="Multi-vehicle Collision"/>
    <s v="Front Collision"/>
    <s v="Major Damage"/>
    <s v="Fire"/>
    <s v="SC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x v="31"/>
    <n v="307195"/>
    <d v="1995-10-18T00:00:00"/>
    <s v="IN"/>
    <s v="500/1000"/>
    <n v="1000"/>
    <x v="56"/>
    <n v="0"/>
    <n v="464691"/>
    <x v="1"/>
    <x v="4"/>
    <x v="12"/>
    <s v="hiking"/>
    <s v="own-child"/>
    <n v="0"/>
    <n v="0"/>
    <d v="2015-02-22T00:00:00"/>
    <s v="Parked Car"/>
    <s v="?"/>
    <s v="Minor Damage"/>
    <s v="None"/>
    <s v="VA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x v="5"/>
    <n v="623648"/>
    <d v="1993-05-19T00:00:00"/>
    <s v="IL"/>
    <s v="250/500"/>
    <n v="2000"/>
    <x v="57"/>
    <n v="0"/>
    <n v="431683"/>
    <x v="0"/>
    <x v="1"/>
    <x v="6"/>
    <s v="yachting"/>
    <s v="husband"/>
    <n v="56600"/>
    <n v="-45800"/>
    <d v="2015-01-07T00:00:00"/>
    <s v="Single Vehicle Collision"/>
    <s v="Front Collision"/>
    <s v="Total Loss"/>
    <s v="Ambulance"/>
    <s v="WV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x v="32"/>
    <n v="485372"/>
    <d v="2005-02-26T00:00:00"/>
    <s v="OH"/>
    <s v="250/500"/>
    <n v="2000"/>
    <x v="58"/>
    <n v="0"/>
    <n v="431725"/>
    <x v="1"/>
    <x v="0"/>
    <x v="12"/>
    <s v="kayaking"/>
    <s v="own-child"/>
    <n v="94800"/>
    <n v="-58500"/>
    <d v="2015-01-06T00:00:00"/>
    <s v="Multi-vehicle Collision"/>
    <s v="Side Collision"/>
    <s v="Minor Damage"/>
    <s v="Police"/>
    <s v="VA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x v="6"/>
    <n v="598554"/>
    <d v="1990-02-14T00:00:00"/>
    <s v="IN"/>
    <s v="100/300"/>
    <n v="500"/>
    <x v="59"/>
    <n v="0"/>
    <n v="609216"/>
    <x v="0"/>
    <x v="1"/>
    <x v="1"/>
    <s v="base-jumping"/>
    <s v="other-relative"/>
    <n v="36900"/>
    <n v="0"/>
    <d v="2015-01-10T00:00:00"/>
    <s v="Multi-vehicle Collision"/>
    <s v="Rear Collision"/>
    <s v="Major Damage"/>
    <s v="Police"/>
    <s v="NY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x v="4"/>
    <n v="303987"/>
    <d v="1993-09-30T00:00:00"/>
    <s v="IL"/>
    <s v="500/1000"/>
    <n v="1000"/>
    <x v="60"/>
    <n v="0"/>
    <n v="452787"/>
    <x v="0"/>
    <x v="7"/>
    <x v="11"/>
    <s v="basketball"/>
    <s v="husband"/>
    <n v="69100"/>
    <n v="0"/>
    <d v="2015-02-11T00:00:00"/>
    <s v="Multi-vehicle Collision"/>
    <s v="Side Collision"/>
    <s v="Total Loss"/>
    <s v="Other"/>
    <s v="OH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x v="31"/>
    <n v="343161"/>
    <d v="2014-06-10T00:00:00"/>
    <s v="IL"/>
    <s v="500/1000"/>
    <n v="1000"/>
    <x v="61"/>
    <n v="0"/>
    <n v="468767"/>
    <x v="0"/>
    <x v="5"/>
    <x v="3"/>
    <s v="bungie-jumping"/>
    <s v="unmarried"/>
    <n v="0"/>
    <n v="-49500"/>
    <d v="2015-01-12T00:00:00"/>
    <s v="Single Vehicle Collision"/>
    <s v="Side Collision"/>
    <s v="Minor Damage"/>
    <s v="Other"/>
    <s v="WV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x v="1"/>
    <n v="519312"/>
    <d v="2008-10-28T00:00:00"/>
    <s v="OH"/>
    <s v="500/1000"/>
    <n v="500"/>
    <x v="62"/>
    <n v="0"/>
    <n v="435489"/>
    <x v="0"/>
    <x v="7"/>
    <x v="10"/>
    <s v="video-games"/>
    <s v="own-child"/>
    <n v="0"/>
    <n v="-49000"/>
    <d v="2015-02-06T00:00:00"/>
    <s v="Multi-vehicle Collision"/>
    <s v="Front Collision"/>
    <s v="Major Damage"/>
    <s v="Fire"/>
    <s v="WV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x v="1"/>
    <n v="132902"/>
    <d v="2007-04-24T00:00:00"/>
    <s v="OH"/>
    <s v="250/500"/>
    <m/>
    <x v="63"/>
    <n v="5000000"/>
    <n v="450149"/>
    <x v="0"/>
    <x v="1"/>
    <x v="2"/>
    <s v="chess"/>
    <s v="not-in-family"/>
    <n v="62400"/>
    <n v="0"/>
    <d v="2015-01-20T00:00:00"/>
    <s v="Multi-vehicle Collision"/>
    <s v="Rear Collision"/>
    <s v="Total Loss"/>
    <s v="Fire"/>
    <s v="VA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x v="5"/>
    <n v="332867"/>
    <d v="1993-12-13T00:00:00"/>
    <s v="IN"/>
    <s v="100/300"/>
    <n v="500"/>
    <x v="64"/>
    <n v="0"/>
    <n v="458364"/>
    <x v="1"/>
    <x v="0"/>
    <x v="8"/>
    <s v="chess"/>
    <s v="other-relative"/>
    <n v="35700"/>
    <n v="0"/>
    <d v="2015-02-22T00:00:00"/>
    <s v="Multi-vehicle Collision"/>
    <s v="Front Collision"/>
    <s v="Minor Damage"/>
    <s v="Ambulance"/>
    <s v="NY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x v="14"/>
    <n v="356590"/>
    <d v="2011-08-17T00:00:00"/>
    <s v="IN"/>
    <s v="250/500"/>
    <n v="500"/>
    <x v="65"/>
    <n v="7000000"/>
    <n v="476458"/>
    <x v="1"/>
    <x v="5"/>
    <x v="4"/>
    <s v="paintball"/>
    <s v="not-in-family"/>
    <n v="43400"/>
    <n v="-91200"/>
    <d v="2015-01-30T00:00:00"/>
    <s v="Single Vehicle Collision"/>
    <s v="Side Collision"/>
    <s v="Minor Damage"/>
    <s v="Fire"/>
    <s v="SC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x v="33"/>
    <n v="346002"/>
    <d v="1990-08-20T00:00:00"/>
    <s v="OH"/>
    <s v="250/500"/>
    <n v="500"/>
    <x v="66"/>
    <n v="0"/>
    <n v="602433"/>
    <x v="1"/>
    <x v="2"/>
    <x v="12"/>
    <s v="reading"/>
    <s v="unmarried"/>
    <n v="59600"/>
    <n v="0"/>
    <d v="2015-02-02T00:00:00"/>
    <s v="Multi-vehicle Collision"/>
    <s v="Side Collision"/>
    <s v="Minor Damage"/>
    <s v="Fire"/>
    <s v="WV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x v="22"/>
    <n v="500533"/>
    <d v="1994-02-11T00:00:00"/>
    <s v="OH"/>
    <s v="100/300"/>
    <n v="1000"/>
    <x v="67"/>
    <n v="0"/>
    <n v="478575"/>
    <x v="0"/>
    <x v="0"/>
    <x v="1"/>
    <s v="movies"/>
    <s v="own-child"/>
    <n v="43300"/>
    <n v="-66200"/>
    <d v="2015-01-10T00:00:00"/>
    <s v="Single Vehicle Collision"/>
    <s v="Front Collision"/>
    <s v="Major Damage"/>
    <s v="Ambulance"/>
    <s v="WV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x v="24"/>
    <n v="348209"/>
    <d v="1994-02-22T00:00:00"/>
    <s v="IN"/>
    <s v="500/1000"/>
    <n v="1000"/>
    <x v="68"/>
    <n v="0"/>
    <n v="449718"/>
    <x v="0"/>
    <x v="0"/>
    <x v="6"/>
    <s v="kayaking"/>
    <s v="own-child"/>
    <n v="0"/>
    <n v="-51500"/>
    <d v="2015-02-27T00:00:00"/>
    <s v="Parked Car"/>
    <s v="?"/>
    <s v="Minor Damage"/>
    <s v="None"/>
    <s v="NC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x v="1"/>
    <n v="486676"/>
    <d v="2011-08-15T00:00:00"/>
    <s v="OH"/>
    <s v="100/300"/>
    <n v="500"/>
    <x v="69"/>
    <n v="0"/>
    <n v="463181"/>
    <x v="1"/>
    <x v="2"/>
    <x v="5"/>
    <s v="sleeping"/>
    <s v="own-child"/>
    <n v="56200"/>
    <n v="-50000"/>
    <d v="2015-02-20T00:00:00"/>
    <s v="Multi-vehicle Collision"/>
    <s v="Side Collision"/>
    <s v="Major Damage"/>
    <s v="Other"/>
    <s v="SC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x v="3"/>
    <n v="260845"/>
    <d v="1998-11-11T00:00:00"/>
    <s v="OH"/>
    <s v="100/300"/>
    <n v="2000"/>
    <x v="70"/>
    <n v="0"/>
    <n v="441992"/>
    <x v="1"/>
    <x v="0"/>
    <x v="3"/>
    <s v="cross-fit"/>
    <s v="not-in-family"/>
    <n v="37800"/>
    <n v="-50300"/>
    <d v="2015-02-08T00:00:00"/>
    <s v="Single Vehicle Collision"/>
    <s v="Front Collision"/>
    <s v="Total Loss"/>
    <s v="Other"/>
    <s v="WV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x v="3"/>
    <n v="657045"/>
    <d v="1995-12-04T00:00:00"/>
    <s v="OH"/>
    <s v="250/500"/>
    <n v="1000"/>
    <x v="71"/>
    <n v="0"/>
    <n v="452597"/>
    <x v="1"/>
    <x v="2"/>
    <x v="2"/>
    <s v="paintball"/>
    <s v="husband"/>
    <n v="0"/>
    <n v="0"/>
    <d v="2015-02-11T00:00:00"/>
    <s v="Single Vehicle Collision"/>
    <s v="Rear Collision"/>
    <s v="Minor Damage"/>
    <s v="Ambulance"/>
    <s v="NC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x v="7"/>
    <n v="761189"/>
    <d v="2002-12-28T00:00:00"/>
    <s v="IN"/>
    <s v="100/300"/>
    <n v="500"/>
    <x v="72"/>
    <n v="0"/>
    <n v="614417"/>
    <x v="1"/>
    <x v="6"/>
    <x v="10"/>
    <s v="golf"/>
    <s v="not-in-family"/>
    <n v="0"/>
    <n v="-42900"/>
    <d v="2015-02-23T00:00:00"/>
    <s v="Multi-vehicle Collision"/>
    <s v="Rear Collision"/>
    <s v="Minor Damage"/>
    <s v="Fire"/>
    <s v="SC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x v="17"/>
    <n v="175177"/>
    <d v="2004-04-15T00:00:00"/>
    <s v="IL"/>
    <s v="100/300"/>
    <n v="1000"/>
    <x v="73"/>
    <n v="0"/>
    <n v="472895"/>
    <x v="1"/>
    <x v="2"/>
    <x v="2"/>
    <s v="yachting"/>
    <s v="wife"/>
    <n v="0"/>
    <n v="0"/>
    <d v="2015-03-01T00:00:00"/>
    <s v="Multi-vehicle Collision"/>
    <s v="Side Collision"/>
    <s v="Minor Damage"/>
    <s v="Ambulance"/>
    <s v="VA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x v="18"/>
    <n v="116700"/>
    <d v="2001-02-02T00:00:00"/>
    <s v="OH"/>
    <s v="100/300"/>
    <n v="1000"/>
    <x v="74"/>
    <n v="0"/>
    <n v="475847"/>
    <x v="1"/>
    <x v="5"/>
    <x v="10"/>
    <s v="bungie-jumping"/>
    <s v="other-relative"/>
    <n v="78300"/>
    <n v="0"/>
    <d v="2015-01-15T00:00:00"/>
    <s v="Multi-vehicle Collision"/>
    <s v="Front Collision"/>
    <s v="Total Loss"/>
    <s v="Ambulance"/>
    <s v="SC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x v="20"/>
    <n v="166264"/>
    <d v="2010-01-12T00:00:00"/>
    <s v="OH"/>
    <s v="500/1000"/>
    <n v="1000"/>
    <x v="75"/>
    <n v="0"/>
    <n v="476978"/>
    <x v="1"/>
    <x v="6"/>
    <x v="11"/>
    <s v="golf"/>
    <s v="husband"/>
    <n v="0"/>
    <n v="-19700"/>
    <d v="2015-01-14T00:00:00"/>
    <s v="Multi-vehicle Collision"/>
    <s v="Front Collision"/>
    <s v="Minor Damage"/>
    <s v="Fire"/>
    <s v="NY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x v="27"/>
    <n v="527945"/>
    <d v="1992-04-14T00:00:00"/>
    <s v="IN"/>
    <s v="250/500"/>
    <n v="500"/>
    <x v="76"/>
    <n v="0"/>
    <n v="600648"/>
    <x v="0"/>
    <x v="6"/>
    <x v="10"/>
    <s v="dancing"/>
    <s v="not-in-family"/>
    <n v="0"/>
    <n v="0"/>
    <d v="2015-02-17T00:00:00"/>
    <s v="Multi-vehicle Collision"/>
    <s v="Front Collision"/>
    <s v="Total Loss"/>
    <s v="Police"/>
    <s v="WV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x v="5"/>
    <n v="627540"/>
    <d v="2010-05-21T00:00:00"/>
    <s v="OH"/>
    <s v="500/1000"/>
    <n v="1000"/>
    <x v="77"/>
    <n v="6000000"/>
    <n v="608335"/>
    <x v="1"/>
    <x v="7"/>
    <x v="6"/>
    <s v="kayaking"/>
    <s v="wife"/>
    <n v="0"/>
    <n v="-45000"/>
    <d v="2015-01-24T00:00:00"/>
    <s v="Vehicle Theft"/>
    <s v="?"/>
    <s v="Minor Damage"/>
    <s v="None"/>
    <s v="SC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x v="11"/>
    <n v="279422"/>
    <d v="2013-10-27T00:00:00"/>
    <s v="OH"/>
    <s v="500/1000"/>
    <n v="500"/>
    <x v="78"/>
    <n v="0"/>
    <n v="471600"/>
    <x v="1"/>
    <x v="1"/>
    <x v="11"/>
    <s v="polo"/>
    <s v="unmarried"/>
    <n v="0"/>
    <n v="0"/>
    <d v="2015-01-21T00:00:00"/>
    <s v="Single Vehicle Collision"/>
    <s v="Rear Collision"/>
    <s v="Major Damage"/>
    <s v="Fire"/>
    <s v="SC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x v="14"/>
    <n v="484200"/>
    <d v="1994-10-12T00:00:00"/>
    <s v="OH"/>
    <s v="250/500"/>
    <n v="2000"/>
    <x v="79"/>
    <n v="0"/>
    <n v="441175"/>
    <x v="0"/>
    <x v="5"/>
    <x v="8"/>
    <s v="paintball"/>
    <s v="husband"/>
    <n v="52700"/>
    <n v="-40600"/>
    <d v="2015-02-19T00:00:00"/>
    <s v="Multi-vehicle Collision"/>
    <s v="Side Collision"/>
    <s v="Minor Damage"/>
    <s v="Ambulance"/>
    <s v="NC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x v="26"/>
    <n v="645258"/>
    <d v="1997-07-04T00:00:00"/>
    <s v="OH"/>
    <s v="500/1000"/>
    <n v="2000"/>
    <x v="80"/>
    <n v="5000000"/>
    <n v="603123"/>
    <x v="1"/>
    <x v="4"/>
    <x v="8"/>
    <s v="video-games"/>
    <s v="wife"/>
    <n v="0"/>
    <n v="0"/>
    <d v="2015-01-03T00:00:00"/>
    <s v="Vehicle Theft"/>
    <s v="?"/>
    <s v="Trivial Damage"/>
    <s v="None"/>
    <s v="NC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x v="2"/>
    <n v="694662"/>
    <d v="2011-02-15T00:00:00"/>
    <s v="IL"/>
    <s v="250/500"/>
    <n v="1000"/>
    <x v="81"/>
    <n v="6000000"/>
    <n v="457767"/>
    <x v="0"/>
    <x v="4"/>
    <x v="6"/>
    <s v="bungie-jumping"/>
    <s v="other-relative"/>
    <n v="0"/>
    <n v="0"/>
    <d v="2015-01-29T00:00:00"/>
    <s v="Vehicle Theft"/>
    <s v="?"/>
    <s v="Minor Damage"/>
    <s v="Police"/>
    <s v="NY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x v="18"/>
    <n v="960680"/>
    <d v="1994-08-21T00:00:00"/>
    <s v="IN"/>
    <s v="250/500"/>
    <n v="2000"/>
    <x v="82"/>
    <n v="0"/>
    <n v="618498"/>
    <x v="0"/>
    <x v="5"/>
    <x v="8"/>
    <s v="video-games"/>
    <s v="wife"/>
    <n v="57300"/>
    <n v="-80600"/>
    <d v="2015-01-19T00:00:00"/>
    <s v="Vehicle Theft"/>
    <s v="?"/>
    <s v="Trivial Damage"/>
    <s v="None"/>
    <s v="VA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x v="0"/>
    <n v="498140"/>
    <d v="1997-05-15T00:00:00"/>
    <s v="IN"/>
    <s v="500/1000"/>
    <n v="2000"/>
    <x v="83"/>
    <n v="0"/>
    <n v="605486"/>
    <x v="0"/>
    <x v="4"/>
    <x v="5"/>
    <s v="movies"/>
    <s v="not-in-family"/>
    <n v="0"/>
    <n v="-44200"/>
    <d v="2015-01-19T00:00:00"/>
    <s v="Multi-vehicle Collision"/>
    <s v="Side Collision"/>
    <s v="Major Damage"/>
    <s v="Ambulance"/>
    <s v="NY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x v="3"/>
    <n v="498875"/>
    <d v="1996-10-26T00:00:00"/>
    <s v="OH"/>
    <s v="100/300"/>
    <n v="2000"/>
    <x v="84"/>
    <n v="0"/>
    <n v="617970"/>
    <x v="0"/>
    <x v="5"/>
    <x v="10"/>
    <s v="board-games"/>
    <s v="own-child"/>
    <n v="35700"/>
    <n v="0"/>
    <d v="2015-02-02T00:00:00"/>
    <s v="Multi-vehicle Collision"/>
    <s v="Front Collision"/>
    <s v="Major Damage"/>
    <s v="Fire"/>
    <s v="NY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x v="6"/>
    <n v="798177"/>
    <d v="2006-03-04T00:00:00"/>
    <s v="IL"/>
    <s v="500/1000"/>
    <n v="1000"/>
    <x v="85"/>
    <n v="4000000"/>
    <n v="432934"/>
    <x v="1"/>
    <x v="2"/>
    <x v="7"/>
    <s v="yachting"/>
    <s v="husband"/>
    <n v="800"/>
    <n v="0"/>
    <d v="2015-01-30T00:00:00"/>
    <s v="Multi-vehicle Collision"/>
    <s v="Front Collision"/>
    <s v="Minor Damage"/>
    <s v="Other"/>
    <s v="SC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x v="31"/>
    <n v="614763"/>
    <d v="1991-01-02T00:00:00"/>
    <s v="IL"/>
    <s v="500/1000"/>
    <n v="500"/>
    <x v="86"/>
    <n v="0"/>
    <n v="456762"/>
    <x v="1"/>
    <x v="0"/>
    <x v="6"/>
    <s v="yachting"/>
    <s v="own-child"/>
    <n v="36400"/>
    <n v="0"/>
    <d v="2015-01-08T00:00:00"/>
    <s v="Single Vehicle Collision"/>
    <s v="Side Collision"/>
    <s v="Total Loss"/>
    <s v="Fire"/>
    <s v="VA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x v="32"/>
    <n v="679370"/>
    <d v="1999-08-15T00:00:00"/>
    <s v="IL"/>
    <s v="500/1000"/>
    <n v="2000"/>
    <x v="87"/>
    <n v="9000000"/>
    <n v="601748"/>
    <x v="1"/>
    <x v="6"/>
    <x v="5"/>
    <s v="kayaking"/>
    <s v="not-in-family"/>
    <n v="0"/>
    <n v="-78600"/>
    <d v="2015-01-30T00:00:00"/>
    <s v="Parked Car"/>
    <s v="?"/>
    <s v="Trivial Damage"/>
    <s v="None"/>
    <s v="WV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x v="21"/>
    <n v="958857"/>
    <d v="1992-01-15T00:00:00"/>
    <s v="IN"/>
    <s v="100/300"/>
    <n v="1000"/>
    <x v="88"/>
    <n v="0"/>
    <n v="607763"/>
    <x v="1"/>
    <x v="6"/>
    <x v="8"/>
    <s v="exercise"/>
    <s v="not-in-family"/>
    <n v="0"/>
    <n v="-56100"/>
    <d v="2015-01-07T00:00:00"/>
    <s v="Multi-vehicle Collision"/>
    <s v="Side Collision"/>
    <s v="Major Damage"/>
    <s v="Other"/>
    <s v="SC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x v="2"/>
    <n v="686816"/>
    <d v="1999-12-07T00:00:00"/>
    <s v="OH"/>
    <s v="250/500"/>
    <n v="2000"/>
    <x v="89"/>
    <n v="5000000"/>
    <n v="436973"/>
    <x v="1"/>
    <x v="5"/>
    <x v="2"/>
    <s v="board-games"/>
    <s v="own-child"/>
    <n v="0"/>
    <n v="0"/>
    <d v="2015-02-24T00:00:00"/>
    <s v="Multi-vehicle Collision"/>
    <s v="Front Collision"/>
    <s v="Total Loss"/>
    <s v="Fire"/>
    <s v="SC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x v="10"/>
    <n v="127754"/>
    <d v="1993-06-06T00:00:00"/>
    <s v="IL"/>
    <s v="250/500"/>
    <n v="2000"/>
    <x v="90"/>
    <n v="4000000"/>
    <n v="471300"/>
    <x v="1"/>
    <x v="2"/>
    <x v="4"/>
    <s v="exercise"/>
    <s v="own-child"/>
    <n v="0"/>
    <n v="-62400"/>
    <d v="2015-02-02T00:00:00"/>
    <s v="Single Vehicle Collision"/>
    <s v="Side Collision"/>
    <s v="Major Damage"/>
    <s v="Police"/>
    <s v="NY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x v="1"/>
    <n v="918629"/>
    <d v="2000-10-03T00:00:00"/>
    <s v="IL"/>
    <s v="250/500"/>
    <n v="2000"/>
    <x v="91"/>
    <n v="0"/>
    <n v="453277"/>
    <x v="0"/>
    <x v="1"/>
    <x v="13"/>
    <s v="yachting"/>
    <s v="own-child"/>
    <n v="55200"/>
    <n v="0"/>
    <d v="2015-02-28T00:00:00"/>
    <s v="Parked Car"/>
    <s v="?"/>
    <s v="Trivial Damage"/>
    <s v="None"/>
    <s v="WV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x v="19"/>
    <n v="731450"/>
    <d v="2010-12-29T00:00:00"/>
    <s v="IN"/>
    <s v="100/300"/>
    <n v="1000"/>
    <x v="92"/>
    <n v="0"/>
    <n v="465100"/>
    <x v="1"/>
    <x v="0"/>
    <x v="8"/>
    <s v="exercise"/>
    <s v="not-in-family"/>
    <n v="90700"/>
    <n v="-20800"/>
    <d v="2015-02-09T00:00:00"/>
    <s v="Multi-vehicle Collision"/>
    <s v="Front Collision"/>
    <s v="Major Damage"/>
    <s v="Ambulance"/>
    <s v="NC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x v="1"/>
    <n v="307447"/>
    <d v="1990-03-17T00:00:00"/>
    <s v="IL"/>
    <s v="100/300"/>
    <n v="500"/>
    <x v="93"/>
    <n v="0"/>
    <n v="603248"/>
    <x v="1"/>
    <x v="5"/>
    <x v="1"/>
    <s v="hiking"/>
    <s v="not-in-family"/>
    <n v="0"/>
    <n v="0"/>
    <d v="2015-01-19T00:00:00"/>
    <s v="Multi-vehicle Collision"/>
    <s v="Rear Collision"/>
    <s v="Total Loss"/>
    <s v="Ambulance"/>
    <s v="SC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x v="21"/>
    <n v="992145"/>
    <d v="2012-03-01T00:00:00"/>
    <s v="IL"/>
    <s v="100/300"/>
    <n v="2000"/>
    <x v="94"/>
    <n v="5000000"/>
    <n v="601112"/>
    <x v="1"/>
    <x v="1"/>
    <x v="3"/>
    <s v="exercise"/>
    <s v="husband"/>
    <n v="67700"/>
    <n v="-58400"/>
    <d v="2015-02-21T00:00:00"/>
    <s v="Vehicle Theft"/>
    <s v="?"/>
    <s v="Minor Damage"/>
    <s v="None"/>
    <s v="OH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x v="27"/>
    <n v="900628"/>
    <d v="2006-02-05T00:00:00"/>
    <s v="IN"/>
    <s v="500/1000"/>
    <n v="1000"/>
    <x v="95"/>
    <n v="0"/>
    <n v="438830"/>
    <x v="1"/>
    <x v="2"/>
    <x v="9"/>
    <s v="hiking"/>
    <s v="not-in-family"/>
    <n v="61500"/>
    <n v="0"/>
    <d v="2015-01-14T00:00:00"/>
    <s v="Single Vehicle Collision"/>
    <s v="Side Collision"/>
    <s v="Major Damage"/>
    <s v="Fire"/>
    <s v="VA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x v="21"/>
    <n v="235220"/>
    <d v="2014-11-01T00:00:00"/>
    <s v="IL"/>
    <s v="250/500"/>
    <n v="2000"/>
    <x v="96"/>
    <n v="0"/>
    <n v="464959"/>
    <x v="0"/>
    <x v="4"/>
    <x v="13"/>
    <s v="skydiving"/>
    <s v="own-child"/>
    <n v="0"/>
    <n v="-71700"/>
    <d v="2015-01-22T00:00:00"/>
    <s v="Multi-vehicle Collision"/>
    <s v="Rear Collision"/>
    <s v="Minor Damage"/>
    <s v="Other"/>
    <s v="SC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x v="0"/>
    <n v="740019"/>
    <d v="2009-06-17T00:00:00"/>
    <s v="OH"/>
    <s v="250/500"/>
    <n v="1000"/>
    <x v="97"/>
    <n v="0"/>
    <n v="439787"/>
    <x v="1"/>
    <x v="6"/>
    <x v="1"/>
    <s v="kayaking"/>
    <s v="wife"/>
    <n v="0"/>
    <n v="0"/>
    <d v="2015-02-22T00:00:00"/>
    <s v="Parked Car"/>
    <s v="?"/>
    <s v="Trivial Damage"/>
    <s v="None"/>
    <s v="WV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x v="1"/>
    <n v="246882"/>
    <d v="1999-09-20T00:00:00"/>
    <s v="IL"/>
    <s v="100/300"/>
    <n v="1000"/>
    <x v="98"/>
    <n v="0"/>
    <n v="464839"/>
    <x v="0"/>
    <x v="6"/>
    <x v="8"/>
    <s v="reading"/>
    <s v="not-in-family"/>
    <n v="0"/>
    <n v="0"/>
    <d v="2015-01-26T00:00:00"/>
    <s v="Vehicle Theft"/>
    <s v="?"/>
    <s v="Trivial Damage"/>
    <s v="None"/>
    <s v="NC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x v="3"/>
    <n v="797613"/>
    <d v="1990-10-19T00:00:00"/>
    <s v="IN"/>
    <s v="100/300"/>
    <n v="500"/>
    <x v="99"/>
    <n v="0"/>
    <n v="448984"/>
    <x v="1"/>
    <x v="6"/>
    <x v="9"/>
    <s v="yachting"/>
    <s v="not-in-family"/>
    <n v="0"/>
    <n v="-72300"/>
    <d v="2015-01-24T00:00:00"/>
    <s v="Single Vehicle Collision"/>
    <s v="Rear Collision"/>
    <s v="Minor Damage"/>
    <s v="Police"/>
    <s v="SC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x v="29"/>
    <n v="193442"/>
    <d v="1996-08-05T00:00:00"/>
    <s v="IL"/>
    <s v="100/300"/>
    <n v="1000"/>
    <x v="100"/>
    <n v="0"/>
    <n v="440327"/>
    <x v="1"/>
    <x v="6"/>
    <x v="4"/>
    <s v="exercise"/>
    <s v="unmarried"/>
    <n v="0"/>
    <n v="0"/>
    <d v="2015-02-19T00:00:00"/>
    <s v="Single Vehicle Collision"/>
    <s v="Side Collision"/>
    <s v="Major Damage"/>
    <s v="Police"/>
    <s v="WV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x v="3"/>
    <n v="389238"/>
    <d v="2001-06-06T00:00:00"/>
    <s v="IL"/>
    <s v="250/500"/>
    <n v="500"/>
    <x v="101"/>
    <n v="0"/>
    <n v="460742"/>
    <x v="1"/>
    <x v="7"/>
    <x v="5"/>
    <s v="bungie-jumping"/>
    <s v="husband"/>
    <n v="37300"/>
    <n v="-31700"/>
    <d v="2015-01-29T00:00:00"/>
    <s v="Multi-vehicle Collision"/>
    <s v="Front Collision"/>
    <s v="Minor Damage"/>
    <s v="Fire"/>
    <s v="NC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x v="8"/>
    <n v="760179"/>
    <d v="2007-03-25T00:00:00"/>
    <s v="OH"/>
    <s v="100/300"/>
    <n v="1000"/>
    <x v="102"/>
    <n v="0"/>
    <n v="446895"/>
    <x v="1"/>
    <x v="2"/>
    <x v="4"/>
    <s v="kayaking"/>
    <s v="other-relative"/>
    <n v="35300"/>
    <n v="-58100"/>
    <d v="2015-02-15T00:00:00"/>
    <s v="Parked Car"/>
    <s v="?"/>
    <s v="Minor Damage"/>
    <s v="Police"/>
    <s v="WV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x v="25"/>
    <n v="939905"/>
    <d v="2013-10-31T00:00:00"/>
    <s v="OH"/>
    <s v="500/1000"/>
    <n v="500"/>
    <x v="103"/>
    <n v="0"/>
    <n v="609374"/>
    <x v="0"/>
    <x v="6"/>
    <x v="6"/>
    <s v="basketball"/>
    <s v="wife"/>
    <n v="50500"/>
    <n v="0"/>
    <d v="2015-02-12T00:00:00"/>
    <s v="Multi-vehicle Collision"/>
    <s v="Side Collision"/>
    <s v="Total Loss"/>
    <s v="Police"/>
    <s v="SC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x v="24"/>
    <n v="872814"/>
    <d v="1992-06-13T00:00:00"/>
    <s v="IL"/>
    <s v="100/300"/>
    <n v="500"/>
    <x v="104"/>
    <n v="0"/>
    <n v="451672"/>
    <x v="0"/>
    <x v="6"/>
    <x v="5"/>
    <s v="kayaking"/>
    <s v="husband"/>
    <n v="34300"/>
    <n v="-24300"/>
    <d v="2015-01-01T00:00:00"/>
    <s v="Vehicle Theft"/>
    <s v="?"/>
    <s v="Minor Damage"/>
    <s v="None"/>
    <s v="WV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x v="9"/>
    <n v="632627"/>
    <d v="1990-10-07T00:00:00"/>
    <s v="OH"/>
    <s v="500/1000"/>
    <n v="1000"/>
    <x v="105"/>
    <n v="0"/>
    <n v="604450"/>
    <x v="1"/>
    <x v="2"/>
    <x v="5"/>
    <s v="basketball"/>
    <s v="husband"/>
    <n v="0"/>
    <n v="-56400"/>
    <d v="2015-01-13T00:00:00"/>
    <s v="Multi-vehicle Collision"/>
    <s v="Rear Collision"/>
    <s v="Major Damage"/>
    <s v="Police"/>
    <s v="VA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x v="23"/>
    <n v="283414"/>
    <d v="1991-12-28T00:00:00"/>
    <s v="IN"/>
    <s v="500/1000"/>
    <n v="2000"/>
    <x v="106"/>
    <n v="0"/>
    <n v="432896"/>
    <x v="1"/>
    <x v="5"/>
    <x v="11"/>
    <s v="camping"/>
    <s v="own-child"/>
    <n v="0"/>
    <n v="-57000"/>
    <d v="2015-03-01T00:00:00"/>
    <s v="Multi-vehicle Collision"/>
    <s v="Front Collision"/>
    <s v="Major Damage"/>
    <s v="Ambulance"/>
    <s v="WV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x v="27"/>
    <n v="163161"/>
    <d v="1998-11-11T00:00:00"/>
    <s v="IL"/>
    <s v="500/1000"/>
    <n v="2000"/>
    <x v="107"/>
    <n v="0"/>
    <n v="618929"/>
    <x v="1"/>
    <x v="1"/>
    <x v="1"/>
    <s v="basketball"/>
    <s v="other-relative"/>
    <n v="28800"/>
    <n v="0"/>
    <d v="2015-02-02T00:00:00"/>
    <s v="Single Vehicle Collision"/>
    <s v="Front Collision"/>
    <s v="Major Damage"/>
    <s v="Fire"/>
    <s v="NY"/>
    <s v="Northbrook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x v="14"/>
    <n v="853360"/>
    <d v="2009-06-26T00:00:00"/>
    <s v="IN"/>
    <s v="500/1000"/>
    <n v="1000"/>
    <x v="108"/>
    <n v="0"/>
    <n v="451312"/>
    <x v="1"/>
    <x v="4"/>
    <x v="2"/>
    <s v="chess"/>
    <s v="husband"/>
    <n v="0"/>
    <n v="-47500"/>
    <d v="2015-01-27T00:00:00"/>
    <s v="Multi-vehicle Collision"/>
    <s v="Rear Collision"/>
    <s v="Major Damage"/>
    <s v="Fire"/>
    <s v="NY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x v="1"/>
    <n v="776860"/>
    <d v="2009-01-11T00:00:00"/>
    <s v="OH"/>
    <s v="250/500"/>
    <n v="500"/>
    <x v="109"/>
    <n v="0"/>
    <n v="605141"/>
    <x v="1"/>
    <x v="6"/>
    <x v="5"/>
    <s v="video-games"/>
    <s v="unmarried"/>
    <n v="0"/>
    <n v="0"/>
    <d v="2015-01-12T00:00:00"/>
    <s v="Single Vehicle Collision"/>
    <s v="Rear Collision"/>
    <s v="Minor Damage"/>
    <s v="Police"/>
    <s v="SC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x v="34"/>
    <n v="149367"/>
    <d v="2003-03-18T00:00:00"/>
    <s v="IN"/>
    <s v="100/300"/>
    <n v="500"/>
    <x v="110"/>
    <n v="6000000"/>
    <n v="459504"/>
    <x v="0"/>
    <x v="1"/>
    <x v="0"/>
    <s v="dancing"/>
    <s v="unmarried"/>
    <n v="52600"/>
    <n v="-38800"/>
    <d v="2015-01-06T00:00:00"/>
    <s v="Single Vehicle Collision"/>
    <s v="Front Collision"/>
    <s v="Major Damage"/>
    <s v="Fire"/>
    <s v="NC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x v="3"/>
    <n v="395269"/>
    <d v="2012-11-02T00:00:00"/>
    <s v="IL"/>
    <s v="500/1000"/>
    <n v="500"/>
    <x v="111"/>
    <n v="0"/>
    <n v="432781"/>
    <x v="0"/>
    <x v="5"/>
    <x v="8"/>
    <s v="polo"/>
    <s v="other-relative"/>
    <n v="0"/>
    <n v="-41000"/>
    <d v="2015-01-30T00:00:00"/>
    <s v="Multi-vehicle Collision"/>
    <s v="Rear Collision"/>
    <s v="Total Loss"/>
    <s v="Other"/>
    <m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x v="31"/>
    <n v="981123"/>
    <d v="2000-05-04T00:00:00"/>
    <s v="IN"/>
    <s v="100/300"/>
    <n v="1000"/>
    <x v="112"/>
    <n v="0"/>
    <n v="452748"/>
    <x v="0"/>
    <x v="0"/>
    <x v="9"/>
    <s v="camping"/>
    <s v="own-child"/>
    <n v="0"/>
    <n v="-40600"/>
    <d v="2015-03-01T00:00:00"/>
    <s v="Multi-vehicle Collision"/>
    <s v="Side Collision"/>
    <s v="Major Damage"/>
    <s v="Other"/>
    <s v="VA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x v="35"/>
    <n v="143626"/>
    <d v="1999-09-29T00:00:00"/>
    <s v="OH"/>
    <s v="250/500"/>
    <n v="2000"/>
    <x v="113"/>
    <n v="0"/>
    <n v="618316"/>
    <x v="0"/>
    <x v="2"/>
    <x v="3"/>
    <s v="reading"/>
    <s v="other-relative"/>
    <n v="0"/>
    <n v="0"/>
    <d v="2015-02-24T00:00:00"/>
    <s v="Vehicle Theft"/>
    <s v="?"/>
    <s v="Minor Damage"/>
    <s v="None"/>
    <s v="VA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x v="36"/>
    <n v="648397"/>
    <d v="1999-03-09T00:00:00"/>
    <s v="IN"/>
    <s v="100/300"/>
    <n v="1000"/>
    <x v="114"/>
    <n v="10000000"/>
    <n v="455365"/>
    <x v="0"/>
    <x v="0"/>
    <x v="1"/>
    <s v="hiking"/>
    <s v="other-relative"/>
    <n v="34400"/>
    <n v="-56800"/>
    <d v="2015-01-24T00:00:00"/>
    <s v="Multi-vehicle Collision"/>
    <s v="Side Collision"/>
    <s v="Total Loss"/>
    <s v="Other"/>
    <s v="NY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x v="14"/>
    <n v="154982"/>
    <d v="1991-02-13T00:00:00"/>
    <s v="IL"/>
    <s v="500/1000"/>
    <n v="2000"/>
    <x v="18"/>
    <n v="0"/>
    <n v="470603"/>
    <x v="1"/>
    <x v="1"/>
    <x v="1"/>
    <s v="bungie-jumping"/>
    <s v="other-relative"/>
    <n v="62000"/>
    <n v="-63100"/>
    <d v="2015-02-26T00:00:00"/>
    <s v="Single Vehicle Collision"/>
    <s v="Rear Collision"/>
    <s v="Minor Damage"/>
    <s v="Police"/>
    <s v="SC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x v="3"/>
    <n v="330591"/>
    <d v="1993-08-05T00:00:00"/>
    <s v="OH"/>
    <s v="500/1000"/>
    <n v="2000"/>
    <x v="115"/>
    <n v="0"/>
    <n v="475292"/>
    <x v="0"/>
    <x v="5"/>
    <x v="8"/>
    <s v="exercise"/>
    <s v="unmarried"/>
    <n v="41200"/>
    <n v="-36200"/>
    <d v="2015-01-19T00:00:00"/>
    <s v="Multi-vehicle Collision"/>
    <s v="Side Collision"/>
    <s v="Major Damage"/>
    <s v="Police"/>
    <s v="NY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x v="11"/>
    <n v="319232"/>
    <d v="1997-10-31T00:00:00"/>
    <s v="IL"/>
    <s v="250/500"/>
    <n v="2000"/>
    <x v="116"/>
    <n v="0"/>
    <n v="467743"/>
    <x v="1"/>
    <x v="1"/>
    <x v="10"/>
    <s v="yachting"/>
    <s v="not-in-family"/>
    <n v="44300"/>
    <n v="0"/>
    <d v="2015-01-17T00:00:00"/>
    <s v="Single Vehicle Collision"/>
    <s v="Rear Collision"/>
    <s v="Minor Damage"/>
    <s v="Fire"/>
    <s v="NY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x v="5"/>
    <n v="531640"/>
    <d v="2001-04-21T00:00:00"/>
    <s v="OH"/>
    <s v="250/500"/>
    <n v="500"/>
    <x v="117"/>
    <n v="8000000"/>
    <n v="460675"/>
    <x v="1"/>
    <x v="2"/>
    <x v="12"/>
    <s v="camping"/>
    <s v="husband"/>
    <n v="58000"/>
    <n v="0"/>
    <d v="2015-02-20T00:00:00"/>
    <s v="Multi-vehicle Collision"/>
    <s v="Rear Collision"/>
    <s v="Minor Damage"/>
    <s v="Police"/>
    <s v="NY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x v="3"/>
    <n v="368050"/>
    <d v="2013-01-08T00:00:00"/>
    <s v="IL"/>
    <s v="500/1000"/>
    <n v="2000"/>
    <x v="118"/>
    <n v="4000000"/>
    <n v="618123"/>
    <x v="0"/>
    <x v="5"/>
    <x v="7"/>
    <s v="board-games"/>
    <s v="other-relative"/>
    <n v="0"/>
    <n v="0"/>
    <d v="2015-02-22T00:00:00"/>
    <s v="Single Vehicle Collision"/>
    <s v="Side Collision"/>
    <s v="Minor Damage"/>
    <s v="Fire"/>
    <s v="SC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x v="32"/>
    <n v="253791"/>
    <d v="2009-07-23T00:00:00"/>
    <s v="IL"/>
    <s v="500/1000"/>
    <n v="500"/>
    <x v="119"/>
    <n v="4000000"/>
    <n v="607452"/>
    <x v="1"/>
    <x v="0"/>
    <x v="6"/>
    <s v="video-games"/>
    <s v="other-relative"/>
    <n v="0"/>
    <n v="-53700"/>
    <d v="2015-01-23T00:00:00"/>
    <s v="Single Vehicle Collision"/>
    <s v="Front Collision"/>
    <s v="Major Damage"/>
    <m/>
    <s v="NY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x v="11"/>
    <n v="155724"/>
    <d v="1998-02-20T00:00:00"/>
    <s v="IL"/>
    <s v="250/500"/>
    <n v="500"/>
    <x v="120"/>
    <n v="0"/>
    <n v="606352"/>
    <x v="1"/>
    <x v="4"/>
    <x v="6"/>
    <s v="skydiving"/>
    <s v="not-in-family"/>
    <n v="0"/>
    <n v="0"/>
    <d v="2015-01-31T00:00:00"/>
    <s v="Single Vehicle Collision"/>
    <s v="Front Collision"/>
    <s v="Major Damage"/>
    <s v="Ambulance"/>
    <s v="VA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x v="21"/>
    <n v="824540"/>
    <d v="2008-03-13T00:00:00"/>
    <s v="OH"/>
    <s v="250/500"/>
    <n v="2000"/>
    <x v="121"/>
    <n v="0"/>
    <n v="603527"/>
    <x v="1"/>
    <x v="6"/>
    <x v="5"/>
    <s v="movies"/>
    <s v="other-relative"/>
    <n v="51100"/>
    <n v="0"/>
    <d v="2015-01-05T00:00:00"/>
    <s v="Multi-vehicle Collision"/>
    <s v="Front Collision"/>
    <s v="Total Loss"/>
    <s v="Other"/>
    <s v="NC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x v="18"/>
    <n v="717392"/>
    <d v="1996-08-20T00:00:00"/>
    <s v="IL"/>
    <s v="100/300"/>
    <n v="500"/>
    <x v="122"/>
    <n v="0"/>
    <n v="445601"/>
    <x v="1"/>
    <x v="7"/>
    <x v="5"/>
    <s v="paintball"/>
    <s v="not-in-family"/>
    <n v="0"/>
    <n v="0"/>
    <d v="2015-02-03T00:00:00"/>
    <s v="Single Vehicle Collision"/>
    <s v="Rear Collision"/>
    <s v="Total Loss"/>
    <s v="Ambulance"/>
    <s v="WV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x v="5"/>
    <n v="965768"/>
    <d v="2014-07-27T00:00:00"/>
    <s v="IN"/>
    <s v="250/500"/>
    <n v="1000"/>
    <x v="123"/>
    <n v="6000000"/>
    <n v="603948"/>
    <x v="0"/>
    <x v="7"/>
    <x v="0"/>
    <s v="dancing"/>
    <s v="unmarried"/>
    <n v="47200"/>
    <n v="-69700"/>
    <d v="2015-02-17T00:00:00"/>
    <s v="Multi-vehicle Collision"/>
    <s v="Rear Collision"/>
    <s v="Total Loss"/>
    <s v="Ambulance"/>
    <s v="NY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x v="11"/>
    <n v="414779"/>
    <d v="1992-11-09T00:00:00"/>
    <s v="IL"/>
    <s v="100/300"/>
    <n v="2000"/>
    <x v="124"/>
    <n v="0"/>
    <n v="435758"/>
    <x v="0"/>
    <x v="0"/>
    <x v="9"/>
    <s v="video-games"/>
    <s v="unmarried"/>
    <n v="59600"/>
    <n v="-32100"/>
    <d v="2015-01-09T00:00:00"/>
    <s v="Single Vehicle Collision"/>
    <s v="Side Collision"/>
    <s v="Total Loss"/>
    <s v="Other"/>
    <s v="WV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x v="31"/>
    <n v="428230"/>
    <d v="2012-06-04T00:00:00"/>
    <s v="IN"/>
    <s v="500/1000"/>
    <n v="500"/>
    <x v="125"/>
    <n v="0"/>
    <n v="611586"/>
    <x v="1"/>
    <x v="5"/>
    <x v="4"/>
    <s v="exercise"/>
    <s v="own-child"/>
    <n v="70500"/>
    <n v="0"/>
    <d v="2015-02-08T00:00:00"/>
    <s v="Parked Car"/>
    <s v="?"/>
    <s v="Minor Damage"/>
    <s v="Police"/>
    <s v="PA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x v="19"/>
    <n v="517240"/>
    <d v="2001-05-13T00:00:00"/>
    <s v="OH"/>
    <s v="100/300"/>
    <n v="2000"/>
    <x v="126"/>
    <n v="0"/>
    <n v="465263"/>
    <x v="0"/>
    <x v="6"/>
    <x v="13"/>
    <s v="basketball"/>
    <s v="wife"/>
    <n v="40700"/>
    <n v="-47300"/>
    <d v="2015-02-06T00:00:00"/>
    <s v="Single Vehicle Collision"/>
    <s v="Front Collision"/>
    <s v="Major Damage"/>
    <s v="Fire"/>
    <s v="NY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x v="23"/>
    <n v="469874"/>
    <d v="2011-09-17T00:00:00"/>
    <s v="IL"/>
    <s v="250/500"/>
    <n v="1000"/>
    <x v="127"/>
    <n v="6000000"/>
    <n v="617858"/>
    <x v="1"/>
    <x v="4"/>
    <x v="2"/>
    <s v="sleeping"/>
    <s v="husband"/>
    <n v="42400"/>
    <n v="0"/>
    <d v="2015-01-14T00:00:00"/>
    <s v="Multi-vehicle Collision"/>
    <s v="Front Collision"/>
    <s v="Major Damage"/>
    <s v="Fire"/>
    <s v="SC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x v="20"/>
    <n v="718428"/>
    <d v="2011-07-15T00:00:00"/>
    <s v="IN"/>
    <s v="250/500"/>
    <n v="1000"/>
    <x v="128"/>
    <n v="0"/>
    <n v="607889"/>
    <x v="0"/>
    <x v="7"/>
    <x v="1"/>
    <s v="camping"/>
    <s v="wife"/>
    <n v="57900"/>
    <n v="0"/>
    <d v="2015-01-22T00:00:00"/>
    <s v="Multi-vehicle Collision"/>
    <s v="Front Collision"/>
    <s v="Minor Damage"/>
    <s v="Other"/>
    <s v="NY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x v="5"/>
    <n v="620215"/>
    <d v="2005-07-27T00:00:00"/>
    <s v="IN"/>
    <s v="250/500"/>
    <n v="500"/>
    <x v="129"/>
    <n v="0"/>
    <n v="455689"/>
    <x v="0"/>
    <x v="4"/>
    <x v="12"/>
    <s v="paintball"/>
    <s v="own-child"/>
    <n v="0"/>
    <n v="0"/>
    <d v="2015-02-23T00:00:00"/>
    <s v="Multi-vehicle Collision"/>
    <s v="Front Collision"/>
    <s v="Major Damage"/>
    <s v="Other"/>
    <s v="WV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x v="29"/>
    <n v="618659"/>
    <d v="2005-10-18T00:00:00"/>
    <s v="OH"/>
    <s v="100/300"/>
    <n v="500"/>
    <x v="130"/>
    <n v="0"/>
    <n v="450341"/>
    <x v="1"/>
    <x v="4"/>
    <x v="4"/>
    <s v="exercise"/>
    <s v="unmarried"/>
    <n v="60000"/>
    <n v="-54800"/>
    <d v="2015-02-22T00:00:00"/>
    <s v="Multi-vehicle Collision"/>
    <s v="Front Collision"/>
    <s v="Major Damage"/>
    <s v="Ambulance"/>
    <s v="NC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x v="8"/>
    <n v="649082"/>
    <d v="1996-01-19T00:00:00"/>
    <s v="IL"/>
    <s v="500/1000"/>
    <n v="1000"/>
    <x v="131"/>
    <n v="0"/>
    <n v="431277"/>
    <x v="1"/>
    <x v="5"/>
    <x v="1"/>
    <s v="skydiving"/>
    <s v="wife"/>
    <n v="0"/>
    <n v="-45200"/>
    <d v="2015-01-24T00:00:00"/>
    <s v="Single Vehicle Collision"/>
    <s v="Side Collision"/>
    <s v="Total Loss"/>
    <s v="Police"/>
    <s v="WV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x v="31"/>
    <n v="437573"/>
    <d v="2005-09-29T00:00:00"/>
    <s v="OH"/>
    <s v="250/500"/>
    <n v="2000"/>
    <x v="132"/>
    <n v="0"/>
    <n v="454656"/>
    <x v="0"/>
    <x v="1"/>
    <x v="8"/>
    <s v="basketball"/>
    <s v="unmarried"/>
    <n v="65300"/>
    <n v="-65600"/>
    <d v="2015-02-09T00:00:00"/>
    <s v="Single Vehicle Collision"/>
    <s v="Side Collision"/>
    <s v="Minor Damage"/>
    <s v="Ambulance"/>
    <s v="WV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x v="6"/>
    <n v="964657"/>
    <d v="1997-02-18T00:00:00"/>
    <s v="IN"/>
    <s v="250/500"/>
    <n v="2000"/>
    <x v="133"/>
    <n v="0"/>
    <n v="605169"/>
    <x v="1"/>
    <x v="6"/>
    <x v="8"/>
    <s v="yachting"/>
    <s v="other-relative"/>
    <n v="84900"/>
    <n v="0"/>
    <d v="2015-01-19T00:00:00"/>
    <s v="Single Vehicle Collision"/>
    <s v="Rear Collision"/>
    <s v="Major Damage"/>
    <s v="Police"/>
    <s v="NY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x v="17"/>
    <n v="932502"/>
    <d v="2010-05-11T00:00:00"/>
    <s v="IL"/>
    <s v="100/300"/>
    <n v="1000"/>
    <x v="134"/>
    <n v="0"/>
    <n v="444822"/>
    <x v="1"/>
    <x v="5"/>
    <x v="2"/>
    <s v="exercise"/>
    <s v="other-relative"/>
    <n v="45300"/>
    <n v="-20400"/>
    <d v="2015-01-01T00:00:00"/>
    <s v="Vehicle Theft"/>
    <s v="?"/>
    <s v="Minor Damage"/>
    <s v="Police"/>
    <s v="VA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x v="23"/>
    <n v="434507"/>
    <d v="2009-02-06T00:00:00"/>
    <s v="IL"/>
    <s v="250/500"/>
    <n v="1000"/>
    <x v="135"/>
    <n v="0"/>
    <n v="447442"/>
    <x v="1"/>
    <x v="1"/>
    <x v="4"/>
    <s v="golf"/>
    <s v="not-in-family"/>
    <n v="68900"/>
    <n v="0"/>
    <d v="2015-01-07T00:00:00"/>
    <s v="Multi-vehicle Collision"/>
    <s v="Rear Collision"/>
    <s v="Minor Damage"/>
    <s v="Fire"/>
    <s v="SC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x v="36"/>
    <n v="935277"/>
    <d v="2013-07-09T00:00:00"/>
    <s v="IL"/>
    <s v="500/1000"/>
    <n v="500"/>
    <x v="136"/>
    <n v="0"/>
    <n v="474360"/>
    <x v="1"/>
    <x v="5"/>
    <x v="5"/>
    <s v="basketball"/>
    <s v="wife"/>
    <n v="46300"/>
    <n v="-77500"/>
    <d v="2015-02-01T00:00:00"/>
    <s v="Multi-vehicle Collision"/>
    <s v="Rear Collision"/>
    <s v="Minor Damage"/>
    <s v="Fire"/>
    <s v="NC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x v="31"/>
    <n v="756054"/>
    <d v="1992-06-06T00:00:00"/>
    <s v="IL"/>
    <s v="250/500"/>
    <n v="1000"/>
    <x v="137"/>
    <n v="0"/>
    <n v="447925"/>
    <x v="1"/>
    <x v="0"/>
    <x v="6"/>
    <s v="hiking"/>
    <s v="not-in-family"/>
    <n v="0"/>
    <n v="-43200"/>
    <d v="2015-02-21T00:00:00"/>
    <s v="Multi-vehicle Collision"/>
    <s v="Front Collision"/>
    <s v="Total Loss"/>
    <s v="Other"/>
    <s v="VA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x v="18"/>
    <n v="682387"/>
    <d v="1998-03-08T00:00:00"/>
    <s v="OH"/>
    <s v="100/300"/>
    <n v="2000"/>
    <x v="138"/>
    <n v="0"/>
    <n v="451586"/>
    <x v="0"/>
    <x v="4"/>
    <x v="1"/>
    <s v="camping"/>
    <s v="other-relative"/>
    <n v="76000"/>
    <n v="0"/>
    <d v="2015-01-21T00:00:00"/>
    <s v="Single Vehicle Collision"/>
    <s v="Rear Collision"/>
    <s v="Total Loss"/>
    <s v="Police"/>
    <s v="NY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x v="3"/>
    <n v="456604"/>
    <d v="2004-03-29T00:00:00"/>
    <s v="IL"/>
    <s v="500/1000"/>
    <n v="2000"/>
    <x v="139"/>
    <n v="0"/>
    <n v="477519"/>
    <x v="0"/>
    <x v="4"/>
    <x v="10"/>
    <s v="video-games"/>
    <s v="wife"/>
    <n v="0"/>
    <n v="-49000"/>
    <d v="2015-01-19T00:00:00"/>
    <s v="Vehicle Theft"/>
    <s v="?"/>
    <s v="Trivial Damage"/>
    <s v="None"/>
    <s v="SC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x v="6"/>
    <n v="139872"/>
    <d v="2006-06-01T00:00:00"/>
    <s v="IN"/>
    <s v="250/500"/>
    <n v="1000"/>
    <x v="140"/>
    <n v="0"/>
    <n v="603639"/>
    <x v="0"/>
    <x v="1"/>
    <x v="1"/>
    <s v="video-games"/>
    <s v="own-child"/>
    <n v="58600"/>
    <n v="-28700"/>
    <d v="2015-02-27T00:00:00"/>
    <s v="Parked Car"/>
    <s v="?"/>
    <s v="Minor Damage"/>
    <s v="None"/>
    <s v="SC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x v="2"/>
    <n v="354105"/>
    <d v="1994-06-08T00:00:00"/>
    <s v="IN"/>
    <s v="250/500"/>
    <n v="2000"/>
    <x v="141"/>
    <n v="6000000"/>
    <n v="463993"/>
    <x v="0"/>
    <x v="0"/>
    <x v="8"/>
    <s v="yachting"/>
    <s v="other-relative"/>
    <n v="0"/>
    <n v="-56200"/>
    <d v="2015-02-14T00:00:00"/>
    <s v="Single Vehicle Collision"/>
    <s v="Rear Collision"/>
    <s v="Major Damage"/>
    <s v="Ambulance"/>
    <s v="SC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x v="14"/>
    <n v="165485"/>
    <d v="1998-02-12T00:00:00"/>
    <s v="IL"/>
    <s v="500/1000"/>
    <n v="2000"/>
    <x v="142"/>
    <n v="0"/>
    <n v="441491"/>
    <x v="1"/>
    <x v="7"/>
    <x v="13"/>
    <s v="video-games"/>
    <s v="wife"/>
    <n v="54100"/>
    <n v="0"/>
    <d v="2015-02-01T00:00:00"/>
    <s v="Multi-vehicle Collision"/>
    <s v="Rear Collision"/>
    <s v="Total Loss"/>
    <s v="Police"/>
    <s v="WV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x v="12"/>
    <n v="515050"/>
    <d v="2000-11-16T00:00:00"/>
    <s v="OH"/>
    <s v="100/300"/>
    <n v="500"/>
    <x v="143"/>
    <n v="0"/>
    <n v="469429"/>
    <x v="1"/>
    <x v="2"/>
    <x v="8"/>
    <s v="cross-fit"/>
    <s v="wife"/>
    <n v="0"/>
    <n v="-57900"/>
    <d v="2015-02-02T00:00:00"/>
    <s v="Single Vehicle Collision"/>
    <s v="Front Collision"/>
    <s v="Major Damage"/>
    <s v="Police"/>
    <s v="NC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x v="3"/>
    <n v="795686"/>
    <d v="2004-10-24T00:00:00"/>
    <s v="IL"/>
    <s v="500/1000"/>
    <n v="500"/>
    <x v="144"/>
    <n v="4000000"/>
    <n v="472214"/>
    <x v="0"/>
    <x v="4"/>
    <x v="4"/>
    <s v="polo"/>
    <s v="not-in-family"/>
    <n v="0"/>
    <n v="-57100"/>
    <d v="2015-02-01T00:00:00"/>
    <s v="Multi-vehicle Collision"/>
    <s v="Side Collision"/>
    <s v="Major Damage"/>
    <s v="Fire"/>
    <s v="NC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x v="11"/>
    <n v="395983"/>
    <d v="2009-11-08T00:00:00"/>
    <s v="OH"/>
    <s v="100/300"/>
    <n v="500"/>
    <x v="145"/>
    <n v="0"/>
    <n v="614945"/>
    <x v="1"/>
    <x v="0"/>
    <x v="6"/>
    <s v="golf"/>
    <s v="other-relative"/>
    <n v="58100"/>
    <n v="0"/>
    <d v="2015-01-19T00:00:00"/>
    <s v="Single Vehicle Collision"/>
    <s v="Front Collision"/>
    <s v="Minor Damage"/>
    <s v="Fire"/>
    <s v="WV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x v="29"/>
    <n v="119513"/>
    <d v="1996-09-21T00:00:00"/>
    <s v="IL"/>
    <s v="100/300"/>
    <n v="1000"/>
    <x v="146"/>
    <n v="0"/>
    <n v="476727"/>
    <x v="0"/>
    <x v="1"/>
    <x v="12"/>
    <s v="reading"/>
    <s v="not-in-family"/>
    <n v="13100"/>
    <n v="-38200"/>
    <d v="2015-02-18T00:00:00"/>
    <s v="Single Vehicle Collision"/>
    <s v="Rear Collision"/>
    <s v="Major Damage"/>
    <s v="Other"/>
    <s v="SC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x v="3"/>
    <n v="217938"/>
    <d v="1995-07-16T00:00:00"/>
    <s v="OH"/>
    <s v="250/500"/>
    <n v="500"/>
    <x v="147"/>
    <n v="0"/>
    <n v="438555"/>
    <x v="1"/>
    <x v="7"/>
    <x v="0"/>
    <s v="skydiving"/>
    <s v="not-in-family"/>
    <n v="0"/>
    <n v="0"/>
    <d v="2015-02-08T00:00:00"/>
    <s v="Single Vehicle Collision"/>
    <s v="Side Collision"/>
    <s v="Major Damage"/>
    <s v="Other"/>
    <s v="SC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x v="31"/>
    <n v="203914"/>
    <d v="2001-06-09T00:00:00"/>
    <s v="OH"/>
    <s v="100/300"/>
    <n v="1000"/>
    <x v="148"/>
    <n v="0"/>
    <n v="440961"/>
    <x v="1"/>
    <x v="1"/>
    <x v="13"/>
    <s v="base-jumping"/>
    <s v="wife"/>
    <n v="0"/>
    <n v="0"/>
    <d v="2015-01-09T00:00:00"/>
    <s v="Single Vehicle Collision"/>
    <s v="Side Collision"/>
    <s v="Total Loss"/>
    <s v="Other"/>
    <s v="NY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x v="20"/>
    <n v="565157"/>
    <d v="2002-10-06T00:00:00"/>
    <s v="IL"/>
    <s v="100/300"/>
    <n v="1000"/>
    <x v="149"/>
    <n v="0"/>
    <n v="616714"/>
    <x v="0"/>
    <x v="4"/>
    <x v="7"/>
    <s v="polo"/>
    <s v="husband"/>
    <n v="0"/>
    <n v="0"/>
    <d v="2015-02-27T00:00:00"/>
    <s v="Multi-vehicle Collision"/>
    <s v="Rear Collision"/>
    <s v="Major Damage"/>
    <s v="Fire"/>
    <s v="NC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x v="31"/>
    <n v="904191"/>
    <d v="1997-07-14T00:00:00"/>
    <s v="IN"/>
    <s v="250/500"/>
    <n v="500"/>
    <x v="150"/>
    <n v="0"/>
    <n v="434247"/>
    <x v="0"/>
    <x v="5"/>
    <x v="8"/>
    <s v="kayaking"/>
    <s v="own-child"/>
    <n v="31900"/>
    <n v="-44600"/>
    <d v="2015-01-08T00:00:00"/>
    <s v="Multi-vehicle Collision"/>
    <s v="Rear Collision"/>
    <s v="Total Loss"/>
    <s v="Police"/>
    <s v="NY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x v="25"/>
    <n v="419510"/>
    <d v="1994-11-11T00:00:00"/>
    <s v="OH"/>
    <s v="100/300"/>
    <n v="1000"/>
    <x v="151"/>
    <n v="0"/>
    <n v="436547"/>
    <x v="1"/>
    <x v="4"/>
    <x v="0"/>
    <s v="paintball"/>
    <s v="own-child"/>
    <n v="17600"/>
    <n v="0"/>
    <d v="2015-01-08T00:00:00"/>
    <s v="Multi-vehicle Collision"/>
    <s v="Rear Collision"/>
    <s v="Total Loss"/>
    <s v="Fire"/>
    <s v="WV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x v="8"/>
    <n v="575000"/>
    <d v="2012-06-23T00:00:00"/>
    <s v="OH"/>
    <s v="100/300"/>
    <n v="1000"/>
    <x v="152"/>
    <n v="7000000"/>
    <n v="619540"/>
    <x v="1"/>
    <x v="4"/>
    <x v="6"/>
    <s v="reading"/>
    <s v="own-child"/>
    <n v="52000"/>
    <n v="-44500"/>
    <d v="2015-02-24T00:00:00"/>
    <s v="Multi-vehicle Collision"/>
    <s v="Rear Collision"/>
    <s v="Minor Damage"/>
    <s v="Ambulance"/>
    <s v="NC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x v="37"/>
    <n v="120485"/>
    <d v="2007-02-18T00:00:00"/>
    <s v="OH"/>
    <s v="100/300"/>
    <n v="1000"/>
    <x v="153"/>
    <n v="0"/>
    <n v="466283"/>
    <x v="0"/>
    <x v="2"/>
    <x v="2"/>
    <s v="bungie-jumping"/>
    <s v="other-relative"/>
    <n v="0"/>
    <n v="0"/>
    <d v="2015-02-12T00:00:00"/>
    <s v="Single Vehicle Collision"/>
    <s v="Front Collision"/>
    <s v="Major Damage"/>
    <s v="Police"/>
    <s v="NY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x v="9"/>
    <n v="781181"/>
    <d v="2005-06-27T00:00:00"/>
    <s v="OH"/>
    <s v="100/300"/>
    <n v="2000"/>
    <x v="154"/>
    <n v="0"/>
    <n v="449557"/>
    <x v="0"/>
    <x v="7"/>
    <x v="8"/>
    <s v="exercise"/>
    <s v="husband"/>
    <n v="0"/>
    <n v="0"/>
    <d v="2015-02-18T00:00:00"/>
    <s v="Multi-vehicle Collision"/>
    <s v="Rear Collision"/>
    <s v="Minor Damage"/>
    <s v="Police"/>
    <s v="NY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x v="28"/>
    <n v="299796"/>
    <d v="1999-09-29T00:00:00"/>
    <s v="IN"/>
    <s v="250/500"/>
    <n v="500"/>
    <x v="155"/>
    <n v="7000000"/>
    <n v="473329"/>
    <x v="1"/>
    <x v="7"/>
    <x v="5"/>
    <s v="hiking"/>
    <s v="other-relative"/>
    <n v="0"/>
    <n v="0"/>
    <d v="2015-02-06T00:00:00"/>
    <s v="Parked Car"/>
    <s v="?"/>
    <s v="Minor Damage"/>
    <s v="None"/>
    <s v="WV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x v="11"/>
    <n v="589749"/>
    <d v="2006-05-14T00:00:00"/>
    <s v="IN"/>
    <s v="100/300"/>
    <n v="1000"/>
    <x v="156"/>
    <n v="0"/>
    <n v="470117"/>
    <x v="0"/>
    <x v="4"/>
    <x v="1"/>
    <s v="movies"/>
    <s v="not-in-family"/>
    <n v="29000"/>
    <n v="0"/>
    <d v="2015-02-14T00:00:00"/>
    <s v="Multi-vehicle Collision"/>
    <s v="Front Collision"/>
    <s v="Total Loss"/>
    <s v="Ambulance"/>
    <s v="WV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x v="2"/>
    <n v="854021"/>
    <d v="2010-04-29T00:00:00"/>
    <s v="OH"/>
    <s v="100/300"/>
    <n v="500"/>
    <x v="157"/>
    <n v="0"/>
    <n v="600702"/>
    <x v="1"/>
    <x v="7"/>
    <x v="10"/>
    <s v="video-games"/>
    <s v="other-relative"/>
    <n v="62500"/>
    <n v="-66900"/>
    <d v="2015-02-05T00:00:00"/>
    <s v="Vehicle Theft"/>
    <s v="?"/>
    <s v="Minor Damage"/>
    <s v="Police"/>
    <s v="NY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x v="32"/>
    <n v="454086"/>
    <d v="1992-11-10T00:00:00"/>
    <s v="IN"/>
    <s v="500/1000"/>
    <n v="1000"/>
    <x v="158"/>
    <n v="0"/>
    <n v="615921"/>
    <x v="1"/>
    <x v="2"/>
    <x v="7"/>
    <s v="reading"/>
    <s v="unmarried"/>
    <n v="39600"/>
    <n v="-82400"/>
    <d v="2015-01-25T00:00:00"/>
    <s v="Parked Car"/>
    <s v="?"/>
    <s v="Minor Damage"/>
    <s v="Police"/>
    <s v="VA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x v="0"/>
    <n v="139484"/>
    <d v="1999-07-24T00:00:00"/>
    <s v="IN"/>
    <s v="500/1000"/>
    <n v="2000"/>
    <x v="159"/>
    <n v="7000000"/>
    <n v="475588"/>
    <x v="1"/>
    <x v="0"/>
    <x v="13"/>
    <s v="dancing"/>
    <s v="not-in-family"/>
    <n v="0"/>
    <n v="-54000"/>
    <d v="2015-01-16T00:00:00"/>
    <s v="Single Vehicle Collision"/>
    <s v="Front Collision"/>
    <s v="Total Loss"/>
    <s v="Ambulance"/>
    <s v="SC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x v="0"/>
    <n v="678849"/>
    <d v="1992-02-22T00:00:00"/>
    <s v="OH"/>
    <s v="500/1000"/>
    <n v="1000"/>
    <x v="160"/>
    <n v="0"/>
    <n v="609409"/>
    <x v="1"/>
    <x v="0"/>
    <x v="8"/>
    <s v="polo"/>
    <s v="unmarried"/>
    <n v="49700"/>
    <n v="-59100"/>
    <d v="2015-01-28T00:00:00"/>
    <s v="Multi-vehicle Collision"/>
    <s v="Side Collision"/>
    <s v="Total Loss"/>
    <s v="Ambulance"/>
    <s v="NY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x v="22"/>
    <n v="346940"/>
    <d v="2002-09-13T00:00:00"/>
    <s v="OH"/>
    <s v="500/1000"/>
    <n v="1000"/>
    <x v="161"/>
    <n v="0"/>
    <n v="479852"/>
    <x v="1"/>
    <x v="4"/>
    <x v="5"/>
    <s v="sleeping"/>
    <s v="not-in-family"/>
    <n v="47700"/>
    <n v="-59300"/>
    <d v="2015-01-21T00:00:00"/>
    <s v="Single Vehicle Collision"/>
    <s v="Front Collision"/>
    <s v="Major Damage"/>
    <s v="Fire"/>
    <s v="SC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x v="6"/>
    <n v="985436"/>
    <d v="2003-08-09T00:00:00"/>
    <s v="IL"/>
    <s v="250/500"/>
    <n v="500"/>
    <x v="162"/>
    <n v="0"/>
    <n v="452249"/>
    <x v="1"/>
    <x v="4"/>
    <x v="5"/>
    <s v="polo"/>
    <s v="unmarried"/>
    <n v="38100"/>
    <n v="-31400"/>
    <d v="2015-01-07T00:00:00"/>
    <s v="Multi-vehicle Collision"/>
    <s v="Rear Collision"/>
    <s v="Total Loss"/>
    <s v="Fire"/>
    <s v="PA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x v="2"/>
    <n v="237418"/>
    <d v="2007-12-04T00:00:00"/>
    <s v="IN"/>
    <s v="500/1000"/>
    <n v="1000"/>
    <x v="163"/>
    <n v="0"/>
    <n v="441536"/>
    <x v="1"/>
    <x v="1"/>
    <x v="3"/>
    <s v="bungie-jumping"/>
    <s v="not-in-family"/>
    <n v="71400"/>
    <n v="0"/>
    <d v="2015-02-23T00:00:00"/>
    <s v="Multi-vehicle Collision"/>
    <s v="Side Collision"/>
    <s v="Minor Damage"/>
    <s v="Ambulance"/>
    <s v="WV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x v="23"/>
    <n v="335780"/>
    <d v="2002-07-22T00:00:00"/>
    <s v="OH"/>
    <s v="250/500"/>
    <n v="2000"/>
    <x v="164"/>
    <n v="0"/>
    <n v="601617"/>
    <x v="1"/>
    <x v="2"/>
    <x v="0"/>
    <s v="board-games"/>
    <s v="unmarried"/>
    <n v="0"/>
    <n v="-26900"/>
    <d v="2015-02-14T00:00:00"/>
    <s v="Single Vehicle Collision"/>
    <s v="Rear Collision"/>
    <s v="Major Damage"/>
    <s v="Fire"/>
    <s v="WV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x v="20"/>
    <n v="491392"/>
    <d v="1992-07-03T00:00:00"/>
    <s v="IL"/>
    <s v="500/1000"/>
    <n v="1000"/>
    <x v="165"/>
    <n v="0"/>
    <n v="442598"/>
    <x v="0"/>
    <x v="5"/>
    <x v="13"/>
    <s v="yachting"/>
    <s v="unmarried"/>
    <n v="0"/>
    <n v="-51100"/>
    <d v="2015-02-27T00:00:00"/>
    <s v="Multi-vehicle Collision"/>
    <s v="Front Collision"/>
    <s v="Minor Damage"/>
    <s v="Ambulance"/>
    <s v="NY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x v="36"/>
    <n v="140880"/>
    <d v="2005-03-29T00:00:00"/>
    <s v="IL"/>
    <s v="250/500"/>
    <n v="500"/>
    <x v="166"/>
    <n v="0"/>
    <n v="430987"/>
    <x v="1"/>
    <x v="4"/>
    <x v="1"/>
    <s v="bungie-jumping"/>
    <s v="husband"/>
    <n v="0"/>
    <n v="-50000"/>
    <d v="2015-02-21T00:00:00"/>
    <s v="Parked Car"/>
    <s v="?"/>
    <s v="Trivial Damage"/>
    <s v="Police"/>
    <s v="SC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x v="7"/>
    <n v="962591"/>
    <d v="2008-03-16T00:00:00"/>
    <s v="IN"/>
    <s v="250/500"/>
    <n v="2000"/>
    <x v="167"/>
    <n v="0"/>
    <n v="430104"/>
    <x v="0"/>
    <x v="5"/>
    <x v="6"/>
    <s v="movies"/>
    <s v="not-in-family"/>
    <n v="75400"/>
    <n v="0"/>
    <d v="2015-01-05T00:00:00"/>
    <s v="Parked Car"/>
    <s v="?"/>
    <s v="Minor Damage"/>
    <s v="None"/>
    <s v="NY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x v="1"/>
    <n v="922565"/>
    <d v="1999-05-23T00:00:00"/>
    <s v="IL"/>
    <s v="250/500"/>
    <n v="500"/>
    <x v="168"/>
    <n v="0"/>
    <n v="612904"/>
    <x v="0"/>
    <x v="2"/>
    <x v="3"/>
    <s v="hiking"/>
    <s v="not-in-family"/>
    <n v="0"/>
    <n v="0"/>
    <d v="2015-01-30T00:00:00"/>
    <s v="Multi-vehicle Collision"/>
    <s v="Rear Collision"/>
    <s v="Minor Damage"/>
    <s v="Police"/>
    <s v="NY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x v="23"/>
    <n v="288580"/>
    <d v="2012-11-22T00:00:00"/>
    <s v="OH"/>
    <s v="250/500"/>
    <n v="2000"/>
    <x v="169"/>
    <n v="0"/>
    <n v="430886"/>
    <x v="0"/>
    <x v="5"/>
    <x v="1"/>
    <s v="hiking"/>
    <s v="husband"/>
    <n v="88800"/>
    <n v="0"/>
    <d v="2015-02-26T00:00:00"/>
    <s v="Single Vehicle Collision"/>
    <s v="Rear Collision"/>
    <s v="Total Loss"/>
    <s v="Ambulance"/>
    <s v="PA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x v="2"/>
    <n v="154280"/>
    <d v="1993-01-29T00:00:00"/>
    <s v="IL"/>
    <s v="250/500"/>
    <n v="1000"/>
    <x v="170"/>
    <n v="0"/>
    <n v="467947"/>
    <x v="0"/>
    <x v="6"/>
    <x v="9"/>
    <s v="board-games"/>
    <s v="wife"/>
    <n v="35100"/>
    <n v="-59900"/>
    <d v="2015-01-10T00:00:00"/>
    <s v="Multi-vehicle Collision"/>
    <s v="Rear Collision"/>
    <s v="Total Loss"/>
    <s v="Other"/>
    <s v="SC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x v="14"/>
    <n v="425973"/>
    <d v="2003-02-11T00:00:00"/>
    <s v="IN"/>
    <s v="250/500"/>
    <n v="500"/>
    <x v="171"/>
    <n v="4000000"/>
    <n v="604804"/>
    <x v="1"/>
    <x v="0"/>
    <x v="10"/>
    <s v="kayaking"/>
    <s v="wife"/>
    <n v="0"/>
    <n v="-88300"/>
    <d v="2015-02-23T00:00:00"/>
    <s v="Multi-vehicle Collision"/>
    <s v="Front Collision"/>
    <s v="Major Damage"/>
    <s v="Fire"/>
    <s v="PA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x v="4"/>
    <n v="477177"/>
    <d v="1990-08-15T00:00:00"/>
    <s v="IL"/>
    <s v="100/300"/>
    <n v="1000"/>
    <x v="172"/>
    <n v="0"/>
    <n v="460308"/>
    <x v="1"/>
    <x v="1"/>
    <x v="13"/>
    <s v="kayaking"/>
    <s v="unmarried"/>
    <n v="53900"/>
    <n v="0"/>
    <d v="2015-02-05T00:00:00"/>
    <s v="Vehicle Theft"/>
    <s v="?"/>
    <s v="Trivial Damage"/>
    <s v="None"/>
    <s v="WV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x v="36"/>
    <n v="648509"/>
    <d v="2010-03-06T00:00:00"/>
    <s v="IN"/>
    <s v="100/300"/>
    <n v="2000"/>
    <x v="173"/>
    <n v="6000000"/>
    <n v="618862"/>
    <x v="0"/>
    <x v="0"/>
    <x v="4"/>
    <s v="board-games"/>
    <s v="wife"/>
    <n v="0"/>
    <n v="-41300"/>
    <d v="2015-01-21T00:00:00"/>
    <s v="Single Vehicle Collision"/>
    <s v="Rear Collision"/>
    <s v="Minor Damage"/>
    <s v="Other"/>
    <s v="PA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x v="6"/>
    <n v="914815"/>
    <d v="1990-09-27T00:00:00"/>
    <s v="IN"/>
    <s v="100/300"/>
    <n v="500"/>
    <x v="174"/>
    <n v="0"/>
    <n v="462479"/>
    <x v="0"/>
    <x v="4"/>
    <x v="9"/>
    <s v="dancing"/>
    <s v="other-relative"/>
    <n v="0"/>
    <n v="0"/>
    <d v="2015-01-07T00:00:00"/>
    <s v="Single Vehicle Collision"/>
    <s v="Front Collision"/>
    <s v="Minor Damage"/>
    <s v="Ambulance"/>
    <s v="OH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x v="20"/>
    <n v="249048"/>
    <d v="2005-06-17T00:00:00"/>
    <s v="IL"/>
    <s v="250/500"/>
    <n v="1000"/>
    <x v="175"/>
    <n v="0"/>
    <n v="457555"/>
    <x v="1"/>
    <x v="1"/>
    <x v="5"/>
    <s v="kayaking"/>
    <s v="other-relative"/>
    <n v="0"/>
    <n v="-45100"/>
    <d v="2015-01-11T00:00:00"/>
    <s v="Single Vehicle Collision"/>
    <s v="Rear Collision"/>
    <s v="Minor Damage"/>
    <s v="Fire"/>
    <s v="SC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x v="17"/>
    <n v="144323"/>
    <d v="2001-09-14T00:00:00"/>
    <s v="IN"/>
    <s v="500/1000"/>
    <n v="500"/>
    <x v="176"/>
    <n v="0"/>
    <n v="459984"/>
    <x v="1"/>
    <x v="4"/>
    <x v="3"/>
    <s v="skydiving"/>
    <s v="other-relative"/>
    <n v="27000"/>
    <n v="-58900"/>
    <d v="2015-02-06T00:00:00"/>
    <s v="Single Vehicle Collision"/>
    <s v="Front Collision"/>
    <s v="Total Loss"/>
    <s v="Other"/>
    <s v="WV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x v="5"/>
    <n v="651861"/>
    <d v="2011-01-07T00:00:00"/>
    <s v="IL"/>
    <s v="100/300"/>
    <n v="500"/>
    <x v="177"/>
    <n v="4000000"/>
    <n v="434982"/>
    <x v="0"/>
    <x v="0"/>
    <x v="4"/>
    <s v="exercise"/>
    <s v="wife"/>
    <n v="0"/>
    <n v="-31700"/>
    <d v="2015-01-24T00:00:00"/>
    <s v="Vehicle Theft"/>
    <s v="?"/>
    <s v="Trivial Damage"/>
    <s v="None"/>
    <s v="NY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x v="32"/>
    <n v="125324"/>
    <d v="2003-09-13T00:00:00"/>
    <s v="OH"/>
    <s v="500/1000"/>
    <n v="2000"/>
    <x v="178"/>
    <n v="0"/>
    <n v="614233"/>
    <x v="0"/>
    <x v="2"/>
    <x v="11"/>
    <s v="basketball"/>
    <s v="not-in-family"/>
    <n v="72200"/>
    <n v="0"/>
    <d v="2015-02-18T00:00:00"/>
    <s v="Multi-vehicle Collision"/>
    <s v="Side Collision"/>
    <s v="Major Damage"/>
    <s v="Fire"/>
    <s v="VA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x v="25"/>
    <n v="398102"/>
    <d v="1997-10-24T00:00:00"/>
    <s v="IL"/>
    <s v="500/1000"/>
    <n v="2000"/>
    <x v="179"/>
    <n v="0"/>
    <n v="605258"/>
    <x v="1"/>
    <x v="4"/>
    <x v="12"/>
    <s v="reading"/>
    <s v="not-in-family"/>
    <n v="29600"/>
    <n v="-22300"/>
    <d v="2015-01-12T00:00:00"/>
    <s v="Single Vehicle Collision"/>
    <s v="Side Collision"/>
    <s v="Minor Damage"/>
    <s v="Police"/>
    <s v="SC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x v="29"/>
    <n v="514065"/>
    <d v="2009-01-04T00:00:00"/>
    <s v="IN"/>
    <s v="250/500"/>
    <n v="500"/>
    <x v="180"/>
    <n v="4000000"/>
    <n v="604377"/>
    <x v="1"/>
    <x v="4"/>
    <x v="4"/>
    <s v="exercise"/>
    <s v="husband"/>
    <n v="51100"/>
    <n v="0"/>
    <d v="2015-01-17T00:00:00"/>
    <s v="Single Vehicle Collision"/>
    <s v="Side Collision"/>
    <s v="Total Loss"/>
    <s v="Police"/>
    <s v="VA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x v="13"/>
    <n v="391652"/>
    <d v="1998-10-12T00:00:00"/>
    <s v="OH"/>
    <s v="100/300"/>
    <n v="500"/>
    <x v="181"/>
    <n v="7000000"/>
    <n v="434923"/>
    <x v="0"/>
    <x v="7"/>
    <x v="4"/>
    <s v="cross-fit"/>
    <s v="other-relative"/>
    <n v="0"/>
    <n v="-30300"/>
    <d v="2015-01-12T00:00:00"/>
    <s v="Single Vehicle Collision"/>
    <s v="Rear Collision"/>
    <s v="Minor Damage"/>
    <s v="Police"/>
    <s v="SC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x v="36"/>
    <n v="922167"/>
    <d v="1993-02-23T00:00:00"/>
    <s v="OH"/>
    <s v="100/300"/>
    <n v="1000"/>
    <x v="182"/>
    <n v="7000000"/>
    <n v="476456"/>
    <x v="0"/>
    <x v="4"/>
    <x v="0"/>
    <s v="sleeping"/>
    <s v="not-in-family"/>
    <n v="0"/>
    <n v="0"/>
    <d v="2015-01-06T00:00:00"/>
    <s v="Single Vehicle Collision"/>
    <s v="Front Collision"/>
    <s v="Major Damage"/>
    <s v="Ambulance"/>
    <s v="NY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x v="18"/>
    <n v="442795"/>
    <d v="1996-07-07T00:00:00"/>
    <s v="OH"/>
    <s v="500/1000"/>
    <n v="500"/>
    <x v="183"/>
    <n v="7000000"/>
    <n v="446788"/>
    <x v="0"/>
    <x v="7"/>
    <x v="4"/>
    <s v="cross-fit"/>
    <s v="husband"/>
    <n v="0"/>
    <n v="-51300"/>
    <d v="2015-02-25T00:00:00"/>
    <s v="Single Vehicle Collision"/>
    <s v="Front Collision"/>
    <s v="Total Loss"/>
    <s v="Fire"/>
    <s v="NY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x v="6"/>
    <n v="226330"/>
    <d v="2013-01-23T00:00:00"/>
    <s v="IL"/>
    <s v="100/300"/>
    <n v="2000"/>
    <x v="184"/>
    <n v="0"/>
    <n v="477382"/>
    <x v="1"/>
    <x v="7"/>
    <x v="4"/>
    <s v="bungie-jumping"/>
    <s v="unmarried"/>
    <n v="0"/>
    <n v="-57700"/>
    <d v="2015-02-16T00:00:00"/>
    <s v="Multi-vehicle Collision"/>
    <s v="Front Collision"/>
    <s v="Total Loss"/>
    <s v="Ambulance"/>
    <s v="NC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x v="5"/>
    <n v="134430"/>
    <d v="2006-12-06T00:00:00"/>
    <s v="IN"/>
    <s v="250/500"/>
    <n v="2000"/>
    <x v="185"/>
    <n v="0"/>
    <n v="600275"/>
    <x v="1"/>
    <x v="7"/>
    <x v="9"/>
    <s v="exercise"/>
    <s v="other-relative"/>
    <n v="0"/>
    <n v="-39200"/>
    <d v="2015-02-25T00:00:00"/>
    <s v="Vehicle Theft"/>
    <s v="?"/>
    <s v="Minor Damage"/>
    <s v="Police"/>
    <s v="NY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x v="21"/>
    <n v="524230"/>
    <d v="2014-02-23T00:00:00"/>
    <s v="IN"/>
    <s v="100/300"/>
    <n v="500"/>
    <x v="186"/>
    <n v="5000000"/>
    <n v="461958"/>
    <x v="1"/>
    <x v="5"/>
    <x v="4"/>
    <s v="hiking"/>
    <s v="own-child"/>
    <n v="51000"/>
    <n v="-67900"/>
    <d v="2015-02-21T00:00:00"/>
    <s v="Multi-vehicle Collision"/>
    <s v="Rear Collision"/>
    <s v="Major Damage"/>
    <s v="Other"/>
    <s v="WV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x v="23"/>
    <n v="438817"/>
    <d v="2007-11-16T00:00:00"/>
    <s v="OH"/>
    <s v="500/1000"/>
    <n v="1000"/>
    <x v="187"/>
    <n v="0"/>
    <n v="472720"/>
    <x v="1"/>
    <x v="5"/>
    <x v="12"/>
    <s v="polo"/>
    <s v="other-relative"/>
    <n v="62700"/>
    <n v="0"/>
    <d v="2015-02-16T00:00:00"/>
    <s v="Single Vehicle Collision"/>
    <s v="Rear Collision"/>
    <s v="Total Loss"/>
    <s v="Ambulance"/>
    <s v="VA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x v="38"/>
    <n v="293794"/>
    <d v="1999-04-17T00:00:00"/>
    <s v="OH"/>
    <s v="250/500"/>
    <n v="2000"/>
    <x v="188"/>
    <n v="0"/>
    <n v="442395"/>
    <x v="0"/>
    <x v="2"/>
    <x v="4"/>
    <s v="movies"/>
    <s v="own-child"/>
    <n v="25000"/>
    <n v="0"/>
    <d v="2015-02-09T00:00:00"/>
    <s v="Parked Car"/>
    <s v="?"/>
    <s v="Minor Damage"/>
    <s v="None"/>
    <s v="SC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x v="5"/>
    <n v="868283"/>
    <d v="2006-02-06T00:00:00"/>
    <s v="IN"/>
    <s v="250/500"/>
    <n v="1000"/>
    <x v="189"/>
    <n v="0"/>
    <n v="455340"/>
    <x v="0"/>
    <x v="7"/>
    <x v="13"/>
    <s v="hiking"/>
    <s v="unmarried"/>
    <n v="68500"/>
    <n v="-57500"/>
    <d v="2015-02-13T00:00:00"/>
    <s v="Single Vehicle Collision"/>
    <s v="Side Collision"/>
    <s v="Minor Damage"/>
    <s v="Police"/>
    <s v="SC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x v="27"/>
    <n v="828890"/>
    <d v="1993-10-20T00:00:00"/>
    <s v="OH"/>
    <s v="100/300"/>
    <n v="2000"/>
    <x v="190"/>
    <n v="0"/>
    <n v="613247"/>
    <x v="1"/>
    <x v="0"/>
    <x v="11"/>
    <s v="basketball"/>
    <s v="unmarried"/>
    <n v="0"/>
    <n v="0"/>
    <d v="2015-01-11T00:00:00"/>
    <s v="Single Vehicle Collision"/>
    <s v="Front Collision"/>
    <s v="Total Loss"/>
    <s v="Police"/>
    <s v="SC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x v="31"/>
    <n v="882920"/>
    <d v="2006-01-01T00:00:00"/>
    <s v="OH"/>
    <s v="500/1000"/>
    <n v="1000"/>
    <x v="191"/>
    <n v="0"/>
    <n v="454985"/>
    <x v="0"/>
    <x v="5"/>
    <x v="6"/>
    <s v="hiking"/>
    <s v="husband"/>
    <n v="42900"/>
    <n v="-90200"/>
    <d v="2015-01-02T00:00:00"/>
    <s v="Vehicle Theft"/>
    <s v="?"/>
    <s v="Minor Damage"/>
    <s v="Police"/>
    <s v="VA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x v="13"/>
    <n v="918777"/>
    <d v="2003-04-04T00:00:00"/>
    <s v="IL"/>
    <s v="250/500"/>
    <n v="2000"/>
    <x v="192"/>
    <n v="4000000"/>
    <n v="468813"/>
    <x v="0"/>
    <x v="0"/>
    <x v="13"/>
    <s v="basketball"/>
    <s v="not-in-family"/>
    <n v="29300"/>
    <n v="0"/>
    <d v="2015-02-12T00:00:00"/>
    <s v="Multi-vehicle Collision"/>
    <s v="Rear Collision"/>
    <s v="Total Loss"/>
    <s v="Other"/>
    <s v="VA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x v="4"/>
    <n v="212580"/>
    <d v="2014-07-05T00:00:00"/>
    <s v="IL"/>
    <s v="500/1000"/>
    <n v="1000"/>
    <x v="193"/>
    <n v="0"/>
    <n v="452747"/>
    <x v="0"/>
    <x v="5"/>
    <x v="11"/>
    <s v="bungie-jumping"/>
    <s v="husband"/>
    <n v="0"/>
    <n v="0"/>
    <d v="2015-02-05T00:00:00"/>
    <s v="Multi-vehicle Collision"/>
    <s v="Side Collision"/>
    <s v="Total Loss"/>
    <s v="Fire"/>
    <s v="NC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x v="32"/>
    <n v="602410"/>
    <d v="1996-01-16T00:00:00"/>
    <s v="IN"/>
    <s v="250/500"/>
    <n v="2000"/>
    <x v="194"/>
    <n v="0"/>
    <n v="615611"/>
    <x v="0"/>
    <x v="0"/>
    <x v="3"/>
    <s v="skydiving"/>
    <s v="own-child"/>
    <n v="0"/>
    <n v="0"/>
    <d v="2015-01-24T00:00:00"/>
    <s v="Vehicle Theft"/>
    <s v="?"/>
    <s v="Trivial Damage"/>
    <s v="Police"/>
    <s v="WV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x v="19"/>
    <n v="976971"/>
    <d v="2002-04-19T00:00:00"/>
    <s v="OH"/>
    <s v="250/500"/>
    <n v="500"/>
    <x v="195"/>
    <n v="0"/>
    <n v="451400"/>
    <x v="1"/>
    <x v="0"/>
    <x v="12"/>
    <s v="camping"/>
    <s v="not-in-family"/>
    <n v="0"/>
    <n v="0"/>
    <d v="2015-01-12T00:00:00"/>
    <s v="Parked Car"/>
    <s v="?"/>
    <s v="Trivial Damage"/>
    <s v="None"/>
    <s v="WV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x v="0"/>
    <n v="630226"/>
    <d v="2005-12-10T00:00:00"/>
    <s v="IL"/>
    <s v="250/500"/>
    <n v="500"/>
    <x v="196"/>
    <n v="0"/>
    <n v="464874"/>
    <x v="0"/>
    <x v="4"/>
    <x v="3"/>
    <s v="bungie-jumping"/>
    <s v="own-child"/>
    <n v="45100"/>
    <n v="-32800"/>
    <d v="2015-01-16T00:00:00"/>
    <s v="Single Vehicle Collision"/>
    <s v="Front Collision"/>
    <s v="Major Damage"/>
    <s v="Ambulance"/>
    <s v="NY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x v="19"/>
    <n v="171254"/>
    <d v="1994-11-07T00:00:00"/>
    <s v="OH"/>
    <s v="100/300"/>
    <n v="2000"/>
    <x v="197"/>
    <n v="0"/>
    <n v="452496"/>
    <x v="1"/>
    <x v="6"/>
    <x v="2"/>
    <s v="paintball"/>
    <s v="other-relative"/>
    <n v="47600"/>
    <n v="0"/>
    <d v="2015-01-13T00:00:00"/>
    <s v="Vehicle Theft"/>
    <s v="?"/>
    <s v="Minor Damage"/>
    <s v="Police"/>
    <s v="SC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x v="14"/>
    <n v="247116"/>
    <d v="2012-06-02T00:00:00"/>
    <s v="IL"/>
    <s v="250/500"/>
    <n v="2000"/>
    <x v="198"/>
    <n v="0"/>
    <n v="430714"/>
    <x v="0"/>
    <x v="1"/>
    <x v="0"/>
    <s v="golf"/>
    <s v="not-in-family"/>
    <n v="0"/>
    <n v="0"/>
    <d v="2015-02-02T00:00:00"/>
    <s v="Vehicle Theft"/>
    <s v="?"/>
    <s v="Trivial Damage"/>
    <s v="Police"/>
    <s v="NY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x v="24"/>
    <n v="505969"/>
    <d v="1998-04-07T00:00:00"/>
    <s v="OH"/>
    <s v="250/500"/>
    <n v="500"/>
    <x v="199"/>
    <n v="0"/>
    <n v="472634"/>
    <x v="0"/>
    <x v="1"/>
    <x v="10"/>
    <s v="base-jumping"/>
    <s v="not-in-family"/>
    <n v="63100"/>
    <n v="-13800"/>
    <d v="2015-02-28T00:00:00"/>
    <s v="Single Vehicle Collision"/>
    <s v="Rear Collision"/>
    <s v="Minor Damage"/>
    <s v="Fire"/>
    <s v="WV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x v="5"/>
    <n v="653864"/>
    <d v="2007-04-25T00:00:00"/>
    <s v="IN"/>
    <s v="250/500"/>
    <n v="2000"/>
    <x v="200"/>
    <n v="7000000"/>
    <n v="608371"/>
    <x v="1"/>
    <x v="5"/>
    <x v="9"/>
    <s v="board-games"/>
    <s v="unmarried"/>
    <n v="0"/>
    <n v="0"/>
    <d v="2015-01-18T00:00:00"/>
    <s v="Parked Car"/>
    <s v="?"/>
    <s v="Trivial Damage"/>
    <s v="Police"/>
    <s v="NY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x v="15"/>
    <n v="586367"/>
    <d v="2000-06-30T00:00:00"/>
    <s v="IL"/>
    <s v="100/300"/>
    <n v="500"/>
    <x v="201"/>
    <n v="0"/>
    <n v="468168"/>
    <x v="0"/>
    <x v="1"/>
    <x v="1"/>
    <s v="paintball"/>
    <s v="wife"/>
    <n v="0"/>
    <n v="0"/>
    <d v="2015-02-15T00:00:00"/>
    <s v="Multi-vehicle Collision"/>
    <s v="Rear Collision"/>
    <s v="Major Damage"/>
    <s v="Fire"/>
    <s v="SC"/>
    <s v="Riverwood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x v="5"/>
    <n v="896890"/>
    <d v="1996-06-04T00:00:00"/>
    <s v="IL"/>
    <s v="250/500"/>
    <n v="2000"/>
    <x v="202"/>
    <n v="0"/>
    <n v="464107"/>
    <x v="0"/>
    <x v="7"/>
    <x v="2"/>
    <s v="kayaking"/>
    <s v="husband"/>
    <n v="0"/>
    <n v="0"/>
    <d v="2015-01-31T00:00:00"/>
    <s v="Multi-vehicle Collision"/>
    <s v="Rear Collision"/>
    <s v="Total Loss"/>
    <s v="Ambulance"/>
    <s v="WV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x v="19"/>
    <n v="650026"/>
    <d v="2009-05-09T00:00:00"/>
    <s v="OH"/>
    <s v="500/1000"/>
    <n v="500"/>
    <x v="203"/>
    <n v="0"/>
    <n v="466959"/>
    <x v="1"/>
    <x v="4"/>
    <x v="4"/>
    <s v="exercise"/>
    <s v="not-in-family"/>
    <n v="66400"/>
    <n v="-34400"/>
    <d v="2015-02-10T00:00:00"/>
    <s v="Single Vehicle Collision"/>
    <s v="Rear Collision"/>
    <s v="Minor Damage"/>
    <s v="Police"/>
    <s v="SC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x v="31"/>
    <n v="547744"/>
    <d v="2001-07-08T00:00:00"/>
    <s v="OH"/>
    <s v="100/300"/>
    <n v="2000"/>
    <x v="204"/>
    <n v="0"/>
    <n v="443522"/>
    <x v="1"/>
    <x v="6"/>
    <x v="2"/>
    <s v="chess"/>
    <s v="other-relative"/>
    <n v="0"/>
    <n v="-39300"/>
    <d v="2015-02-26T00:00:00"/>
    <s v="Single Vehicle Collision"/>
    <s v="Rear Collision"/>
    <s v="Total Loss"/>
    <s v="Fire"/>
    <s v="SC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x v="2"/>
    <n v="598124"/>
    <d v="1993-09-20T00:00:00"/>
    <s v="OH"/>
    <s v="500/1000"/>
    <n v="500"/>
    <x v="205"/>
    <n v="0"/>
    <n v="441726"/>
    <x v="0"/>
    <x v="4"/>
    <x v="11"/>
    <s v="golf"/>
    <s v="husband"/>
    <n v="0"/>
    <n v="0"/>
    <d v="2015-02-25T00:00:00"/>
    <s v="Multi-vehicle Collision"/>
    <s v="Side Collision"/>
    <s v="Major Damage"/>
    <s v="Police"/>
    <s v="VA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x v="0"/>
    <n v="436126"/>
    <d v="2009-11-03T00:00:00"/>
    <s v="IN"/>
    <s v="250/500"/>
    <n v="500"/>
    <x v="206"/>
    <n v="3000000"/>
    <n v="473412"/>
    <x v="0"/>
    <x v="7"/>
    <x v="12"/>
    <s v="hiking"/>
    <s v="husband"/>
    <n v="0"/>
    <n v="0"/>
    <d v="2015-01-08T00:00:00"/>
    <s v="Multi-vehicle Collision"/>
    <s v="Side Collision"/>
    <s v="Total Loss"/>
    <s v="Police"/>
    <s v="SC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x v="39"/>
    <n v="739447"/>
    <d v="2014-12-10T00:00:00"/>
    <s v="IN"/>
    <s v="250/500"/>
    <n v="500"/>
    <x v="207"/>
    <n v="0"/>
    <n v="466201"/>
    <x v="0"/>
    <x v="2"/>
    <x v="2"/>
    <s v="reading"/>
    <s v="not-in-family"/>
    <n v="25500"/>
    <n v="-36700"/>
    <d v="2015-01-14T00:00:00"/>
    <s v="Parked Car"/>
    <s v="?"/>
    <s v="Trivial Damage"/>
    <s v="Police"/>
    <s v="WV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x v="40"/>
    <n v="427484"/>
    <d v="1994-01-08T00:00:00"/>
    <s v="OH"/>
    <s v="250/500"/>
    <n v="2000"/>
    <x v="208"/>
    <n v="0"/>
    <n v="469621"/>
    <x v="1"/>
    <x v="5"/>
    <x v="11"/>
    <s v="movies"/>
    <s v="other-relative"/>
    <n v="0"/>
    <n v="0"/>
    <d v="2015-02-03T00:00:00"/>
    <s v="Vehicle Theft"/>
    <s v="?"/>
    <s v="Minor Damage"/>
    <s v="Police"/>
    <s v="NC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x v="7"/>
    <n v="218684"/>
    <d v="2006-08-05T00:00:00"/>
    <s v="IN"/>
    <s v="500/1000"/>
    <n v="2000"/>
    <x v="209"/>
    <n v="0"/>
    <n v="466676"/>
    <x v="0"/>
    <x v="5"/>
    <x v="7"/>
    <s v="skydiving"/>
    <s v="not-in-family"/>
    <n v="59900"/>
    <n v="0"/>
    <d v="2015-01-05T00:00:00"/>
    <s v="Vehicle Theft"/>
    <s v="?"/>
    <s v="Trivial Damage"/>
    <s v="None"/>
    <s v="OH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x v="37"/>
    <n v="565564"/>
    <d v="2007-02-07T00:00:00"/>
    <s v="OH"/>
    <s v="100/300"/>
    <n v="1000"/>
    <x v="210"/>
    <n v="6000000"/>
    <n v="615346"/>
    <x v="0"/>
    <x v="5"/>
    <x v="2"/>
    <s v="yachting"/>
    <s v="other-relative"/>
    <n v="62200"/>
    <n v="-31400"/>
    <d v="2015-01-24T00:00:00"/>
    <s v="Multi-vehicle Collision"/>
    <s v="Side Collision"/>
    <s v="Minor Damage"/>
    <s v="Ambulance"/>
    <s v="NY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x v="17"/>
    <n v="743163"/>
    <d v="2001-04-09T00:00:00"/>
    <s v="OH"/>
    <s v="500/1000"/>
    <n v="2000"/>
    <x v="211"/>
    <n v="0"/>
    <n v="440106"/>
    <x v="1"/>
    <x v="0"/>
    <x v="5"/>
    <s v="reading"/>
    <s v="wife"/>
    <n v="24000"/>
    <n v="0"/>
    <d v="2015-01-26T00:00:00"/>
    <s v="Multi-vehicle Collision"/>
    <s v="Side Collision"/>
    <s v="Major Damage"/>
    <s v="Other"/>
    <s v="SC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x v="8"/>
    <n v="604614"/>
    <d v="1995-02-17T00:00:00"/>
    <s v="IN"/>
    <s v="100/300"/>
    <n v="2000"/>
    <x v="212"/>
    <n v="5000000"/>
    <n v="450332"/>
    <x v="1"/>
    <x v="7"/>
    <x v="8"/>
    <s v="cross-fit"/>
    <s v="wife"/>
    <n v="0"/>
    <n v="0"/>
    <d v="2015-01-21T00:00:00"/>
    <s v="Single Vehicle Collision"/>
    <s v="Side Collision"/>
    <s v="Total Loss"/>
    <s v="Other"/>
    <s v="NC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x v="19"/>
    <n v="509928"/>
    <d v="1995-07-25T00:00:00"/>
    <s v="OH"/>
    <s v="100/300"/>
    <n v="1000"/>
    <x v="213"/>
    <n v="0"/>
    <n v="615226"/>
    <x v="0"/>
    <x v="1"/>
    <x v="0"/>
    <s v="bungie-jumping"/>
    <s v="other-relative"/>
    <n v="0"/>
    <n v="0"/>
    <d v="2015-02-06T00:00:00"/>
    <s v="Multi-vehicle Collision"/>
    <s v="Side Collision"/>
    <s v="Minor Damage"/>
    <s v="Ambulance"/>
    <s v="NC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x v="13"/>
    <n v="593390"/>
    <d v="2006-03-24T00:00:00"/>
    <s v="IL"/>
    <s v="100/300"/>
    <n v="2000"/>
    <x v="214"/>
    <n v="0"/>
    <n v="437688"/>
    <x v="1"/>
    <x v="5"/>
    <x v="1"/>
    <s v="base-jumping"/>
    <s v="unmarried"/>
    <n v="0"/>
    <n v="0"/>
    <d v="2015-01-07T00:00:00"/>
    <s v="Single Vehicle Collision"/>
    <s v="Front Collision"/>
    <s v="Minor Damage"/>
    <s v="Fire"/>
    <s v="NY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x v="23"/>
    <n v="970607"/>
    <d v="1995-03-28T00:00:00"/>
    <s v="OH"/>
    <s v="250/500"/>
    <n v="1000"/>
    <x v="215"/>
    <n v="0"/>
    <n v="437387"/>
    <x v="0"/>
    <x v="4"/>
    <x v="10"/>
    <s v="yachting"/>
    <s v="not-in-family"/>
    <n v="0"/>
    <n v="-39700"/>
    <d v="2015-02-10T00:00:00"/>
    <s v="Vehicle Theft"/>
    <s v="?"/>
    <s v="Trivial Damage"/>
    <s v="None"/>
    <s v="NC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x v="36"/>
    <n v="174701"/>
    <d v="1996-06-19T00:00:00"/>
    <s v="IL"/>
    <s v="500/1000"/>
    <n v="500"/>
    <x v="216"/>
    <n v="0"/>
    <n v="458139"/>
    <x v="1"/>
    <x v="0"/>
    <x v="5"/>
    <s v="exercise"/>
    <s v="not-in-family"/>
    <n v="24800"/>
    <n v="0"/>
    <d v="2015-02-23T00:00:00"/>
    <s v="Single Vehicle Collision"/>
    <s v="Rear Collision"/>
    <s v="Total Loss"/>
    <s v="Other"/>
    <s v="WV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x v="19"/>
    <n v="529398"/>
    <d v="1993-06-16T00:00:00"/>
    <s v="OH"/>
    <s v="100/300"/>
    <n v="1000"/>
    <x v="217"/>
    <n v="6000000"/>
    <n v="443191"/>
    <x v="0"/>
    <x v="6"/>
    <x v="7"/>
    <s v="camping"/>
    <s v="other-relative"/>
    <n v="0"/>
    <n v="0"/>
    <d v="2015-01-09T00:00:00"/>
    <s v="Multi-vehicle Collision"/>
    <s v="Side Collision"/>
    <s v="Minor Damage"/>
    <s v="Fire"/>
    <s v="SC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x v="4"/>
    <n v="940942"/>
    <d v="2001-07-11T00:00:00"/>
    <s v="OH"/>
    <s v="250/500"/>
    <n v="2000"/>
    <x v="218"/>
    <n v="0"/>
    <n v="613647"/>
    <x v="0"/>
    <x v="6"/>
    <x v="13"/>
    <s v="base-jumping"/>
    <s v="other-relative"/>
    <n v="0"/>
    <n v="-58600"/>
    <d v="2015-02-22T00:00:00"/>
    <s v="Single Vehicle Collision"/>
    <s v="Front Collision"/>
    <s v="Major Damage"/>
    <s v="Other"/>
    <s v="NY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x v="24"/>
    <n v="442677"/>
    <d v="2008-11-22T00:00:00"/>
    <s v="OH"/>
    <s v="250/500"/>
    <n v="500"/>
    <x v="219"/>
    <n v="0"/>
    <n v="460820"/>
    <x v="1"/>
    <x v="6"/>
    <x v="6"/>
    <s v="exercise"/>
    <s v="own-child"/>
    <n v="47800"/>
    <n v="0"/>
    <d v="2015-02-21T00:00:00"/>
    <s v="Single Vehicle Collision"/>
    <s v="Front Collision"/>
    <s v="Minor Damage"/>
    <s v="Ambulance"/>
    <s v="NY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x v="37"/>
    <n v="365364"/>
    <d v="2002-12-28T00:00:00"/>
    <s v="IL"/>
    <s v="500/1000"/>
    <n v="1000"/>
    <x v="220"/>
    <n v="0"/>
    <n v="431121"/>
    <x v="1"/>
    <x v="5"/>
    <x v="2"/>
    <s v="yachting"/>
    <s v="husband"/>
    <n v="0"/>
    <n v="0"/>
    <d v="2015-02-04T00:00:00"/>
    <s v="Single Vehicle Collision"/>
    <s v="Side Collision"/>
    <s v="Total Loss"/>
    <s v="Fire"/>
    <s v="NY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x v="37"/>
    <n v="114839"/>
    <d v="2006-01-01T00:00:00"/>
    <s v="IL"/>
    <s v="250/500"/>
    <n v="500"/>
    <x v="221"/>
    <n v="4000000"/>
    <n v="619735"/>
    <x v="0"/>
    <x v="2"/>
    <x v="2"/>
    <s v="board-games"/>
    <s v="wife"/>
    <n v="53000"/>
    <n v="-72500"/>
    <d v="2015-01-07T00:00:00"/>
    <s v="Multi-vehicle Collision"/>
    <s v="Side Collision"/>
    <s v="Total Loss"/>
    <s v="Fire"/>
    <s v="NY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x v="11"/>
    <n v="872734"/>
    <d v="1990-05-19T00:00:00"/>
    <s v="IN"/>
    <s v="100/300"/>
    <n v="2000"/>
    <x v="222"/>
    <n v="0"/>
    <n v="470485"/>
    <x v="1"/>
    <x v="2"/>
    <x v="4"/>
    <s v="kayaking"/>
    <s v="not-in-family"/>
    <n v="0"/>
    <n v="0"/>
    <d v="2015-01-17T00:00:00"/>
    <s v="Multi-vehicle Collision"/>
    <s v="Side Collision"/>
    <s v="Major Damage"/>
    <s v="Fire"/>
    <s v="VA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x v="3"/>
    <n v="267885"/>
    <d v="2013-08-26T00:00:00"/>
    <s v="IN"/>
    <s v="500/1000"/>
    <n v="2000"/>
    <x v="223"/>
    <n v="0"/>
    <n v="620473"/>
    <x v="0"/>
    <x v="4"/>
    <x v="8"/>
    <s v="basketball"/>
    <s v="unmarried"/>
    <n v="24400"/>
    <n v="-60500"/>
    <d v="2015-01-28T00:00:00"/>
    <s v="Single Vehicle Collision"/>
    <s v="Front Collision"/>
    <s v="Total Loss"/>
    <s v="Ambulance"/>
    <s v="NY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x v="41"/>
    <n v="740505"/>
    <d v="1997-10-12T00:00:00"/>
    <s v="IL"/>
    <s v="250/500"/>
    <n v="1000"/>
    <x v="224"/>
    <n v="7000000"/>
    <n v="449800"/>
    <x v="1"/>
    <x v="5"/>
    <x v="6"/>
    <s v="paintball"/>
    <s v="own-child"/>
    <n v="0"/>
    <n v="-37100"/>
    <d v="2015-02-22T00:00:00"/>
    <s v="Multi-vehicle Collision"/>
    <s v="Rear Collision"/>
    <s v="Minor Damage"/>
    <s v="Other"/>
    <s v="NY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x v="41"/>
    <n v="629663"/>
    <d v="2002-01-21T00:00:00"/>
    <s v="IL"/>
    <s v="500/1000"/>
    <n v="1000"/>
    <x v="225"/>
    <n v="0"/>
    <n v="602402"/>
    <x v="1"/>
    <x v="2"/>
    <x v="5"/>
    <s v="bungie-jumping"/>
    <s v="not-in-family"/>
    <n v="0"/>
    <n v="0"/>
    <d v="2015-02-16T00:00:00"/>
    <s v="Single Vehicle Collision"/>
    <s v="Front Collision"/>
    <s v="Major Damage"/>
    <s v="Other"/>
    <s v="NY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x v="39"/>
    <n v="839884"/>
    <d v="1996-09-02T00:00:00"/>
    <s v="IL"/>
    <s v="100/300"/>
    <n v="500"/>
    <x v="226"/>
    <n v="0"/>
    <n v="452456"/>
    <x v="1"/>
    <x v="0"/>
    <x v="0"/>
    <s v="kayaking"/>
    <s v="unmarried"/>
    <n v="0"/>
    <n v="-64000"/>
    <d v="2015-02-17T00:00:00"/>
    <s v="Multi-vehicle Collision"/>
    <s v="Front Collision"/>
    <s v="Total Loss"/>
    <s v="Fire"/>
    <s v="WV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x v="7"/>
    <n v="241562"/>
    <d v="2010-01-28T00:00:00"/>
    <s v="IL"/>
    <s v="250/500"/>
    <n v="1000"/>
    <x v="227"/>
    <n v="0"/>
    <n v="439269"/>
    <x v="1"/>
    <x v="0"/>
    <x v="13"/>
    <s v="dancing"/>
    <s v="other-relative"/>
    <n v="0"/>
    <n v="-67800"/>
    <d v="2015-01-09T00:00:00"/>
    <s v="Single Vehicle Collision"/>
    <s v="Rear Collision"/>
    <s v="Minor Damage"/>
    <s v="Other"/>
    <s v="SC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x v="6"/>
    <n v="405533"/>
    <d v="2014-10-03T00:00:00"/>
    <s v="OH"/>
    <s v="100/300"/>
    <n v="1000"/>
    <x v="228"/>
    <n v="0"/>
    <n v="617774"/>
    <x v="1"/>
    <x v="5"/>
    <x v="1"/>
    <s v="base-jumping"/>
    <s v="wife"/>
    <n v="65600"/>
    <n v="-68200"/>
    <d v="2015-02-09T00:00:00"/>
    <s v="Single Vehicle Collision"/>
    <s v="Side Collision"/>
    <s v="Total Loss"/>
    <m/>
    <s v="NY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x v="36"/>
    <n v="667021"/>
    <d v="2007-05-02T00:00:00"/>
    <s v="OH"/>
    <s v="500/1000"/>
    <n v="1000"/>
    <x v="229"/>
    <n v="6000000"/>
    <n v="477678"/>
    <x v="0"/>
    <x v="7"/>
    <x v="5"/>
    <s v="dancing"/>
    <s v="own-child"/>
    <n v="36900"/>
    <n v="-55000"/>
    <d v="2015-02-16T00:00:00"/>
    <s v="Single Vehicle Collision"/>
    <s v="Side Collision"/>
    <s v="Minor Damage"/>
    <s v="Police"/>
    <s v="SC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x v="1"/>
    <n v="511621"/>
    <d v="1990-09-22T00:00:00"/>
    <s v="IN"/>
    <s v="250/500"/>
    <n v="500"/>
    <x v="230"/>
    <n v="0"/>
    <n v="444913"/>
    <x v="1"/>
    <x v="4"/>
    <x v="1"/>
    <s v="exercise"/>
    <s v="husband"/>
    <n v="39900"/>
    <n v="-60200"/>
    <d v="2015-02-18T00:00:00"/>
    <s v="Multi-vehicle Collision"/>
    <s v="Side Collision"/>
    <s v="Total Loss"/>
    <s v="Other"/>
    <s v="WV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x v="18"/>
    <n v="476923"/>
    <d v="2004-09-19T00:00:00"/>
    <s v="IL"/>
    <s v="100/300"/>
    <n v="2000"/>
    <x v="231"/>
    <n v="0"/>
    <n v="456602"/>
    <x v="0"/>
    <x v="0"/>
    <x v="11"/>
    <s v="paintball"/>
    <s v="own-child"/>
    <n v="63600"/>
    <n v="-68700"/>
    <d v="2015-01-11T00:00:00"/>
    <s v="Multi-vehicle Collision"/>
    <s v="Rear Collision"/>
    <s v="Major Damage"/>
    <s v="Police"/>
    <s v="OH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x v="23"/>
    <n v="735822"/>
    <d v="1995-08-28T00:00:00"/>
    <s v="IN"/>
    <s v="100/300"/>
    <n v="2000"/>
    <x v="232"/>
    <n v="0"/>
    <n v="451560"/>
    <x v="0"/>
    <x v="7"/>
    <x v="13"/>
    <s v="polo"/>
    <s v="other-relative"/>
    <n v="0"/>
    <n v="-32500"/>
    <d v="2015-02-04T00:00:00"/>
    <s v="Multi-vehicle Collision"/>
    <s v="Front Collision"/>
    <s v="Major Damage"/>
    <s v="Other"/>
    <s v="PA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x v="25"/>
    <n v="492745"/>
    <d v="2004-02-04T00:00:00"/>
    <s v="IN"/>
    <s v="100/300"/>
    <n v="2000"/>
    <x v="233"/>
    <n v="0"/>
    <n v="453407"/>
    <x v="0"/>
    <x v="4"/>
    <x v="10"/>
    <s v="kayaking"/>
    <s v="unmarried"/>
    <n v="0"/>
    <n v="-24400"/>
    <d v="2015-01-22T00:00:00"/>
    <s v="Multi-vehicle Collision"/>
    <s v="Side Collision"/>
    <s v="Minor Damage"/>
    <s v="Fire"/>
    <s v="NY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x v="31"/>
    <n v="130930"/>
    <d v="2014-07-23T00:00:00"/>
    <s v="IN"/>
    <s v="100/300"/>
    <n v="1000"/>
    <x v="234"/>
    <n v="3000000"/>
    <n v="618655"/>
    <x v="0"/>
    <x v="7"/>
    <x v="0"/>
    <s v="golf"/>
    <s v="unmarried"/>
    <n v="0"/>
    <n v="0"/>
    <d v="2015-01-10T00:00:00"/>
    <s v="Single Vehicle Collision"/>
    <s v="Front Collision"/>
    <s v="Total Loss"/>
    <s v="Fire"/>
    <s v="NY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x v="13"/>
    <n v="261119"/>
    <d v="1997-03-21T00:00:00"/>
    <s v="IL"/>
    <s v="500/1000"/>
    <n v="2000"/>
    <x v="235"/>
    <n v="0"/>
    <n v="612550"/>
    <x v="0"/>
    <x v="0"/>
    <x v="2"/>
    <s v="cross-fit"/>
    <s v="own-child"/>
    <n v="40600"/>
    <n v="0"/>
    <d v="2015-01-10T00:00:00"/>
    <s v="Multi-vehicle Collision"/>
    <s v="Rear Collision"/>
    <s v="Total Loss"/>
    <s v="Fire"/>
    <s v="SC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x v="3"/>
    <n v="280709"/>
    <d v="1991-05-06T00:00:00"/>
    <s v="OH"/>
    <s v="500/1000"/>
    <n v="2000"/>
    <x v="236"/>
    <n v="0"/>
    <n v="466718"/>
    <x v="1"/>
    <x v="2"/>
    <x v="13"/>
    <s v="reading"/>
    <s v="own-child"/>
    <n v="33300"/>
    <n v="-10600"/>
    <d v="2015-02-16T00:00:00"/>
    <s v="Single Vehicle Collision"/>
    <s v="Side Collision"/>
    <s v="Major Damage"/>
    <s v="Other"/>
    <s v="NY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x v="7"/>
    <n v="898573"/>
    <d v="1992-08-07T00:00:00"/>
    <s v="IN"/>
    <s v="500/1000"/>
    <n v="1000"/>
    <x v="237"/>
    <n v="0"/>
    <n v="617947"/>
    <x v="1"/>
    <x v="4"/>
    <x v="13"/>
    <s v="dancing"/>
    <s v="own-child"/>
    <n v="54000"/>
    <n v="0"/>
    <d v="2015-02-08T00:00:00"/>
    <s v="Single Vehicle Collision"/>
    <s v="Front Collision"/>
    <s v="Minor Damage"/>
    <s v="Fire"/>
    <s v="WV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x v="19"/>
    <n v="547802"/>
    <d v="2013-09-03T00:00:00"/>
    <s v="IL"/>
    <s v="250/500"/>
    <n v="1000"/>
    <x v="238"/>
    <n v="0"/>
    <n v="606238"/>
    <x v="1"/>
    <x v="0"/>
    <x v="3"/>
    <s v="cross-fit"/>
    <s v="own-child"/>
    <n v="0"/>
    <n v="0"/>
    <d v="2015-01-26T00:00:00"/>
    <s v="Single Vehicle Collision"/>
    <s v="Front Collision"/>
    <s v="Major Damage"/>
    <s v="Fire"/>
    <s v="SC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x v="11"/>
    <n v="600845"/>
    <d v="2012-01-05T00:00:00"/>
    <s v="IL"/>
    <s v="100/300"/>
    <n v="2000"/>
    <x v="239"/>
    <n v="0"/>
    <n v="463842"/>
    <x v="1"/>
    <x v="6"/>
    <x v="12"/>
    <s v="skydiving"/>
    <s v="other-relative"/>
    <n v="0"/>
    <n v="-74500"/>
    <d v="2015-02-01T00:00:00"/>
    <s v="Single Vehicle Collision"/>
    <s v="Front Collision"/>
    <s v="Major Damage"/>
    <s v="Other"/>
    <s v="VA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x v="17"/>
    <n v="390381"/>
    <d v="2007-01-27T00:00:00"/>
    <s v="OH"/>
    <s v="500/1000"/>
    <n v="2000"/>
    <x v="240"/>
    <n v="0"/>
    <n v="610354"/>
    <x v="1"/>
    <x v="7"/>
    <x v="8"/>
    <s v="camping"/>
    <s v="other-relative"/>
    <n v="36900"/>
    <n v="-53700"/>
    <d v="2015-02-02T00:00:00"/>
    <s v="Parked Car"/>
    <s v="?"/>
    <s v="Trivial Damage"/>
    <s v="None"/>
    <s v="SC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x v="32"/>
    <n v="629918"/>
    <d v="2005-10-14T00:00:00"/>
    <s v="IL"/>
    <s v="100/300"/>
    <n v="2000"/>
    <x v="241"/>
    <n v="0"/>
    <n v="461328"/>
    <x v="1"/>
    <x v="6"/>
    <x v="4"/>
    <s v="paintball"/>
    <s v="own-child"/>
    <n v="53200"/>
    <n v="-53800"/>
    <d v="2015-02-06T00:00:00"/>
    <s v="Multi-vehicle Collision"/>
    <s v="Rear Collision"/>
    <s v="Total Loss"/>
    <s v="Ambulance"/>
    <s v="NY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x v="23"/>
    <n v="208298"/>
    <d v="1990-11-03T00:00:00"/>
    <s v="OH"/>
    <s v="250/500"/>
    <n v="1000"/>
    <x v="242"/>
    <n v="0"/>
    <n v="458727"/>
    <x v="0"/>
    <x v="2"/>
    <x v="3"/>
    <s v="board-games"/>
    <s v="other-relative"/>
    <n v="0"/>
    <n v="-70300"/>
    <d v="2015-01-01T00:00:00"/>
    <s v="Vehicle Theft"/>
    <s v="?"/>
    <s v="Trivial Damage"/>
    <s v="None"/>
    <s v="PA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x v="35"/>
    <n v="513099"/>
    <d v="2005-10-15T00:00:00"/>
    <s v="IN"/>
    <s v="500/1000"/>
    <n v="1000"/>
    <x v="243"/>
    <n v="0"/>
    <n v="452587"/>
    <x v="1"/>
    <x v="2"/>
    <x v="4"/>
    <s v="golf"/>
    <s v="other-relative"/>
    <n v="60300"/>
    <n v="-24700"/>
    <d v="2015-01-19T00:00:00"/>
    <s v="Single Vehicle Collision"/>
    <s v="Rear Collision"/>
    <s v="Major Damage"/>
    <s v="Fire"/>
    <s v="NY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x v="23"/>
    <n v="184938"/>
    <d v="1999-05-22T00:00:00"/>
    <s v="IL"/>
    <s v="250/500"/>
    <n v="1000"/>
    <x v="244"/>
    <n v="0"/>
    <n v="433184"/>
    <x v="1"/>
    <x v="7"/>
    <x v="1"/>
    <s v="golf"/>
    <s v="not-in-family"/>
    <n v="0"/>
    <n v="0"/>
    <d v="2015-01-17T00:00:00"/>
    <s v="Single Vehicle Collision"/>
    <s v="Side Collision"/>
    <s v="Minor Damage"/>
    <s v="Fire"/>
    <s v="NY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x v="4"/>
    <n v="187775"/>
    <d v="2002-12-21T00:00:00"/>
    <s v="OH"/>
    <s v="100/300"/>
    <n v="500"/>
    <x v="245"/>
    <n v="4000000"/>
    <n v="451280"/>
    <x v="1"/>
    <x v="7"/>
    <x v="6"/>
    <s v="chess"/>
    <s v="own-child"/>
    <n v="0"/>
    <n v="-41400"/>
    <d v="2015-02-01T00:00:00"/>
    <s v="Multi-vehicle Collision"/>
    <s v="Rear Collision"/>
    <s v="Total Loss"/>
    <s v="Ambulance"/>
    <s v="SC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x v="29"/>
    <n v="326322"/>
    <d v="2007-02-10T00:00:00"/>
    <s v="IL"/>
    <s v="250/500"/>
    <n v="1000"/>
    <x v="246"/>
    <n v="0"/>
    <n v="603269"/>
    <x v="0"/>
    <x v="4"/>
    <x v="1"/>
    <s v="golf"/>
    <s v="other-relative"/>
    <n v="25900"/>
    <n v="0"/>
    <d v="2015-01-02T00:00:00"/>
    <s v="Parked Car"/>
    <s v="?"/>
    <s v="Minor Damage"/>
    <s v="None"/>
    <s v="SC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x v="22"/>
    <n v="146138"/>
    <d v="2002-03-01T00:00:00"/>
    <s v="IN"/>
    <s v="250/500"/>
    <n v="2000"/>
    <x v="247"/>
    <n v="0"/>
    <n v="442632"/>
    <x v="1"/>
    <x v="5"/>
    <x v="3"/>
    <s v="paintball"/>
    <s v="other-relative"/>
    <n v="0"/>
    <n v="-52600"/>
    <d v="2015-02-20T00:00:00"/>
    <s v="Single Vehicle Collision"/>
    <s v="Rear Collision"/>
    <s v="Major Damage"/>
    <s v="Fire"/>
    <s v="NC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x v="23"/>
    <n v="336047"/>
    <d v="2003-04-21T00:00:00"/>
    <s v="OH"/>
    <s v="250/500"/>
    <n v="500"/>
    <x v="248"/>
    <n v="0"/>
    <n v="447300"/>
    <x v="1"/>
    <x v="2"/>
    <x v="10"/>
    <s v="yachting"/>
    <s v="unmarried"/>
    <n v="47500"/>
    <n v="-32500"/>
    <d v="2015-02-05T00:00:00"/>
    <s v="Multi-vehicle Collision"/>
    <s v="Rear Collision"/>
    <s v="Total Loss"/>
    <s v="Fire"/>
    <s v="SC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x v="29"/>
    <n v="532330"/>
    <d v="2002-09-22T00:00:00"/>
    <s v="OH"/>
    <s v="250/500"/>
    <n v="500"/>
    <x v="249"/>
    <n v="5000000"/>
    <n v="441783"/>
    <x v="0"/>
    <x v="0"/>
    <x v="2"/>
    <s v="yachting"/>
    <s v="other-relative"/>
    <n v="0"/>
    <n v="0"/>
    <d v="2015-02-27T00:00:00"/>
    <s v="Multi-vehicle Collision"/>
    <s v="Side Collision"/>
    <s v="Major Damage"/>
    <s v="Police"/>
    <s v="SC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x v="17"/>
    <n v="118137"/>
    <d v="1998-02-10T00:00:00"/>
    <s v="OH"/>
    <s v="100/300"/>
    <n v="500"/>
    <x v="250"/>
    <n v="0"/>
    <n v="468702"/>
    <x v="1"/>
    <x v="5"/>
    <x v="10"/>
    <s v="bungie-jumping"/>
    <s v="husband"/>
    <n v="0"/>
    <n v="-44600"/>
    <d v="2015-01-27T00:00:00"/>
    <s v="Vehicle Theft"/>
    <s v="?"/>
    <s v="Trivial Damage"/>
    <s v="Police"/>
    <s v="WV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x v="9"/>
    <n v="212674"/>
    <d v="1992-09-01T00:00:00"/>
    <s v="OH"/>
    <s v="250/500"/>
    <n v="500"/>
    <x v="251"/>
    <n v="0"/>
    <n v="467942"/>
    <x v="0"/>
    <x v="1"/>
    <x v="10"/>
    <s v="movies"/>
    <s v="wife"/>
    <n v="41500"/>
    <n v="-70200"/>
    <d v="2015-01-26T00:00:00"/>
    <s v="Single Vehicle Collision"/>
    <s v="Side Collision"/>
    <s v="Major Damage"/>
    <s v="Fire"/>
    <s v="OH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x v="10"/>
    <n v="935596"/>
    <d v="1999-05-01T00:00:00"/>
    <s v="OH"/>
    <s v="500/1000"/>
    <n v="1000"/>
    <x v="252"/>
    <n v="0"/>
    <n v="463678"/>
    <x v="1"/>
    <x v="7"/>
    <x v="4"/>
    <s v="base-jumping"/>
    <s v="wife"/>
    <n v="0"/>
    <n v="0"/>
    <d v="2015-01-13T00:00:00"/>
    <s v="Multi-vehicle Collision"/>
    <s v="Rear Collision"/>
    <s v="Major Damage"/>
    <s v="Fire"/>
    <s v="SC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x v="38"/>
    <n v="737593"/>
    <d v="1997-12-19T00:00:00"/>
    <s v="IL"/>
    <s v="100/300"/>
    <n v="500"/>
    <x v="253"/>
    <n v="7000000"/>
    <n v="615220"/>
    <x v="1"/>
    <x v="5"/>
    <x v="13"/>
    <s v="golf"/>
    <s v="own-child"/>
    <n v="0"/>
    <n v="0"/>
    <d v="2015-01-14T00:00:00"/>
    <s v="Multi-vehicle Collision"/>
    <s v="Side Collision"/>
    <s v="Major Damage"/>
    <s v="Ambulance"/>
    <s v="NY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x v="32"/>
    <n v="812025"/>
    <d v="2000-06-18T00:00:00"/>
    <s v="IL"/>
    <s v="250/500"/>
    <n v="500"/>
    <x v="254"/>
    <n v="0"/>
    <n v="432711"/>
    <x v="0"/>
    <x v="2"/>
    <x v="0"/>
    <s v="base-jumping"/>
    <s v="other-relative"/>
    <n v="0"/>
    <n v="0"/>
    <d v="2015-02-22T00:00:00"/>
    <s v="Multi-vehicle Collision"/>
    <s v="Side Collision"/>
    <s v="Total Loss"/>
    <s v="Other"/>
    <s v="SC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x v="19"/>
    <n v="168151"/>
    <d v="1995-04-24T00:00:00"/>
    <s v="OH"/>
    <s v="500/1000"/>
    <n v="2000"/>
    <x v="255"/>
    <n v="0"/>
    <n v="463583"/>
    <x v="0"/>
    <x v="2"/>
    <x v="1"/>
    <s v="cross-fit"/>
    <s v="other-relative"/>
    <n v="0"/>
    <n v="0"/>
    <d v="2015-01-17T00:00:00"/>
    <s v="Single Vehicle Collision"/>
    <s v="Side Collision"/>
    <s v="Major Damage"/>
    <s v="Police"/>
    <s v="SC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x v="17"/>
    <n v="594739"/>
    <d v="2006-06-16T00:00:00"/>
    <s v="IL"/>
    <s v="100/300"/>
    <n v="500"/>
    <x v="256"/>
    <n v="0"/>
    <n v="439502"/>
    <x v="1"/>
    <x v="0"/>
    <x v="2"/>
    <s v="base-jumping"/>
    <s v="husband"/>
    <n v="0"/>
    <n v="0"/>
    <d v="2015-02-02T00:00:00"/>
    <s v="Vehicle Theft"/>
    <s v="?"/>
    <s v="Trivial Damage"/>
    <s v="Police"/>
    <s v="NY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x v="22"/>
    <n v="843227"/>
    <d v="2007-09-28T00:00:00"/>
    <s v="OH"/>
    <s v="250/500"/>
    <n v="2000"/>
    <x v="257"/>
    <n v="0"/>
    <n v="613287"/>
    <x v="1"/>
    <x v="1"/>
    <x v="8"/>
    <s v="dancing"/>
    <s v="unmarried"/>
    <n v="0"/>
    <n v="0"/>
    <d v="2015-01-07T00:00:00"/>
    <s v="Multi-vehicle Collision"/>
    <s v="Rear Collision"/>
    <s v="Major Damage"/>
    <s v="Fire"/>
    <s v="SC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x v="2"/>
    <n v="283925"/>
    <d v="1991-11-21T00:00:00"/>
    <s v="OH"/>
    <s v="250/500"/>
    <n v="1000"/>
    <x v="258"/>
    <n v="0"/>
    <n v="620104"/>
    <x v="1"/>
    <x v="4"/>
    <x v="7"/>
    <s v="skydiving"/>
    <s v="other-relative"/>
    <n v="0"/>
    <n v="-47100"/>
    <d v="2015-02-02T00:00:00"/>
    <s v="Parked Car"/>
    <s v="?"/>
    <s v="Trivial Damage"/>
    <s v="None"/>
    <s v="SC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x v="14"/>
    <n v="475588"/>
    <d v="1996-09-21T00:00:00"/>
    <s v="IL"/>
    <s v="100/300"/>
    <n v="2000"/>
    <x v="259"/>
    <n v="0"/>
    <n v="446895"/>
    <x v="0"/>
    <x v="1"/>
    <x v="6"/>
    <s v="reading"/>
    <s v="husband"/>
    <n v="0"/>
    <n v="0"/>
    <d v="2015-02-07T00:00:00"/>
    <s v="Single Vehicle Collision"/>
    <s v="Front Collision"/>
    <s v="Major Damage"/>
    <s v="Police"/>
    <s v="NC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x v="19"/>
    <n v="751905"/>
    <d v="2001-05-16T00:00:00"/>
    <s v="OH"/>
    <s v="250/500"/>
    <n v="500"/>
    <x v="260"/>
    <n v="8000000"/>
    <n v="431531"/>
    <x v="0"/>
    <x v="6"/>
    <x v="1"/>
    <s v="golf"/>
    <s v="husband"/>
    <n v="0"/>
    <n v="-33600"/>
    <d v="2015-01-18T00:00:00"/>
    <s v="Multi-vehicle Collision"/>
    <s v="Rear Collision"/>
    <s v="Major Damage"/>
    <s v="Ambulance"/>
    <s v="NY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x v="17"/>
    <n v="226725"/>
    <d v="1999-08-11T00:00:00"/>
    <s v="IN"/>
    <s v="500/1000"/>
    <n v="2000"/>
    <x v="261"/>
    <n v="7000000"/>
    <n v="605408"/>
    <x v="0"/>
    <x v="4"/>
    <x v="3"/>
    <s v="base-jumping"/>
    <s v="other-relative"/>
    <n v="0"/>
    <n v="-45000"/>
    <d v="2015-01-10T00:00:00"/>
    <s v="Multi-vehicle Collision"/>
    <s v="Side Collision"/>
    <s v="Minor Damage"/>
    <s v="Police"/>
    <s v="SC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x v="22"/>
    <n v="942504"/>
    <d v="2003-06-16T00:00:00"/>
    <s v="IL"/>
    <s v="500/1000"/>
    <n v="2000"/>
    <x v="262"/>
    <n v="0"/>
    <n v="457551"/>
    <x v="1"/>
    <x v="0"/>
    <x v="9"/>
    <s v="kayaking"/>
    <s v="wife"/>
    <n v="44400"/>
    <n v="-51500"/>
    <d v="2015-01-30T00:00:00"/>
    <s v="Single Vehicle Collision"/>
    <s v="Side Collision"/>
    <s v="Minor Damage"/>
    <s v="Police"/>
    <s v="SC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x v="38"/>
    <n v="395572"/>
    <d v="1999-03-30T00:00:00"/>
    <s v="IL"/>
    <s v="250/500"/>
    <n v="500"/>
    <x v="263"/>
    <n v="0"/>
    <n v="619892"/>
    <x v="1"/>
    <x v="5"/>
    <x v="0"/>
    <s v="movies"/>
    <s v="own-child"/>
    <n v="51500"/>
    <n v="0"/>
    <d v="2015-01-25T00:00:00"/>
    <s v="Vehicle Theft"/>
    <s v="?"/>
    <s v="Trivial Damage"/>
    <s v="Police"/>
    <s v="NC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x v="20"/>
    <n v="889883"/>
    <d v="1999-02-03T00:00:00"/>
    <s v="IL"/>
    <s v="250/500"/>
    <n v="1000"/>
    <x v="264"/>
    <n v="0"/>
    <n v="445853"/>
    <x v="0"/>
    <x v="7"/>
    <x v="1"/>
    <s v="hiking"/>
    <s v="wife"/>
    <n v="34400"/>
    <n v="-33100"/>
    <d v="2015-01-29T00:00:00"/>
    <s v="Multi-vehicle Collision"/>
    <s v="Side Collision"/>
    <s v="Major Damage"/>
    <s v="Fire"/>
    <s v="PA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x v="2"/>
    <n v="818167"/>
    <d v="2011-08-25T00:00:00"/>
    <s v="IN"/>
    <s v="500/1000"/>
    <n v="2000"/>
    <x v="265"/>
    <n v="0"/>
    <n v="475483"/>
    <x v="1"/>
    <x v="7"/>
    <x v="11"/>
    <s v="video-games"/>
    <s v="unmarried"/>
    <n v="52100"/>
    <n v="-46900"/>
    <d v="2015-02-24T00:00:00"/>
    <s v="Multi-vehicle Collision"/>
    <s v="Rear Collision"/>
    <s v="Minor Damage"/>
    <s v="Fire"/>
    <s v="SC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x v="7"/>
    <n v="277767"/>
    <d v="2010-06-28T00:00:00"/>
    <s v="OH"/>
    <s v="100/300"/>
    <n v="500"/>
    <x v="266"/>
    <n v="0"/>
    <n v="606290"/>
    <x v="0"/>
    <x v="2"/>
    <x v="9"/>
    <s v="reading"/>
    <s v="other-relative"/>
    <n v="0"/>
    <n v="-61000"/>
    <d v="2015-01-04T00:00:00"/>
    <s v="Multi-vehicle Collision"/>
    <s v="Rear Collision"/>
    <s v="Major Damage"/>
    <s v="Ambulance"/>
    <s v="PA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x v="32"/>
    <n v="842618"/>
    <d v="2001-11-06T00:00:00"/>
    <s v="IN"/>
    <s v="100/300"/>
    <n v="2000"/>
    <x v="267"/>
    <n v="0"/>
    <n v="611852"/>
    <x v="1"/>
    <x v="2"/>
    <x v="1"/>
    <s v="camping"/>
    <s v="wife"/>
    <n v="57800"/>
    <n v="-53300"/>
    <d v="2015-02-25T00:00:00"/>
    <s v="Multi-vehicle Collision"/>
    <s v="Front Collision"/>
    <s v="Total Loss"/>
    <s v="Fire"/>
    <s v="SC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x v="16"/>
    <n v="577810"/>
    <d v="2013-04-15T00:00:00"/>
    <s v="OH"/>
    <s v="250/500"/>
    <n v="2000"/>
    <x v="268"/>
    <n v="0"/>
    <n v="444734"/>
    <x v="0"/>
    <x v="6"/>
    <x v="11"/>
    <s v="camping"/>
    <s v="husband"/>
    <n v="55400"/>
    <n v="0"/>
    <d v="2015-01-27T00:00:00"/>
    <s v="Multi-vehicle Collision"/>
    <s v="Rear Collision"/>
    <s v="Minor Damage"/>
    <s v="Police"/>
    <s v="VA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x v="17"/>
    <n v="873114"/>
    <d v="1995-12-07T00:00:00"/>
    <s v="IL"/>
    <s v="100/300"/>
    <n v="1000"/>
    <x v="269"/>
    <n v="0"/>
    <n v="433683"/>
    <x v="1"/>
    <x v="2"/>
    <x v="6"/>
    <s v="camping"/>
    <s v="wife"/>
    <n v="71200"/>
    <n v="0"/>
    <d v="2015-02-19T00:00:00"/>
    <s v="Parked Car"/>
    <s v="?"/>
    <s v="Minor Damage"/>
    <s v="None"/>
    <s v="NY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x v="27"/>
    <n v="994538"/>
    <d v="1991-11-01T00:00:00"/>
    <s v="IL"/>
    <s v="100/300"/>
    <n v="2000"/>
    <x v="270"/>
    <n v="0"/>
    <n v="448882"/>
    <x v="0"/>
    <x v="0"/>
    <x v="0"/>
    <s v="paintball"/>
    <s v="other-relative"/>
    <n v="91900"/>
    <n v="0"/>
    <d v="2015-01-31T00:00:00"/>
    <s v="Multi-vehicle Collision"/>
    <s v="Front Collision"/>
    <s v="Major Damage"/>
    <s v="Police"/>
    <s v="WV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x v="13"/>
    <n v="727792"/>
    <d v="2014-05-19T00:00:00"/>
    <s v="OH"/>
    <s v="100/300"/>
    <n v="500"/>
    <x v="271"/>
    <n v="0"/>
    <n v="466838"/>
    <x v="1"/>
    <x v="7"/>
    <x v="3"/>
    <s v="skydiving"/>
    <s v="wife"/>
    <n v="62800"/>
    <n v="0"/>
    <d v="2015-01-18T00:00:00"/>
    <s v="Multi-vehicle Collision"/>
    <s v="Rear Collision"/>
    <s v="Minor Damage"/>
    <s v="Ambulance"/>
    <s v="NY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x v="5"/>
    <n v="522506"/>
    <d v="1992-03-15T00:00:00"/>
    <s v="IL"/>
    <s v="500/1000"/>
    <n v="2000"/>
    <x v="272"/>
    <n v="0"/>
    <n v="605490"/>
    <x v="1"/>
    <x v="4"/>
    <x v="6"/>
    <s v="skydiving"/>
    <s v="other-relative"/>
    <n v="49900"/>
    <n v="-19800"/>
    <d v="2015-01-10T00:00:00"/>
    <s v="Multi-vehicle Collision"/>
    <s v="Front Collision"/>
    <s v="Minor Damage"/>
    <s v="Fire"/>
    <s v="NY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x v="19"/>
    <n v="367595"/>
    <d v="2006-02-03T00:00:00"/>
    <s v="IN"/>
    <s v="500/1000"/>
    <n v="500"/>
    <x v="273"/>
    <n v="0"/>
    <n v="466137"/>
    <x v="1"/>
    <x v="2"/>
    <x v="1"/>
    <s v="board-games"/>
    <s v="own-child"/>
    <n v="0"/>
    <n v="-75700"/>
    <d v="2015-01-28T00:00:00"/>
    <s v="Multi-vehicle Collision"/>
    <s v="Front Collision"/>
    <s v="Major Damage"/>
    <s v="Ambulance"/>
    <s v="SC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x v="1"/>
    <n v="586104"/>
    <d v="2003-03-16T00:00:00"/>
    <s v="IN"/>
    <s v="250/500"/>
    <n v="2000"/>
    <x v="274"/>
    <n v="0"/>
    <n v="466970"/>
    <x v="0"/>
    <x v="2"/>
    <x v="4"/>
    <s v="paintball"/>
    <s v="husband"/>
    <n v="53100"/>
    <n v="-63400"/>
    <d v="2015-02-16T00:00:00"/>
    <s v="Multi-vehicle Collision"/>
    <s v="Side Collision"/>
    <s v="Total Loss"/>
    <s v="Ambulance"/>
    <s v="WV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x v="3"/>
    <n v="424862"/>
    <d v="2002-10-16T00:00:00"/>
    <s v="OH"/>
    <s v="100/300"/>
    <n v="500"/>
    <x v="275"/>
    <n v="0"/>
    <n v="474801"/>
    <x v="0"/>
    <x v="1"/>
    <x v="5"/>
    <s v="cross-fit"/>
    <s v="unmarried"/>
    <n v="55600"/>
    <n v="0"/>
    <d v="2015-02-08T00:00:00"/>
    <s v="Single Vehicle Collision"/>
    <s v="Rear Collision"/>
    <s v="Minor Damage"/>
    <s v="Other"/>
    <s v="PA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x v="8"/>
    <n v="512813"/>
    <d v="1990-01-27T00:00:00"/>
    <s v="IL"/>
    <s v="100/300"/>
    <n v="2000"/>
    <x v="276"/>
    <n v="0"/>
    <n v="450703"/>
    <x v="1"/>
    <x v="7"/>
    <x v="3"/>
    <s v="exercise"/>
    <s v="not-in-family"/>
    <n v="0"/>
    <n v="0"/>
    <d v="2015-01-20T00:00:00"/>
    <s v="Multi-vehicle Collision"/>
    <s v="Side Collision"/>
    <s v="Major Damage"/>
    <s v="Police"/>
    <s v="WV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x v="11"/>
    <n v="356768"/>
    <d v="2010-03-11T00:00:00"/>
    <s v="IL"/>
    <s v="100/300"/>
    <n v="500"/>
    <x v="277"/>
    <n v="6000000"/>
    <n v="478172"/>
    <x v="1"/>
    <x v="6"/>
    <x v="6"/>
    <s v="sleeping"/>
    <s v="own-child"/>
    <n v="0"/>
    <n v="0"/>
    <d v="2015-02-06T00:00:00"/>
    <s v="Multi-vehicle Collision"/>
    <s v="Side Collision"/>
    <s v="Minor Damage"/>
    <s v="Police"/>
    <s v="SC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x v="5"/>
    <n v="330506"/>
    <d v="1995-09-19T00:00:00"/>
    <s v="OH"/>
    <s v="250/500"/>
    <n v="1000"/>
    <x v="278"/>
    <n v="0"/>
    <n v="604668"/>
    <x v="1"/>
    <x v="7"/>
    <x v="0"/>
    <s v="movies"/>
    <s v="unmarried"/>
    <n v="0"/>
    <n v="-83900"/>
    <d v="2015-01-24T00:00:00"/>
    <s v="Multi-vehicle Collision"/>
    <s v="Side Collision"/>
    <s v="Minor Damage"/>
    <s v="Fire"/>
    <s v="PA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x v="8"/>
    <n v="779075"/>
    <d v="2010-02-27T00:00:00"/>
    <s v="IN"/>
    <s v="100/300"/>
    <n v="1000"/>
    <x v="279"/>
    <n v="0"/>
    <n v="469429"/>
    <x v="1"/>
    <x v="2"/>
    <x v="0"/>
    <s v="cross-fit"/>
    <s v="wife"/>
    <n v="37600"/>
    <n v="-37600"/>
    <d v="2015-01-14T00:00:00"/>
    <s v="Vehicle Theft"/>
    <s v="?"/>
    <s v="Trivial Damage"/>
    <s v="Police"/>
    <s v="NY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x v="17"/>
    <n v="799501"/>
    <d v="1991-12-28T00:00:00"/>
    <s v="OH"/>
    <s v="250/500"/>
    <n v="2000"/>
    <x v="280"/>
    <n v="0"/>
    <n v="471806"/>
    <x v="1"/>
    <x v="1"/>
    <x v="10"/>
    <s v="video-games"/>
    <s v="not-in-family"/>
    <n v="0"/>
    <n v="0"/>
    <d v="2015-02-18T00:00:00"/>
    <s v="Vehicle Theft"/>
    <s v="?"/>
    <s v="Minor Damage"/>
    <s v="Police"/>
    <s v="SC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x v="12"/>
    <n v="987905"/>
    <d v="2002-04-30T00:00:00"/>
    <s v="OH"/>
    <s v="250/500"/>
    <n v="2000"/>
    <x v="281"/>
    <n v="5000000"/>
    <n v="475705"/>
    <x v="0"/>
    <x v="1"/>
    <x v="4"/>
    <s v="sleeping"/>
    <s v="other-relative"/>
    <n v="47400"/>
    <n v="-27600"/>
    <d v="2015-01-10T00:00:00"/>
    <s v="Single Vehicle Collision"/>
    <s v="Rear Collision"/>
    <s v="Major Damage"/>
    <s v="Police"/>
    <s v="WV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x v="32"/>
    <n v="967756"/>
    <d v="2007-04-28T00:00:00"/>
    <s v="OH"/>
    <s v="250/500"/>
    <n v="2000"/>
    <x v="282"/>
    <n v="0"/>
    <n v="459122"/>
    <x v="1"/>
    <x v="0"/>
    <x v="7"/>
    <s v="basketball"/>
    <s v="own-child"/>
    <n v="0"/>
    <n v="-49400"/>
    <d v="2015-02-13T00:00:00"/>
    <s v="Multi-vehicle Collision"/>
    <s v="Side Collision"/>
    <s v="Major Damage"/>
    <s v="Police"/>
    <s v="WV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x v="8"/>
    <n v="830414"/>
    <d v="1996-07-08T00:00:00"/>
    <s v="IL"/>
    <s v="500/1000"/>
    <n v="500"/>
    <x v="283"/>
    <n v="0"/>
    <n v="476737"/>
    <x v="1"/>
    <x v="5"/>
    <x v="12"/>
    <s v="kayaking"/>
    <s v="not-in-family"/>
    <n v="0"/>
    <n v="-40900"/>
    <d v="2015-02-17T00:00:00"/>
    <s v="Single Vehicle Collision"/>
    <s v="Front Collision"/>
    <s v="Total Loss"/>
    <s v="Other"/>
    <s v="VA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x v="14"/>
    <n v="127313"/>
    <d v="2002-04-01T00:00:00"/>
    <s v="IN"/>
    <s v="100/300"/>
    <n v="1000"/>
    <x v="284"/>
    <n v="6000000"/>
    <n v="460359"/>
    <x v="0"/>
    <x v="7"/>
    <x v="7"/>
    <s v="hiking"/>
    <s v="not-in-family"/>
    <n v="26900"/>
    <n v="0"/>
    <d v="2015-01-07T00:00:00"/>
    <s v="Multi-vehicle Collision"/>
    <s v="Rear Collision"/>
    <s v="Total Loss"/>
    <s v="Ambulance"/>
    <s v="SC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x v="17"/>
    <n v="786957"/>
    <d v="2006-10-29T00:00:00"/>
    <s v="OH"/>
    <s v="100/300"/>
    <n v="500"/>
    <x v="285"/>
    <n v="0"/>
    <n v="452735"/>
    <x v="1"/>
    <x v="2"/>
    <x v="10"/>
    <s v="golf"/>
    <s v="not-in-family"/>
    <n v="68700"/>
    <n v="0"/>
    <d v="2015-01-29T00:00:00"/>
    <s v="Vehicle Theft"/>
    <s v="?"/>
    <s v="Trivial Damage"/>
    <s v="None"/>
    <s v="SC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x v="21"/>
    <n v="332892"/>
    <d v="2007-10-25T00:00:00"/>
    <s v="IN"/>
    <s v="250/500"/>
    <n v="1000"/>
    <x v="286"/>
    <n v="0"/>
    <n v="613583"/>
    <x v="1"/>
    <x v="7"/>
    <x v="11"/>
    <s v="movies"/>
    <s v="husband"/>
    <n v="0"/>
    <n v="0"/>
    <d v="2015-02-13T00:00:00"/>
    <s v="Single Vehicle Collision"/>
    <s v="Rear Collision"/>
    <s v="Major Damage"/>
    <s v="Ambulance"/>
    <s v="SC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x v="5"/>
    <n v="448642"/>
    <d v="2001-03-28T00:00:00"/>
    <s v="IN"/>
    <s v="500/1000"/>
    <n v="1000"/>
    <x v="287"/>
    <n v="4000000"/>
    <n v="605692"/>
    <x v="1"/>
    <x v="6"/>
    <x v="2"/>
    <s v="hiking"/>
    <s v="own-child"/>
    <n v="0"/>
    <n v="-33300"/>
    <d v="2015-02-01T00:00:00"/>
    <s v="Parked Car"/>
    <s v="?"/>
    <s v="Minor Damage"/>
    <s v="Police"/>
    <s v="VA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x v="1"/>
    <n v="526039"/>
    <d v="1995-05-04T00:00:00"/>
    <s v="OH"/>
    <s v="100/300"/>
    <n v="500"/>
    <x v="288"/>
    <n v="-1000000"/>
    <n v="438178"/>
    <x v="0"/>
    <x v="2"/>
    <x v="1"/>
    <s v="kayaking"/>
    <s v="wife"/>
    <n v="0"/>
    <n v="0"/>
    <d v="2015-01-29T00:00:00"/>
    <s v="Single Vehicle Collision"/>
    <s v="Side Collision"/>
    <s v="Major Damage"/>
    <s v="Ambulance"/>
    <s v="NC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x v="17"/>
    <n v="444422"/>
    <d v="2011-09-28T00:00:00"/>
    <s v="IL"/>
    <s v="250/500"/>
    <n v="2000"/>
    <x v="289"/>
    <n v="0"/>
    <n v="449221"/>
    <x v="0"/>
    <x v="6"/>
    <x v="9"/>
    <s v="golf"/>
    <s v="other-relative"/>
    <n v="64200"/>
    <n v="-32300"/>
    <d v="2015-02-06T00:00:00"/>
    <s v="Multi-vehicle Collision"/>
    <s v="Front Collision"/>
    <s v="Total Loss"/>
    <s v="Ambulance"/>
    <s v="OH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x v="14"/>
    <n v="689500"/>
    <d v="2003-01-28T00:00:00"/>
    <s v="IL"/>
    <s v="250/500"/>
    <n v="2000"/>
    <x v="290"/>
    <n v="0"/>
    <n v="459322"/>
    <x v="1"/>
    <x v="5"/>
    <x v="11"/>
    <s v="polo"/>
    <s v="husband"/>
    <n v="0"/>
    <n v="-15700"/>
    <d v="2015-01-28T00:00:00"/>
    <s v="Multi-vehicle Collision"/>
    <s v="Rear Collision"/>
    <s v="Major Damage"/>
    <s v="Fire"/>
    <s v="NC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x v="6"/>
    <n v="806081"/>
    <d v="2011-02-01T00:00:00"/>
    <s v="IL"/>
    <s v="500/1000"/>
    <n v="1000"/>
    <x v="291"/>
    <n v="0"/>
    <n v="472657"/>
    <x v="0"/>
    <x v="5"/>
    <x v="2"/>
    <s v="dancing"/>
    <s v="wife"/>
    <n v="0"/>
    <n v="-48300"/>
    <d v="2015-01-21T00:00:00"/>
    <s v="Single Vehicle Collision"/>
    <s v="Side Collision"/>
    <s v="Minor Damage"/>
    <s v="Fire"/>
    <s v="NY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x v="7"/>
    <n v="384618"/>
    <d v="1993-02-09T00:00:00"/>
    <s v="IN"/>
    <s v="250/500"/>
    <n v="500"/>
    <x v="292"/>
    <n v="0"/>
    <n v="608331"/>
    <x v="0"/>
    <x v="5"/>
    <x v="8"/>
    <s v="golf"/>
    <s v="unmarried"/>
    <n v="0"/>
    <n v="-51800"/>
    <d v="2015-01-16T00:00:00"/>
    <s v="Multi-vehicle Collision"/>
    <s v="Rear Collision"/>
    <s v="Minor Damage"/>
    <s v="Police"/>
    <s v="NC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x v="14"/>
    <n v="756459"/>
    <d v="2005-08-05T00:00:00"/>
    <s v="IN"/>
    <s v="250/500"/>
    <n v="500"/>
    <x v="293"/>
    <n v="0"/>
    <n v="438546"/>
    <x v="1"/>
    <x v="2"/>
    <x v="5"/>
    <s v="basketball"/>
    <s v="wife"/>
    <n v="0"/>
    <n v="-54600"/>
    <d v="2015-02-17T00:00:00"/>
    <s v="Single Vehicle Collision"/>
    <s v="Side Collision"/>
    <s v="Total Loss"/>
    <s v="Fire"/>
    <s v="SC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x v="19"/>
    <n v="655787"/>
    <d v="2006-06-17T00:00:00"/>
    <s v="IL"/>
    <s v="250/500"/>
    <n v="2000"/>
    <x v="294"/>
    <n v="0"/>
    <n v="441981"/>
    <x v="0"/>
    <x v="6"/>
    <x v="9"/>
    <s v="reading"/>
    <s v="wife"/>
    <n v="0"/>
    <n v="-58100"/>
    <d v="2015-02-01T00:00:00"/>
    <s v="Multi-vehicle Collision"/>
    <s v="Front Collision"/>
    <s v="Minor Damage"/>
    <s v="Police"/>
    <s v="PA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x v="5"/>
    <n v="419954"/>
    <d v="1993-12-07T00:00:00"/>
    <s v="IL"/>
    <s v="100/300"/>
    <n v="500"/>
    <x v="295"/>
    <n v="0"/>
    <n v="602177"/>
    <x v="1"/>
    <x v="6"/>
    <x v="11"/>
    <s v="dancing"/>
    <s v="wife"/>
    <n v="0"/>
    <n v="0"/>
    <d v="2015-02-25T00:00:00"/>
    <s v="Parked Car"/>
    <s v="?"/>
    <s v="Trivial Damage"/>
    <s v="Police"/>
    <s v="SC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x v="18"/>
    <n v="275092"/>
    <d v="2012-03-14T00:00:00"/>
    <s v="IL"/>
    <s v="500/1000"/>
    <n v="500"/>
    <x v="296"/>
    <n v="0"/>
    <n v="441659"/>
    <x v="1"/>
    <x v="0"/>
    <x v="12"/>
    <s v="golf"/>
    <s v="not-in-family"/>
    <n v="0"/>
    <n v="0"/>
    <d v="2015-02-26T00:00:00"/>
    <s v="Parked Car"/>
    <s v="?"/>
    <s v="Minor Damage"/>
    <s v="None"/>
    <s v="WV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x v="29"/>
    <n v="515698"/>
    <d v="1997-08-05T00:00:00"/>
    <s v="IN"/>
    <s v="250/500"/>
    <n v="2000"/>
    <x v="297"/>
    <n v="0"/>
    <n v="614812"/>
    <x v="0"/>
    <x v="5"/>
    <x v="10"/>
    <s v="video-games"/>
    <s v="other-relative"/>
    <n v="27100"/>
    <n v="0"/>
    <d v="2015-02-06T00:00:00"/>
    <s v="Multi-vehicle Collision"/>
    <s v="Rear Collision"/>
    <s v="Major Damage"/>
    <s v="Other"/>
    <s v="PA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x v="19"/>
    <n v="132871"/>
    <d v="2009-07-05T00:00:00"/>
    <s v="IL"/>
    <s v="100/300"/>
    <n v="500"/>
    <x v="298"/>
    <n v="0"/>
    <n v="458470"/>
    <x v="1"/>
    <x v="4"/>
    <x v="13"/>
    <s v="base-jumping"/>
    <s v="not-in-family"/>
    <n v="0"/>
    <n v="-39300"/>
    <d v="2015-02-03T00:00:00"/>
    <s v="Vehicle Theft"/>
    <s v="?"/>
    <s v="Trivial Damage"/>
    <s v="Police"/>
    <s v="SC"/>
    <s v="Riverwood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x v="14"/>
    <n v="714929"/>
    <d v="1994-11-25T00:00:00"/>
    <s v="IL"/>
    <s v="100/300"/>
    <n v="2000"/>
    <x v="299"/>
    <n v="5000000"/>
    <n v="469646"/>
    <x v="0"/>
    <x v="2"/>
    <x v="11"/>
    <s v="yachting"/>
    <s v="own-child"/>
    <n v="20000"/>
    <n v="-82700"/>
    <d v="2015-01-27T00:00:00"/>
    <s v="Multi-vehicle Collision"/>
    <s v="Side Collision"/>
    <s v="Total Loss"/>
    <s v="Police"/>
    <s v="NY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x v="4"/>
    <n v="297816"/>
    <d v="1997-02-03T00:00:00"/>
    <s v="IL"/>
    <s v="100/300"/>
    <n v="2000"/>
    <x v="300"/>
    <n v="0"/>
    <n v="611118"/>
    <x v="0"/>
    <x v="6"/>
    <x v="2"/>
    <s v="base-jumping"/>
    <s v="other-relative"/>
    <n v="34000"/>
    <n v="-55600"/>
    <d v="2015-01-21T00:00:00"/>
    <s v="Multi-vehicle Collision"/>
    <s v="Rear Collision"/>
    <s v="Major Damage"/>
    <s v="Police"/>
    <s v="NC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x v="17"/>
    <n v="426708"/>
    <d v="2009-10-09T00:00:00"/>
    <s v="IL"/>
    <s v="250/500"/>
    <n v="500"/>
    <x v="301"/>
    <n v="5000000"/>
    <n v="465158"/>
    <x v="0"/>
    <x v="7"/>
    <x v="10"/>
    <s v="camping"/>
    <s v="wife"/>
    <n v="0"/>
    <n v="-35200"/>
    <d v="2015-01-24T00:00:00"/>
    <s v="Parked Car"/>
    <s v="?"/>
    <s v="Trivial Damage"/>
    <s v="Police"/>
    <s v="NY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x v="27"/>
    <n v="615047"/>
    <d v="2002-11-20T00:00:00"/>
    <s v="IN"/>
    <s v="250/500"/>
    <n v="500"/>
    <x v="302"/>
    <n v="0"/>
    <n v="457130"/>
    <x v="0"/>
    <x v="5"/>
    <x v="7"/>
    <s v="bungie-jumping"/>
    <s v="husband"/>
    <n v="54100"/>
    <n v="-77600"/>
    <d v="2015-01-17T00:00:00"/>
    <s v="Multi-vehicle Collision"/>
    <s v="Rear Collision"/>
    <s v="Minor Damage"/>
    <s v="Other"/>
    <s v="NY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x v="6"/>
    <n v="771236"/>
    <d v="1995-05-29T00:00:00"/>
    <s v="OH"/>
    <s v="100/300"/>
    <n v="500"/>
    <x v="303"/>
    <n v="0"/>
    <n v="607893"/>
    <x v="1"/>
    <x v="7"/>
    <x v="11"/>
    <s v="base-jumping"/>
    <s v="wife"/>
    <n v="82400"/>
    <n v="-57100"/>
    <d v="2015-02-23T00:00:00"/>
    <s v="Single Vehicle Collision"/>
    <s v="Front Collision"/>
    <s v="Major Damage"/>
    <s v="Other"/>
    <s v="NY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x v="2"/>
    <n v="235869"/>
    <d v="2011-01-22T00:00:00"/>
    <s v="IL"/>
    <s v="250/500"/>
    <n v="500"/>
    <x v="304"/>
    <n v="2000000"/>
    <n v="464736"/>
    <x v="1"/>
    <x v="1"/>
    <x v="13"/>
    <s v="kayaking"/>
    <s v="own-child"/>
    <n v="0"/>
    <n v="0"/>
    <d v="2015-01-09T00:00:00"/>
    <s v="Single Vehicle Collision"/>
    <s v="Side Collision"/>
    <s v="Major Damage"/>
    <s v="Fire"/>
    <s v="SC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x v="7"/>
    <n v="931625"/>
    <d v="2012-10-18T00:00:00"/>
    <s v="IN"/>
    <s v="250/500"/>
    <n v="500"/>
    <x v="305"/>
    <n v="0"/>
    <n v="476198"/>
    <x v="1"/>
    <x v="2"/>
    <x v="9"/>
    <s v="cross-fit"/>
    <s v="unmarried"/>
    <n v="44000"/>
    <n v="0"/>
    <d v="2015-02-15T00:00:00"/>
    <s v="Multi-vehicle Collision"/>
    <s v="Rear Collision"/>
    <s v="Total Loss"/>
    <s v="Fire"/>
    <s v="SC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x v="7"/>
    <n v="371635"/>
    <d v="1991-10-13T00:00:00"/>
    <s v="OH"/>
    <s v="500/1000"/>
    <n v="1000"/>
    <x v="306"/>
    <n v="6000000"/>
    <n v="444903"/>
    <x v="0"/>
    <x v="2"/>
    <x v="1"/>
    <s v="hiking"/>
    <s v="unmarried"/>
    <n v="0"/>
    <n v="-53800"/>
    <d v="2015-01-16T00:00:00"/>
    <s v="Multi-vehicle Collision"/>
    <s v="Rear Collision"/>
    <s v="Total Loss"/>
    <s v="Other"/>
    <s v="NY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x v="32"/>
    <n v="427199"/>
    <d v="2010-10-01T00:00:00"/>
    <s v="IL"/>
    <s v="250/500"/>
    <n v="2000"/>
    <x v="307"/>
    <n v="0"/>
    <n v="464336"/>
    <x v="0"/>
    <x v="4"/>
    <x v="3"/>
    <s v="golf"/>
    <s v="husband"/>
    <n v="0"/>
    <n v="-39700"/>
    <d v="2015-01-14T00:00:00"/>
    <s v="Multi-vehicle Collision"/>
    <s v="Side Collision"/>
    <s v="Total Loss"/>
    <s v="Fire"/>
    <s v="NY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x v="3"/>
    <n v="261315"/>
    <d v="2013-04-10T00:00:00"/>
    <s v="OH"/>
    <s v="100/300"/>
    <n v="2000"/>
    <x v="308"/>
    <n v="0"/>
    <n v="471453"/>
    <x v="1"/>
    <x v="1"/>
    <x v="2"/>
    <s v="dancing"/>
    <s v="other-relative"/>
    <n v="81300"/>
    <n v="0"/>
    <d v="2015-01-01T00:00:00"/>
    <s v="Multi-vehicle Collision"/>
    <s v="Rear Collision"/>
    <s v="Major Damage"/>
    <s v="Other"/>
    <s v="SC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x v="13"/>
    <n v="582973"/>
    <d v="2008-06-11T00:00:00"/>
    <s v="IN"/>
    <s v="100/300"/>
    <n v="2000"/>
    <x v="309"/>
    <n v="0"/>
    <n v="466191"/>
    <x v="0"/>
    <x v="0"/>
    <x v="2"/>
    <s v="base-jumping"/>
    <s v="not-in-family"/>
    <n v="0"/>
    <n v="-22200"/>
    <d v="2015-02-16T00:00:00"/>
    <s v="Multi-vehicle Collision"/>
    <s v="Front Collision"/>
    <s v="Major Damage"/>
    <s v="Ambulance"/>
    <s v="SC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x v="8"/>
    <n v="278091"/>
    <d v="2013-12-04T00:00:00"/>
    <s v="OH"/>
    <s v="100/300"/>
    <n v="2000"/>
    <x v="310"/>
    <n v="0"/>
    <n v="440930"/>
    <x v="1"/>
    <x v="2"/>
    <x v="11"/>
    <s v="skydiving"/>
    <s v="other-relative"/>
    <n v="0"/>
    <n v="-38600"/>
    <d v="2015-01-04T00:00:00"/>
    <s v="Single Vehicle Collision"/>
    <s v="Side Collision"/>
    <s v="Total Loss"/>
    <s v="Other"/>
    <s v="SC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x v="28"/>
    <n v="153154"/>
    <d v="2010-08-21T00:00:00"/>
    <s v="OH"/>
    <s v="500/1000"/>
    <n v="1000"/>
    <x v="311"/>
    <n v="0"/>
    <n v="430380"/>
    <x v="0"/>
    <x v="1"/>
    <x v="9"/>
    <s v="board-games"/>
    <s v="own-child"/>
    <n v="39000"/>
    <n v="0"/>
    <d v="2015-01-12T00:00:00"/>
    <s v="Multi-vehicle Collision"/>
    <s v="Side Collision"/>
    <s v="Total Loss"/>
    <s v="Police"/>
    <s v="WV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x v="22"/>
    <n v="515217"/>
    <d v="2010-06-18T00:00:00"/>
    <s v="IL"/>
    <s v="250/500"/>
    <n v="2000"/>
    <x v="312"/>
    <n v="8000000"/>
    <n v="613178"/>
    <x v="1"/>
    <x v="4"/>
    <x v="1"/>
    <s v="golf"/>
    <s v="unmarried"/>
    <n v="43900"/>
    <n v="0"/>
    <d v="2015-01-08T00:00:00"/>
    <s v="Multi-vehicle Collision"/>
    <s v="Side Collision"/>
    <s v="Minor Damage"/>
    <s v="Other"/>
    <s v="SC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x v="1"/>
    <n v="860497"/>
    <d v="1992-04-10T00:00:00"/>
    <s v="IL"/>
    <s v="500/1000"/>
    <n v="1000"/>
    <x v="313"/>
    <n v="0"/>
    <n v="460564"/>
    <x v="1"/>
    <x v="0"/>
    <x v="10"/>
    <s v="bungie-jumping"/>
    <s v="wife"/>
    <n v="0"/>
    <n v="-39500"/>
    <d v="2015-01-22T00:00:00"/>
    <s v="Single Vehicle Collision"/>
    <s v="Rear Collision"/>
    <s v="Minor Damage"/>
    <s v="Police"/>
    <s v="WV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x v="36"/>
    <n v="351741"/>
    <d v="1997-02-03T00:00:00"/>
    <s v="OH"/>
    <s v="500/1000"/>
    <n v="1000"/>
    <x v="314"/>
    <n v="0"/>
    <n v="439929"/>
    <x v="0"/>
    <x v="5"/>
    <x v="8"/>
    <s v="bungie-jumping"/>
    <s v="not-in-family"/>
    <n v="0"/>
    <n v="0"/>
    <d v="2015-01-13T00:00:00"/>
    <s v="Multi-vehicle Collision"/>
    <s v="Side Collision"/>
    <s v="Total Loss"/>
    <s v="Other"/>
    <s v="WV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x v="20"/>
    <n v="403737"/>
    <d v="1991-12-06T00:00:00"/>
    <s v="IN"/>
    <s v="500/1000"/>
    <n v="2000"/>
    <x v="315"/>
    <n v="0"/>
    <n v="605756"/>
    <x v="1"/>
    <x v="2"/>
    <x v="12"/>
    <s v="camping"/>
    <s v="wife"/>
    <n v="39400"/>
    <n v="-63900"/>
    <d v="2015-01-18T00:00:00"/>
    <s v="Multi-vehicle Collision"/>
    <s v="Side Collision"/>
    <s v="Total Loss"/>
    <s v="Ambulance"/>
    <s v="VA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x v="8"/>
    <n v="162004"/>
    <d v="1995-09-19T00:00:00"/>
    <s v="IL"/>
    <s v="250/500"/>
    <n v="500"/>
    <x v="316"/>
    <n v="0"/>
    <n v="451184"/>
    <x v="1"/>
    <x v="5"/>
    <x v="10"/>
    <s v="yachting"/>
    <s v="not-in-family"/>
    <n v="0"/>
    <n v="0"/>
    <d v="2015-01-19T00:00:00"/>
    <s v="Multi-vehicle Collision"/>
    <s v="Rear Collision"/>
    <s v="Minor Damage"/>
    <s v="Police"/>
    <s v="NY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x v="22"/>
    <n v="740384"/>
    <d v="1993-10-29T00:00:00"/>
    <s v="IN"/>
    <s v="500/1000"/>
    <n v="1000"/>
    <x v="317"/>
    <n v="0"/>
    <n v="459588"/>
    <x v="0"/>
    <x v="2"/>
    <x v="9"/>
    <s v="reading"/>
    <s v="other-relative"/>
    <n v="51600"/>
    <n v="-73900"/>
    <d v="2015-01-31T00:00:00"/>
    <s v="Single Vehicle Collision"/>
    <s v="Side Collision"/>
    <s v="Major Damage"/>
    <s v="Other"/>
    <s v="NY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x v="7"/>
    <n v="876714"/>
    <d v="1991-11-03T00:00:00"/>
    <s v="IL"/>
    <s v="100/300"/>
    <n v="2000"/>
    <x v="318"/>
    <n v="0"/>
    <n v="616637"/>
    <x v="1"/>
    <x v="5"/>
    <x v="2"/>
    <s v="video-games"/>
    <s v="wife"/>
    <n v="61600"/>
    <n v="-30200"/>
    <d v="2015-02-06T00:00:00"/>
    <s v="Single Vehicle Collision"/>
    <s v="Front Collision"/>
    <s v="Total Loss"/>
    <s v="Fire"/>
    <s v="NY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x v="22"/>
    <n v="951543"/>
    <d v="2002-07-09T00:00:00"/>
    <s v="IN"/>
    <s v="250/500"/>
    <n v="2000"/>
    <x v="319"/>
    <n v="0"/>
    <n v="447979"/>
    <x v="0"/>
    <x v="7"/>
    <x v="12"/>
    <s v="polo"/>
    <s v="husband"/>
    <n v="58500"/>
    <n v="-46800"/>
    <d v="2015-02-04T00:00:00"/>
    <s v="Multi-vehicle Collision"/>
    <s v="Rear Collision"/>
    <s v="Major Damage"/>
    <s v="Other"/>
    <s v="SC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x v="4"/>
    <n v="576723"/>
    <d v="1999-12-07T00:00:00"/>
    <s v="IL"/>
    <s v="250/500"/>
    <n v="500"/>
    <x v="320"/>
    <n v="0"/>
    <n v="460176"/>
    <x v="0"/>
    <x v="5"/>
    <x v="11"/>
    <s v="movies"/>
    <s v="husband"/>
    <n v="0"/>
    <n v="0"/>
    <d v="2015-01-02T00:00:00"/>
    <s v="Single Vehicle Collision"/>
    <s v="Front Collision"/>
    <s v="Total Loss"/>
    <s v="Police"/>
    <s v="WV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x v="37"/>
    <n v="391003"/>
    <d v="2005-07-01T00:00:00"/>
    <s v="OH"/>
    <s v="500/1000"/>
    <n v="500"/>
    <x v="321"/>
    <n v="0"/>
    <n v="459429"/>
    <x v="1"/>
    <x v="4"/>
    <x v="7"/>
    <s v="board-games"/>
    <s v="other-relative"/>
    <n v="0"/>
    <n v="0"/>
    <d v="2015-02-26T00:00:00"/>
    <s v="Multi-vehicle Collision"/>
    <s v="Rear Collision"/>
    <s v="Total Loss"/>
    <s v="Police"/>
    <s v="PA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x v="13"/>
    <n v="225865"/>
    <d v="1991-11-04T00:00:00"/>
    <s v="IL"/>
    <s v="250/500"/>
    <n v="1000"/>
    <x v="322"/>
    <n v="0"/>
    <n v="465456"/>
    <x v="0"/>
    <x v="6"/>
    <x v="8"/>
    <s v="sleeping"/>
    <s v="not-in-family"/>
    <n v="0"/>
    <n v="0"/>
    <d v="2015-02-08T00:00:00"/>
    <s v="Multi-vehicle Collision"/>
    <s v="Rear Collision"/>
    <s v="Major Damage"/>
    <s v="Other"/>
    <s v="VA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x v="16"/>
    <n v="984948"/>
    <d v="1993-04-14T00:00:00"/>
    <s v="IL"/>
    <s v="500/1000"/>
    <n v="2000"/>
    <x v="323"/>
    <n v="0"/>
    <n v="464665"/>
    <x v="0"/>
    <x v="7"/>
    <x v="4"/>
    <s v="sleeping"/>
    <s v="not-in-family"/>
    <n v="0"/>
    <n v="-65400"/>
    <d v="2015-02-07T00:00:00"/>
    <s v="Multi-vehicle Collision"/>
    <s v="Side Collision"/>
    <s v="Total Loss"/>
    <s v="Police"/>
    <s v="NY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x v="24"/>
    <n v="890328"/>
    <d v="2009-08-23T00:00:00"/>
    <s v="IL"/>
    <s v="100/300"/>
    <n v="2000"/>
    <x v="324"/>
    <n v="0"/>
    <n v="430853"/>
    <x v="1"/>
    <x v="5"/>
    <x v="13"/>
    <s v="bungie-jumping"/>
    <s v="own-child"/>
    <n v="0"/>
    <n v="-42100"/>
    <d v="2015-02-17T00:00:00"/>
    <s v="Multi-vehicle Collision"/>
    <s v="Front Collision"/>
    <s v="Total Loss"/>
    <s v="Fire"/>
    <s v="NY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x v="27"/>
    <n v="803294"/>
    <d v="1993-06-18T00:00:00"/>
    <s v="IN"/>
    <s v="100/300"/>
    <n v="1000"/>
    <x v="325"/>
    <n v="0"/>
    <n v="615712"/>
    <x v="0"/>
    <x v="1"/>
    <x v="0"/>
    <s v="yachting"/>
    <s v="own-child"/>
    <n v="0"/>
    <n v="0"/>
    <d v="2015-01-12T00:00:00"/>
    <s v="Multi-vehicle Collision"/>
    <s v="Rear Collision"/>
    <s v="Minor Damage"/>
    <s v="Police"/>
    <s v="NY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x v="17"/>
    <n v="414913"/>
    <d v="2012-07-17T00:00:00"/>
    <s v="IN"/>
    <s v="250/500"/>
    <n v="500"/>
    <x v="326"/>
    <n v="0"/>
    <n v="608228"/>
    <x v="0"/>
    <x v="0"/>
    <x v="3"/>
    <s v="base-jumping"/>
    <s v="husband"/>
    <n v="0"/>
    <n v="0"/>
    <d v="2015-02-01T00:00:00"/>
    <s v="Multi-vehicle Collision"/>
    <s v="Side Collision"/>
    <s v="Major Damage"/>
    <s v="Other"/>
    <s v="NY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x v="14"/>
    <n v="414519"/>
    <d v="1999-01-25T00:00:00"/>
    <s v="IN"/>
    <s v="250/500"/>
    <n v="1000"/>
    <x v="327"/>
    <n v="4000000"/>
    <n v="457535"/>
    <x v="0"/>
    <x v="1"/>
    <x v="9"/>
    <s v="board-games"/>
    <s v="own-child"/>
    <n v="0"/>
    <n v="-27900"/>
    <d v="2015-02-03T00:00:00"/>
    <s v="Single Vehicle Collision"/>
    <s v="Front Collision"/>
    <s v="Major Damage"/>
    <s v="Other"/>
    <s v="WV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x v="23"/>
    <n v="818413"/>
    <d v="1990-02-23T00:00:00"/>
    <s v="OH"/>
    <s v="500/1000"/>
    <n v="1000"/>
    <x v="328"/>
    <n v="0"/>
    <n v="442540"/>
    <x v="0"/>
    <x v="4"/>
    <x v="1"/>
    <s v="base-jumping"/>
    <s v="not-in-family"/>
    <n v="0"/>
    <n v="0"/>
    <d v="2015-02-21T00:00:00"/>
    <s v="Single Vehicle Collision"/>
    <s v="Side Collision"/>
    <s v="Major Damage"/>
    <s v="Fire"/>
    <s v="NY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x v="36"/>
    <n v="487356"/>
    <d v="2000-08-30T00:00:00"/>
    <s v="IL"/>
    <s v="500/1000"/>
    <n v="2000"/>
    <x v="329"/>
    <n v="0"/>
    <n v="455332"/>
    <x v="1"/>
    <x v="1"/>
    <x v="10"/>
    <s v="reading"/>
    <s v="husband"/>
    <n v="53500"/>
    <n v="-73600"/>
    <d v="2015-01-09T00:00:00"/>
    <s v="Multi-vehicle Collision"/>
    <s v="Front Collision"/>
    <s v="Major Damage"/>
    <s v="Ambulance"/>
    <s v="NY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x v="21"/>
    <n v="159768"/>
    <d v="2008-09-03T00:00:00"/>
    <s v="IN"/>
    <s v="250/500"/>
    <n v="500"/>
    <x v="330"/>
    <n v="0"/>
    <n v="439534"/>
    <x v="1"/>
    <x v="7"/>
    <x v="4"/>
    <s v="base-jumping"/>
    <s v="unmarried"/>
    <n v="67000"/>
    <n v="-53600"/>
    <d v="2015-02-16T00:00:00"/>
    <s v="Parked Car"/>
    <s v="?"/>
    <s v="Trivial Damage"/>
    <s v="None"/>
    <s v="SC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x v="13"/>
    <n v="865839"/>
    <d v="1991-08-02T00:00:00"/>
    <s v="IL"/>
    <s v="500/1000"/>
    <n v="1000"/>
    <x v="331"/>
    <n v="0"/>
    <n v="462420"/>
    <x v="1"/>
    <x v="0"/>
    <x v="5"/>
    <s v="reading"/>
    <s v="husband"/>
    <n v="0"/>
    <n v="0"/>
    <d v="2015-02-04T00:00:00"/>
    <s v="Parked Car"/>
    <s v="?"/>
    <s v="Trivial Damage"/>
    <s v="None"/>
    <s v="VA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x v="22"/>
    <n v="406567"/>
    <d v="2001-09-25T00:00:00"/>
    <s v="OH"/>
    <s v="100/300"/>
    <n v="500"/>
    <x v="332"/>
    <n v="6000000"/>
    <n v="448913"/>
    <x v="0"/>
    <x v="6"/>
    <x v="5"/>
    <s v="hiking"/>
    <s v="wife"/>
    <n v="38900"/>
    <n v="-48700"/>
    <d v="2015-02-24T00:00:00"/>
    <s v="Single Vehicle Collision"/>
    <s v="Side Collision"/>
    <s v="Total Loss"/>
    <s v="Fire"/>
    <s v="NC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x v="14"/>
    <n v="623032"/>
    <d v="2007-03-11T00:00:00"/>
    <s v="IL"/>
    <s v="500/1000"/>
    <n v="1000"/>
    <x v="333"/>
    <n v="6000000"/>
    <n v="440837"/>
    <x v="1"/>
    <x v="7"/>
    <x v="3"/>
    <s v="camping"/>
    <s v="unmarried"/>
    <n v="0"/>
    <n v="0"/>
    <d v="2015-02-01T00:00:00"/>
    <s v="Single Vehicle Collision"/>
    <s v="Rear Collision"/>
    <s v="Minor Damage"/>
    <s v="Police"/>
    <s v="WV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x v="5"/>
    <n v="935442"/>
    <d v="2010-11-20T00:00:00"/>
    <s v="OH"/>
    <s v="250/500"/>
    <n v="500"/>
    <x v="334"/>
    <n v="4000000"/>
    <n v="466634"/>
    <x v="0"/>
    <x v="6"/>
    <x v="3"/>
    <s v="sleeping"/>
    <s v="unmarried"/>
    <n v="0"/>
    <n v="-56600"/>
    <d v="2015-02-05T00:00:00"/>
    <s v="Multi-vehicle Collision"/>
    <s v="Side Collision"/>
    <s v="Minor Damage"/>
    <s v="Fire"/>
    <s v="SC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x v="7"/>
    <n v="106873"/>
    <d v="1998-08-28T00:00:00"/>
    <s v="IL"/>
    <s v="500/1000"/>
    <n v="1000"/>
    <x v="335"/>
    <n v="0"/>
    <n v="446435"/>
    <x v="0"/>
    <x v="2"/>
    <x v="4"/>
    <s v="camping"/>
    <s v="wife"/>
    <n v="0"/>
    <n v="-53700"/>
    <d v="2015-01-07T00:00:00"/>
    <s v="Single Vehicle Collision"/>
    <s v="Rear Collision"/>
    <s v="Total Loss"/>
    <s v="Police"/>
    <s v="NY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x v="22"/>
    <n v="563878"/>
    <d v="2002-07-16T00:00:00"/>
    <s v="IN"/>
    <s v="250/500"/>
    <n v="500"/>
    <x v="336"/>
    <n v="0"/>
    <n v="438237"/>
    <x v="1"/>
    <x v="2"/>
    <x v="7"/>
    <s v="movies"/>
    <s v="husband"/>
    <n v="39600"/>
    <n v="-64300"/>
    <d v="2015-02-06T00:00:00"/>
    <s v="Single Vehicle Collision"/>
    <s v="Front Collision"/>
    <s v="Minor Damage"/>
    <s v="Other"/>
    <s v="NY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x v="18"/>
    <n v="620855"/>
    <d v="1990-04-29T00:00:00"/>
    <s v="IN"/>
    <s v="500/1000"/>
    <n v="2000"/>
    <x v="337"/>
    <n v="0"/>
    <n v="468313"/>
    <x v="0"/>
    <x v="0"/>
    <x v="7"/>
    <s v="video-games"/>
    <s v="unmarried"/>
    <n v="35400"/>
    <n v="-49200"/>
    <d v="2015-01-21T00:00:00"/>
    <s v="Multi-vehicle Collision"/>
    <s v="Front Collision"/>
    <s v="Total Loss"/>
    <s v="Fire"/>
    <s v="NY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x v="20"/>
    <n v="583169"/>
    <d v="1998-02-01T00:00:00"/>
    <s v="IL"/>
    <s v="100/300"/>
    <n v="500"/>
    <x v="338"/>
    <n v="0"/>
    <n v="476303"/>
    <x v="1"/>
    <x v="7"/>
    <x v="2"/>
    <s v="cross-fit"/>
    <s v="wife"/>
    <n v="0"/>
    <n v="-61000"/>
    <d v="2015-03-01T00:00:00"/>
    <s v="Multi-vehicle Collision"/>
    <s v="Side Collision"/>
    <s v="Total Loss"/>
    <s v="Police"/>
    <s v="VA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x v="1"/>
    <n v="337677"/>
    <d v="2008-07-20T00:00:00"/>
    <s v="OH"/>
    <s v="100/300"/>
    <n v="2000"/>
    <x v="339"/>
    <n v="0"/>
    <n v="450339"/>
    <x v="1"/>
    <x v="2"/>
    <x v="0"/>
    <s v="movies"/>
    <s v="wife"/>
    <n v="25000"/>
    <n v="0"/>
    <d v="2015-02-24T00:00:00"/>
    <s v="Single Vehicle Collision"/>
    <s v="Rear Collision"/>
    <s v="Minor Damage"/>
    <s v="Other"/>
    <s v="SC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x v="13"/>
    <n v="445973"/>
    <d v="1998-11-13T00:00:00"/>
    <s v="IL"/>
    <s v="250/500"/>
    <n v="1000"/>
    <x v="340"/>
    <n v="0"/>
    <n v="476502"/>
    <x v="0"/>
    <x v="6"/>
    <x v="3"/>
    <s v="skydiving"/>
    <s v="own-child"/>
    <n v="0"/>
    <n v="0"/>
    <d v="2015-02-02T00:00:00"/>
    <s v="Single Vehicle Collision"/>
    <s v="Rear Collision"/>
    <s v="Major Damage"/>
    <s v="Police"/>
    <s v="NY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x v="27"/>
    <n v="156694"/>
    <d v="2001-05-24T00:00:00"/>
    <s v="IL"/>
    <s v="500/1000"/>
    <n v="500"/>
    <x v="341"/>
    <n v="0"/>
    <n v="600561"/>
    <x v="0"/>
    <x v="4"/>
    <x v="9"/>
    <s v="sleeping"/>
    <s v="other-relative"/>
    <n v="0"/>
    <n v="0"/>
    <d v="2015-01-31T00:00:00"/>
    <s v="Vehicle Theft"/>
    <s v="?"/>
    <s v="Minor Damage"/>
    <s v="None"/>
    <s v="WV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x v="11"/>
    <n v="421940"/>
    <d v="2014-06-03T00:00:00"/>
    <s v="IN"/>
    <s v="100/300"/>
    <n v="1000"/>
    <x v="342"/>
    <n v="5000000"/>
    <n v="600754"/>
    <x v="1"/>
    <x v="2"/>
    <x v="4"/>
    <s v="board-games"/>
    <s v="unmarried"/>
    <n v="0"/>
    <n v="0"/>
    <d v="2015-01-09T00:00:00"/>
    <s v="Single Vehicle Collision"/>
    <s v="Rear Collision"/>
    <s v="Total Loss"/>
    <s v="Police"/>
    <s v="VA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x v="23"/>
    <n v="613226"/>
    <d v="1991-08-22T00:00:00"/>
    <s v="IN"/>
    <s v="100/300"/>
    <n v="2000"/>
    <x v="343"/>
    <n v="0"/>
    <n v="439304"/>
    <x v="0"/>
    <x v="1"/>
    <x v="10"/>
    <s v="hiking"/>
    <s v="unmarried"/>
    <n v="75800"/>
    <n v="0"/>
    <d v="2015-02-23T00:00:00"/>
    <s v="Single Vehicle Collision"/>
    <s v="Side Collision"/>
    <s v="Minor Damage"/>
    <s v="Police"/>
    <s v="VA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x v="30"/>
    <n v="804410"/>
    <d v="1998-12-12T00:00:00"/>
    <s v="OH"/>
    <s v="250/500"/>
    <n v="1000"/>
    <x v="344"/>
    <n v="6000000"/>
    <n v="460722"/>
    <x v="0"/>
    <x v="2"/>
    <x v="1"/>
    <s v="skydiving"/>
    <s v="own-child"/>
    <n v="67400"/>
    <n v="-43800"/>
    <d v="2015-01-28T00:00:00"/>
    <s v="Single Vehicle Collision"/>
    <s v="Rear Collision"/>
    <s v="Minor Damage"/>
    <s v="Ambulance"/>
    <s v="WV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x v="19"/>
    <n v="553565"/>
    <d v="1999-02-18T00:00:00"/>
    <s v="IN"/>
    <s v="500/1000"/>
    <n v="2000"/>
    <x v="345"/>
    <n v="6000000"/>
    <n v="618632"/>
    <x v="1"/>
    <x v="1"/>
    <x v="11"/>
    <s v="base-jumping"/>
    <s v="husband"/>
    <n v="46400"/>
    <n v="-74300"/>
    <d v="2015-01-14T00:00:00"/>
    <s v="Single Vehicle Collision"/>
    <s v="Front Collision"/>
    <s v="Total Loss"/>
    <s v="Other"/>
    <s v="VA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x v="6"/>
    <n v="399524"/>
    <d v="1997-10-30T00:00:00"/>
    <s v="IL"/>
    <s v="100/300"/>
    <n v="1000"/>
    <x v="346"/>
    <n v="0"/>
    <n v="452204"/>
    <x v="0"/>
    <x v="7"/>
    <x v="4"/>
    <s v="cross-fit"/>
    <s v="not-in-family"/>
    <n v="56700"/>
    <n v="0"/>
    <d v="2015-02-03T00:00:00"/>
    <s v="Multi-vehicle Collision"/>
    <s v="Side Collision"/>
    <s v="Total Loss"/>
    <s v="Other"/>
    <s v="SC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x v="5"/>
    <n v="331595"/>
    <d v="1999-11-29T00:00:00"/>
    <s v="IL"/>
    <s v="100/300"/>
    <n v="1000"/>
    <x v="347"/>
    <n v="7000000"/>
    <n v="454530"/>
    <x v="1"/>
    <x v="0"/>
    <x v="0"/>
    <s v="bungie-jumping"/>
    <s v="unmarried"/>
    <n v="68600"/>
    <n v="-22300"/>
    <d v="2015-02-17T00:00:00"/>
    <s v="Single Vehicle Collision"/>
    <s v="Front Collision"/>
    <s v="Major Damage"/>
    <s v="Fire"/>
    <s v="SC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x v="19"/>
    <n v="380067"/>
    <d v="2013-07-07T00:00:00"/>
    <s v="OH"/>
    <s v="500/1000"/>
    <n v="1000"/>
    <x v="348"/>
    <n v="0"/>
    <n v="474848"/>
    <x v="1"/>
    <x v="7"/>
    <x v="4"/>
    <s v="polo"/>
    <s v="own-child"/>
    <n v="47900"/>
    <n v="-73400"/>
    <d v="2015-01-30T00:00:00"/>
    <s v="Single Vehicle Collision"/>
    <s v="Side Collision"/>
    <s v="Minor Damage"/>
    <s v="Other"/>
    <s v="VA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x v="4"/>
    <n v="701521"/>
    <d v="2003-07-05T00:00:00"/>
    <s v="IL"/>
    <s v="500/1000"/>
    <n v="2000"/>
    <x v="349"/>
    <n v="0"/>
    <n v="435985"/>
    <x v="1"/>
    <x v="2"/>
    <x v="1"/>
    <s v="paintball"/>
    <s v="other-relative"/>
    <n v="47200"/>
    <n v="0"/>
    <d v="2015-02-03T00:00:00"/>
    <s v="Multi-vehicle Collision"/>
    <s v="Rear Collision"/>
    <s v="Major Damage"/>
    <s v="Ambulance"/>
    <s v="NC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x v="13"/>
    <n v="360770"/>
    <d v="2005-09-21T00:00:00"/>
    <s v="IN"/>
    <s v="100/300"/>
    <n v="500"/>
    <x v="350"/>
    <n v="3000000"/>
    <n v="457942"/>
    <x v="1"/>
    <x v="5"/>
    <x v="0"/>
    <s v="camping"/>
    <s v="unmarried"/>
    <n v="0"/>
    <n v="-41500"/>
    <d v="2015-02-03T00:00:00"/>
    <s v="Single Vehicle Collision"/>
    <s v="Rear Collision"/>
    <s v="Minor Damage"/>
    <s v="Fire"/>
    <s v="VA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x v="38"/>
    <n v="958785"/>
    <d v="1995-02-18T00:00:00"/>
    <s v="OH"/>
    <s v="100/300"/>
    <n v="500"/>
    <x v="351"/>
    <n v="0"/>
    <n v="436522"/>
    <x v="0"/>
    <x v="4"/>
    <x v="12"/>
    <s v="skydiving"/>
    <s v="own-child"/>
    <n v="67400"/>
    <n v="-83200"/>
    <d v="2015-01-31T00:00:00"/>
    <s v="Single Vehicle Collision"/>
    <s v="Front Collision"/>
    <s v="Minor Damage"/>
    <s v="Police"/>
    <s v="SC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x v="29"/>
    <n v="797934"/>
    <d v="1999-04-07T00:00:00"/>
    <s v="IN"/>
    <s v="500/1000"/>
    <n v="2000"/>
    <x v="352"/>
    <n v="0"/>
    <n v="471704"/>
    <x v="1"/>
    <x v="5"/>
    <x v="12"/>
    <s v="base-jumping"/>
    <s v="own-child"/>
    <n v="56400"/>
    <n v="-32800"/>
    <d v="2015-02-06T00:00:00"/>
    <s v="Multi-vehicle Collision"/>
    <s v="Front Collision"/>
    <s v="Minor Damage"/>
    <s v="Ambulance"/>
    <s v="NY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x v="19"/>
    <n v="883980"/>
    <d v="2014-12-13T00:00:00"/>
    <s v="OH"/>
    <s v="100/300"/>
    <n v="500"/>
    <x v="353"/>
    <n v="0"/>
    <n v="455810"/>
    <x v="1"/>
    <x v="0"/>
    <x v="5"/>
    <s v="golf"/>
    <s v="unmarried"/>
    <n v="56700"/>
    <n v="-65600"/>
    <d v="2015-02-06T00:00:00"/>
    <s v="Single Vehicle Collision"/>
    <s v="Rear Collision"/>
    <s v="Total Loss"/>
    <s v="Fire"/>
    <s v="WV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x v="7"/>
    <n v="340614"/>
    <d v="1997-06-01T00:00:00"/>
    <s v="IL"/>
    <s v="250/500"/>
    <n v="2000"/>
    <x v="354"/>
    <n v="0"/>
    <n v="446544"/>
    <x v="1"/>
    <x v="0"/>
    <x v="0"/>
    <s v="paintball"/>
    <s v="not-in-family"/>
    <n v="65600"/>
    <n v="0"/>
    <d v="2015-01-29T00:00:00"/>
    <s v="Multi-vehicle Collision"/>
    <s v="Side Collision"/>
    <s v="Major Damage"/>
    <s v="Other"/>
    <s v="WV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x v="23"/>
    <n v="435784"/>
    <d v="2013-07-13T00:00:00"/>
    <s v="OH"/>
    <s v="250/500"/>
    <n v="1000"/>
    <x v="355"/>
    <n v="0"/>
    <n v="461919"/>
    <x v="0"/>
    <x v="6"/>
    <x v="6"/>
    <s v="movies"/>
    <s v="other-relative"/>
    <n v="30400"/>
    <n v="0"/>
    <d v="2015-01-07T00:00:00"/>
    <s v="Multi-vehicle Collision"/>
    <s v="Side Collision"/>
    <s v="Minor Damage"/>
    <s v="Police"/>
    <s v="NY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x v="8"/>
    <n v="563837"/>
    <d v="2002-12-30T00:00:00"/>
    <s v="IL"/>
    <s v="100/300"/>
    <n v="1000"/>
    <x v="356"/>
    <n v="0"/>
    <n v="470128"/>
    <x v="0"/>
    <x v="6"/>
    <x v="12"/>
    <s v="yachting"/>
    <s v="wife"/>
    <n v="0"/>
    <n v="-13200"/>
    <d v="2015-01-20T00:00:00"/>
    <s v="Single Vehicle Collision"/>
    <s v="Side Collision"/>
    <s v="Major Damage"/>
    <s v="Ambulance"/>
    <s v="SC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x v="4"/>
    <n v="200827"/>
    <d v="1997-02-28T00:00:00"/>
    <s v="OH"/>
    <s v="500/1000"/>
    <n v="500"/>
    <x v="357"/>
    <n v="0"/>
    <n v="462836"/>
    <x v="0"/>
    <x v="1"/>
    <x v="7"/>
    <s v="basketball"/>
    <s v="unmarried"/>
    <n v="0"/>
    <n v="0"/>
    <d v="2015-02-28T00:00:00"/>
    <s v="Single Vehicle Collision"/>
    <s v="Side Collision"/>
    <s v="Total Loss"/>
    <s v="Other"/>
    <s v="SC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x v="9"/>
    <n v="533941"/>
    <d v="1998-06-18T00:00:00"/>
    <s v="IN"/>
    <s v="250/500"/>
    <n v="2000"/>
    <x v="358"/>
    <n v="2000000"/>
    <n v="475407"/>
    <x v="1"/>
    <x v="2"/>
    <x v="10"/>
    <s v="polo"/>
    <s v="unmarried"/>
    <n v="0"/>
    <n v="-42600"/>
    <d v="2015-02-04T00:00:00"/>
    <s v="Multi-vehicle Collision"/>
    <s v="Rear Collision"/>
    <s v="Major Damage"/>
    <s v="Ambulance"/>
    <s v="OH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x v="40"/>
    <n v="265026"/>
    <d v="1996-02-08T00:00:00"/>
    <s v="IN"/>
    <s v="100/300"/>
    <n v="500"/>
    <x v="359"/>
    <n v="0"/>
    <n v="473611"/>
    <x v="1"/>
    <x v="6"/>
    <x v="7"/>
    <s v="paintball"/>
    <s v="other-relative"/>
    <n v="47400"/>
    <n v="0"/>
    <d v="2015-01-12T00:00:00"/>
    <s v="Multi-vehicle Collision"/>
    <s v="Rear Collision"/>
    <s v="Major Damage"/>
    <s v="Ambulance"/>
    <s v="SC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x v="22"/>
    <n v="354481"/>
    <d v="2004-11-17T00:00:00"/>
    <s v="IN"/>
    <s v="100/300"/>
    <n v="1000"/>
    <x v="360"/>
    <n v="0"/>
    <n v="608425"/>
    <x v="0"/>
    <x v="0"/>
    <x v="5"/>
    <s v="polo"/>
    <s v="own-child"/>
    <n v="0"/>
    <n v="0"/>
    <d v="2015-02-28T00:00:00"/>
    <s v="Parked Car"/>
    <s v="?"/>
    <s v="Trivial Damage"/>
    <s v="None"/>
    <s v="VA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x v="3"/>
    <n v="566720"/>
    <d v="2012-10-25T00:00:00"/>
    <s v="OH"/>
    <s v="100/300"/>
    <n v="500"/>
    <x v="361"/>
    <n v="0"/>
    <n v="476227"/>
    <x v="1"/>
    <x v="2"/>
    <x v="2"/>
    <s v="reading"/>
    <s v="own-child"/>
    <n v="60700"/>
    <n v="-54300"/>
    <d v="2015-01-08T00:00:00"/>
    <s v="Multi-vehicle Collision"/>
    <s v="Side Collision"/>
    <s v="Major Damage"/>
    <s v="Other"/>
    <s v="WV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x v="36"/>
    <n v="832746"/>
    <d v="2006-04-13T00:00:00"/>
    <s v="OH"/>
    <s v="500/1000"/>
    <n v="1000"/>
    <x v="362"/>
    <n v="0"/>
    <n v="452701"/>
    <x v="1"/>
    <x v="5"/>
    <x v="12"/>
    <s v="polo"/>
    <s v="own-child"/>
    <n v="0"/>
    <n v="-55300"/>
    <d v="2015-01-25T00:00:00"/>
    <s v="Parked Car"/>
    <s v="?"/>
    <s v="Minor Damage"/>
    <s v="Police"/>
    <s v="SC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x v="14"/>
    <n v="386690"/>
    <d v="2006-02-21T00:00:00"/>
    <s v="IN"/>
    <s v="100/300"/>
    <n v="1000"/>
    <x v="363"/>
    <n v="0"/>
    <n v="456789"/>
    <x v="1"/>
    <x v="4"/>
    <x v="12"/>
    <s v="chess"/>
    <s v="wife"/>
    <n v="30700"/>
    <n v="0"/>
    <d v="2015-02-26T00:00:00"/>
    <s v="Parked Car"/>
    <s v="?"/>
    <s v="Minor Damage"/>
    <s v="None"/>
    <s v="NC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x v="32"/>
    <n v="979285"/>
    <d v="2003-12-17T00:00:00"/>
    <s v="IL"/>
    <s v="250/500"/>
    <n v="2000"/>
    <x v="364"/>
    <n v="7000000"/>
    <n v="600904"/>
    <x v="1"/>
    <x v="4"/>
    <x v="8"/>
    <s v="dancing"/>
    <s v="own-child"/>
    <n v="68500"/>
    <n v="0"/>
    <d v="2015-02-03T00:00:00"/>
    <s v="Vehicle Theft"/>
    <s v="?"/>
    <s v="Trivial Damage"/>
    <s v="None"/>
    <s v="SC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x v="27"/>
    <n v="594722"/>
    <d v="1999-07-31T00:00:00"/>
    <s v="OH"/>
    <s v="500/1000"/>
    <n v="2000"/>
    <x v="365"/>
    <n v="0"/>
    <n v="450889"/>
    <x v="1"/>
    <x v="2"/>
    <x v="12"/>
    <s v="hiking"/>
    <s v="own-child"/>
    <n v="73000"/>
    <n v="-37900"/>
    <d v="2015-01-31T00:00:00"/>
    <s v="Single Vehicle Collision"/>
    <s v="Front Collision"/>
    <s v="Minor Damage"/>
    <s v="Ambulance"/>
    <s v="VA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x v="42"/>
    <n v="216738"/>
    <d v="2014-08-05T00:00:00"/>
    <s v="IN"/>
    <s v="250/500"/>
    <n v="1000"/>
    <x v="366"/>
    <n v="0"/>
    <n v="478837"/>
    <x v="1"/>
    <x v="7"/>
    <x v="0"/>
    <s v="yachting"/>
    <s v="wife"/>
    <n v="0"/>
    <n v="-60700"/>
    <d v="2015-02-01T00:00:00"/>
    <s v="Single Vehicle Collision"/>
    <s v="Side Collision"/>
    <s v="Minor Damage"/>
    <s v="Police"/>
    <s v="NC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x v="27"/>
    <n v="369048"/>
    <d v="2011-06-05T00:00:00"/>
    <s v="IL"/>
    <s v="500/1000"/>
    <n v="500"/>
    <x v="367"/>
    <n v="0"/>
    <n v="611322"/>
    <x v="0"/>
    <x v="1"/>
    <x v="8"/>
    <s v="hiking"/>
    <s v="other-relative"/>
    <n v="69400"/>
    <n v="0"/>
    <d v="2015-02-21T00:00:00"/>
    <s v="Multi-vehicle Collision"/>
    <s v="Rear Collision"/>
    <s v="Major Damage"/>
    <s v="Other"/>
    <s v="WV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x v="38"/>
    <n v="514424"/>
    <d v="1992-10-11T00:00:00"/>
    <s v="IN"/>
    <s v="100/300"/>
    <n v="1000"/>
    <x v="368"/>
    <n v="0"/>
    <n v="438180"/>
    <x v="0"/>
    <x v="5"/>
    <x v="9"/>
    <s v="exercise"/>
    <s v="other-relative"/>
    <n v="0"/>
    <n v="-22400"/>
    <d v="2015-01-30T00:00:00"/>
    <s v="Multi-vehicle Collision"/>
    <s v="Front Collision"/>
    <s v="Major Damage"/>
    <s v="Other"/>
    <s v="NC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x v="3"/>
    <n v="954191"/>
    <d v="2010-02-17T00:00:00"/>
    <s v="OH"/>
    <s v="500/1000"/>
    <n v="1000"/>
    <x v="369"/>
    <n v="0"/>
    <n v="449793"/>
    <x v="1"/>
    <x v="1"/>
    <x v="13"/>
    <s v="dancing"/>
    <s v="own-child"/>
    <n v="0"/>
    <n v="0"/>
    <d v="2015-01-31T00:00:00"/>
    <s v="Multi-vehicle Collision"/>
    <s v="Side Collision"/>
    <s v="Total Loss"/>
    <s v="Police"/>
    <s v="VA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x v="22"/>
    <n v="150181"/>
    <d v="2007-05-06T00:00:00"/>
    <s v="IL"/>
    <s v="500/1000"/>
    <n v="2000"/>
    <x v="370"/>
    <n v="0"/>
    <n v="450730"/>
    <x v="1"/>
    <x v="1"/>
    <x v="2"/>
    <s v="video-games"/>
    <s v="husband"/>
    <n v="51500"/>
    <n v="0"/>
    <d v="2015-01-13T00:00:00"/>
    <s v="Single Vehicle Collision"/>
    <s v="Front Collision"/>
    <s v="Total Loss"/>
    <s v="Other"/>
    <s v="SC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x v="14"/>
    <n v="388671"/>
    <d v="1997-05-01T00:00:00"/>
    <s v="OH"/>
    <s v="250/500"/>
    <n v="2000"/>
    <x v="371"/>
    <n v="6000000"/>
    <n v="608758"/>
    <x v="1"/>
    <x v="7"/>
    <x v="3"/>
    <s v="base-jumping"/>
    <s v="wife"/>
    <n v="59000"/>
    <n v="0"/>
    <d v="2015-02-16T00:00:00"/>
    <s v="Parked Car"/>
    <s v="?"/>
    <s v="Minor Damage"/>
    <s v="None"/>
    <s v="WV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x v="39"/>
    <n v="457244"/>
    <d v="1998-01-28T00:00:00"/>
    <s v="IL"/>
    <s v="500/1000"/>
    <n v="2000"/>
    <x v="372"/>
    <n v="6000000"/>
    <n v="445339"/>
    <x v="0"/>
    <x v="6"/>
    <x v="10"/>
    <s v="chess"/>
    <s v="unmarried"/>
    <n v="45700"/>
    <n v="0"/>
    <d v="2015-02-04T00:00:00"/>
    <s v="Multi-vehicle Collision"/>
    <s v="Side Collision"/>
    <s v="Minor Damage"/>
    <s v="Police"/>
    <s v="SC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x v="4"/>
    <n v="206667"/>
    <d v="1993-05-05T00:00:00"/>
    <s v="IL"/>
    <s v="250/500"/>
    <n v="1000"/>
    <x v="373"/>
    <n v="6000000"/>
    <n v="438328"/>
    <x v="1"/>
    <x v="4"/>
    <x v="2"/>
    <s v="reading"/>
    <s v="other-relative"/>
    <n v="0"/>
    <n v="-56800"/>
    <d v="2015-02-07T00:00:00"/>
    <s v="Multi-vehicle Collision"/>
    <s v="Front Collision"/>
    <s v="Total Loss"/>
    <s v="Other"/>
    <s v="NY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x v="2"/>
    <n v="745200"/>
    <d v="1994-08-06T00:00:00"/>
    <s v="OH"/>
    <s v="500/1000"/>
    <n v="500"/>
    <x v="374"/>
    <n v="0"/>
    <n v="479913"/>
    <x v="1"/>
    <x v="2"/>
    <x v="0"/>
    <s v="exercise"/>
    <s v="own-child"/>
    <n v="0"/>
    <n v="-85900"/>
    <d v="2015-01-16T00:00:00"/>
    <s v="Single Vehicle Collision"/>
    <s v="Rear Collision"/>
    <s v="Major Damage"/>
    <s v="Ambulance"/>
    <s v="WV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x v="13"/>
    <n v="412703"/>
    <d v="2014-11-14T00:00:00"/>
    <s v="OH"/>
    <s v="100/300"/>
    <n v="2000"/>
    <x v="375"/>
    <n v="6000000"/>
    <n v="460760"/>
    <x v="0"/>
    <x v="7"/>
    <x v="6"/>
    <s v="polo"/>
    <s v="not-in-family"/>
    <n v="0"/>
    <n v="-79800"/>
    <d v="2015-02-28T00:00:00"/>
    <s v="Single Vehicle Collision"/>
    <s v="Side Collision"/>
    <s v="Total Loss"/>
    <s v="Fire"/>
    <s v="VA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x v="3"/>
    <n v="736771"/>
    <d v="1991-12-14T00:00:00"/>
    <s v="IN"/>
    <s v="100/300"/>
    <n v="1000"/>
    <x v="376"/>
    <n v="0"/>
    <n v="444797"/>
    <x v="0"/>
    <x v="7"/>
    <x v="10"/>
    <s v="sleeping"/>
    <s v="own-child"/>
    <n v="0"/>
    <n v="0"/>
    <d v="2015-02-08T00:00:00"/>
    <s v="Multi-vehicle Collision"/>
    <s v="Side Collision"/>
    <s v="Minor Damage"/>
    <s v="Ambulance"/>
    <s v="NY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x v="31"/>
    <n v="347984"/>
    <d v="2009-10-21T00:00:00"/>
    <s v="OH"/>
    <s v="100/300"/>
    <n v="2000"/>
    <x v="377"/>
    <n v="0"/>
    <n v="436711"/>
    <x v="0"/>
    <x v="6"/>
    <x v="6"/>
    <s v="reading"/>
    <s v="other-relative"/>
    <n v="0"/>
    <n v="-54100"/>
    <d v="2015-01-02T00:00:00"/>
    <s v="Multi-vehicle Collision"/>
    <s v="Front Collision"/>
    <s v="Major Damage"/>
    <s v="Other"/>
    <s v="VA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x v="3"/>
    <n v="626074"/>
    <d v="1997-09-29T00:00:00"/>
    <s v="IN"/>
    <s v="250/500"/>
    <n v="2000"/>
    <x v="378"/>
    <n v="6000000"/>
    <n v="432491"/>
    <x v="1"/>
    <x v="2"/>
    <x v="0"/>
    <s v="sleeping"/>
    <s v="own-child"/>
    <n v="81800"/>
    <n v="0"/>
    <d v="2015-01-13T00:00:00"/>
    <s v="Multi-vehicle Collision"/>
    <s v="Side Collision"/>
    <s v="Total Loss"/>
    <s v="Police"/>
    <s v="SC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x v="6"/>
    <n v="218109"/>
    <d v="2003-12-31T00:00:00"/>
    <s v="IL"/>
    <s v="500/1000"/>
    <n v="500"/>
    <x v="379"/>
    <n v="0"/>
    <n v="617527"/>
    <x v="1"/>
    <x v="1"/>
    <x v="8"/>
    <s v="base-jumping"/>
    <s v="other-relative"/>
    <n v="64800"/>
    <n v="-24300"/>
    <d v="2015-01-07T00:00:00"/>
    <s v="Single Vehicle Collision"/>
    <s v="Front Collision"/>
    <s v="Minor Damage"/>
    <s v="Police"/>
    <s v="SC"/>
    <s v="Springfield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x v="2"/>
    <n v="999435"/>
    <d v="2008-01-01T00:00:00"/>
    <s v="OH"/>
    <s v="250/500"/>
    <n v="2000"/>
    <x v="380"/>
    <n v="0"/>
    <n v="601213"/>
    <x v="0"/>
    <x v="1"/>
    <x v="8"/>
    <s v="golf"/>
    <s v="not-in-family"/>
    <n v="36100"/>
    <n v="-42300"/>
    <d v="2015-01-05T00:00:00"/>
    <s v="Multi-vehicle Collision"/>
    <s v="Rear Collision"/>
    <s v="Minor Damage"/>
    <s v="Other"/>
    <s v="NY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x v="36"/>
    <n v="858060"/>
    <d v="2004-05-31T00:00:00"/>
    <s v="IL"/>
    <s v="250/500"/>
    <n v="2000"/>
    <x v="381"/>
    <n v="0"/>
    <n v="604138"/>
    <x v="0"/>
    <x v="7"/>
    <x v="3"/>
    <s v="chess"/>
    <s v="unmarried"/>
    <n v="0"/>
    <n v="0"/>
    <d v="2015-02-28T00:00:00"/>
    <s v="Single Vehicle Collision"/>
    <s v="Rear Collision"/>
    <s v="Minor Damage"/>
    <s v="Ambulance"/>
    <s v="NC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x v="3"/>
    <n v="500384"/>
    <d v="2013-12-18T00:00:00"/>
    <s v="IL"/>
    <s v="250/500"/>
    <n v="2000"/>
    <x v="382"/>
    <n v="0"/>
    <n v="431361"/>
    <x v="1"/>
    <x v="4"/>
    <x v="9"/>
    <s v="board-games"/>
    <s v="own-child"/>
    <n v="0"/>
    <n v="0"/>
    <d v="2015-01-04T00:00:00"/>
    <s v="Single Vehicle Collision"/>
    <s v="Front Collision"/>
    <s v="Minor Damage"/>
    <s v="Police"/>
    <s v="NY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x v="22"/>
    <n v="903785"/>
    <d v="2000-08-24T00:00:00"/>
    <s v="OH"/>
    <s v="500/1000"/>
    <n v="500"/>
    <x v="383"/>
    <n v="0"/>
    <n v="477695"/>
    <x v="0"/>
    <x v="5"/>
    <x v="5"/>
    <s v="base-jumping"/>
    <s v="wife"/>
    <n v="46400"/>
    <n v="0"/>
    <d v="2015-02-02T00:00:00"/>
    <s v="Multi-vehicle Collision"/>
    <s v="Front Collision"/>
    <s v="Minor Damage"/>
    <s v="Fire"/>
    <s v="NY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x v="11"/>
    <n v="873859"/>
    <d v="1992-10-14T00:00:00"/>
    <s v="OH"/>
    <s v="250/500"/>
    <n v="1000"/>
    <x v="384"/>
    <n v="0"/>
    <n v="612597"/>
    <x v="1"/>
    <x v="6"/>
    <x v="6"/>
    <s v="paintball"/>
    <s v="not-in-family"/>
    <n v="0"/>
    <n v="-62500"/>
    <d v="2015-02-23T00:00:00"/>
    <s v="Single Vehicle Collision"/>
    <s v="Side Collision"/>
    <s v="Major Damage"/>
    <s v="Ambulance"/>
    <s v="WV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x v="43"/>
    <n v="204294"/>
    <d v="1991-11-16T00:00:00"/>
    <s v="IN"/>
    <s v="500/1000"/>
    <n v="1000"/>
    <x v="385"/>
    <n v="0"/>
    <n v="445638"/>
    <x v="0"/>
    <x v="2"/>
    <x v="1"/>
    <s v="camping"/>
    <s v="wife"/>
    <n v="0"/>
    <n v="-45300"/>
    <d v="2015-02-10T00:00:00"/>
    <s v="Single Vehicle Collision"/>
    <s v="Front Collision"/>
    <s v="Total Loss"/>
    <s v="Other"/>
    <s v="NY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x v="32"/>
    <n v="467106"/>
    <d v="1995-10-08T00:00:00"/>
    <s v="OH"/>
    <s v="100/300"/>
    <n v="2000"/>
    <x v="386"/>
    <n v="5000000"/>
    <n v="476185"/>
    <x v="0"/>
    <x v="7"/>
    <x v="1"/>
    <s v="base-jumping"/>
    <s v="wife"/>
    <n v="0"/>
    <n v="0"/>
    <d v="2015-02-16T00:00:00"/>
    <s v="Multi-vehicle Collision"/>
    <s v="Side Collision"/>
    <s v="Total Loss"/>
    <s v="Other"/>
    <s v="NY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x v="8"/>
    <n v="357713"/>
    <d v="2007-10-28T00:00:00"/>
    <s v="OH"/>
    <s v="500/1000"/>
    <n v="1000"/>
    <x v="387"/>
    <n v="2000000"/>
    <n v="435995"/>
    <x v="1"/>
    <x v="7"/>
    <x v="7"/>
    <s v="sleeping"/>
    <s v="own-child"/>
    <n v="36700"/>
    <n v="-73400"/>
    <d v="2015-01-04T00:00:00"/>
    <s v="Single Vehicle Collision"/>
    <s v="Front Collision"/>
    <s v="Major Damage"/>
    <s v="Ambulance"/>
    <s v="WV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x v="18"/>
    <n v="890026"/>
    <d v="2008-05-16T00:00:00"/>
    <s v="IL"/>
    <s v="100/300"/>
    <n v="500"/>
    <x v="388"/>
    <n v="0"/>
    <n v="430232"/>
    <x v="1"/>
    <x v="7"/>
    <x v="8"/>
    <s v="golf"/>
    <s v="unmarried"/>
    <n v="0"/>
    <n v="-51000"/>
    <d v="2015-01-30T00:00:00"/>
    <s v="Single Vehicle Collision"/>
    <s v="Rear Collision"/>
    <s v="Major Damage"/>
    <s v="Ambulance"/>
    <s v="WV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x v="0"/>
    <n v="751612"/>
    <d v="2009-06-22T00:00:00"/>
    <s v="IN"/>
    <s v="250/500"/>
    <n v="1000"/>
    <x v="389"/>
    <n v="3000000"/>
    <n v="443861"/>
    <x v="0"/>
    <x v="1"/>
    <x v="8"/>
    <s v="golf"/>
    <s v="other-relative"/>
    <n v="54900"/>
    <n v="-36700"/>
    <d v="2015-01-25T00:00:00"/>
    <s v="Multi-vehicle Collision"/>
    <s v="Side Collision"/>
    <s v="Total Loss"/>
    <s v="Fire"/>
    <s v="NY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x v="32"/>
    <n v="876680"/>
    <d v="2012-05-10T00:00:00"/>
    <s v="OH"/>
    <s v="100/300"/>
    <n v="1000"/>
    <x v="390"/>
    <n v="0"/>
    <n v="460801"/>
    <x v="1"/>
    <x v="5"/>
    <x v="5"/>
    <s v="board-games"/>
    <s v="husband"/>
    <n v="0"/>
    <n v="-36600"/>
    <d v="2015-01-22T00:00:00"/>
    <s v="Multi-vehicle Collision"/>
    <s v="Rear Collision"/>
    <s v="Total Loss"/>
    <s v="Fire"/>
    <s v="NY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x v="12"/>
    <n v="756981"/>
    <d v="2003-10-02T00:00:00"/>
    <s v="OH"/>
    <s v="250/500"/>
    <n v="2000"/>
    <x v="391"/>
    <n v="0"/>
    <n v="605121"/>
    <x v="0"/>
    <x v="0"/>
    <x v="8"/>
    <s v="video-games"/>
    <s v="own-child"/>
    <n v="0"/>
    <n v="-42700"/>
    <d v="2015-01-01T00:00:00"/>
    <s v="Multi-vehicle Collision"/>
    <s v="Front Collision"/>
    <s v="Total Loss"/>
    <s v="Other"/>
    <s v="WV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x v="14"/>
    <n v="121439"/>
    <d v="1990-08-02T00:00:00"/>
    <s v="IN"/>
    <s v="500/1000"/>
    <n v="500"/>
    <x v="392"/>
    <n v="7000000"/>
    <n v="458622"/>
    <x v="0"/>
    <x v="5"/>
    <x v="13"/>
    <s v="reading"/>
    <s v="own-child"/>
    <n v="40700"/>
    <n v="-41600"/>
    <d v="2015-02-14T00:00:00"/>
    <s v="Multi-vehicle Collision"/>
    <s v="Rear Collision"/>
    <s v="Major Damage"/>
    <s v="Other"/>
    <s v="OH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x v="14"/>
    <n v="411289"/>
    <d v="1997-09-16T00:00:00"/>
    <s v="OH"/>
    <s v="250/500"/>
    <n v="2000"/>
    <x v="393"/>
    <n v="0"/>
    <n v="478661"/>
    <x v="1"/>
    <x v="1"/>
    <x v="1"/>
    <s v="video-games"/>
    <s v="not-in-family"/>
    <n v="61400"/>
    <n v="-57500"/>
    <d v="2015-01-15T00:00:00"/>
    <s v="Vehicle Theft"/>
    <s v="?"/>
    <s v="Minor Damage"/>
    <s v="None"/>
    <s v="SC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x v="38"/>
    <n v="538466"/>
    <d v="1995-07-29T00:00:00"/>
    <s v="IN"/>
    <s v="100/300"/>
    <n v="1000"/>
    <x v="394"/>
    <n v="6000000"/>
    <n v="435299"/>
    <x v="0"/>
    <x v="5"/>
    <x v="9"/>
    <s v="exercise"/>
    <s v="unmarried"/>
    <n v="55600"/>
    <n v="0"/>
    <d v="2015-01-06T00:00:00"/>
    <s v="Single Vehicle Collision"/>
    <s v="Side Collision"/>
    <s v="Major Damage"/>
    <s v="Other"/>
    <s v="NY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x v="36"/>
    <n v="932097"/>
    <d v="2005-09-06T00:00:00"/>
    <s v="IN"/>
    <s v="100/300"/>
    <n v="1000"/>
    <x v="395"/>
    <n v="0"/>
    <n v="601961"/>
    <x v="0"/>
    <x v="4"/>
    <x v="12"/>
    <s v="dancing"/>
    <s v="wife"/>
    <n v="0"/>
    <n v="-28800"/>
    <d v="2015-02-08T00:00:00"/>
    <s v="Single Vehicle Collision"/>
    <s v="Front Collision"/>
    <s v="Minor Damage"/>
    <s v="Fire"/>
    <s v="VA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x v="29"/>
    <n v="463727"/>
    <d v="1992-08-05T00:00:00"/>
    <s v="OH"/>
    <s v="250/500"/>
    <n v="500"/>
    <x v="396"/>
    <n v="0"/>
    <n v="604328"/>
    <x v="1"/>
    <x v="5"/>
    <x v="5"/>
    <s v="dancing"/>
    <s v="unmarried"/>
    <n v="0"/>
    <n v="-47400"/>
    <d v="2015-02-17T00:00:00"/>
    <s v="Vehicle Theft"/>
    <s v="?"/>
    <s v="Trivial Damage"/>
    <s v="Police"/>
    <s v="WV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x v="8"/>
    <n v="552618"/>
    <d v="1993-01-22T00:00:00"/>
    <s v="IN"/>
    <s v="100/300"/>
    <n v="1000"/>
    <x v="397"/>
    <n v="6000000"/>
    <n v="614385"/>
    <x v="0"/>
    <x v="0"/>
    <x v="3"/>
    <s v="exercise"/>
    <s v="own-child"/>
    <n v="0"/>
    <n v="0"/>
    <d v="2015-01-21T00:00:00"/>
    <s v="Single Vehicle Collision"/>
    <s v="Rear Collision"/>
    <s v="Minor Damage"/>
    <s v="Ambulance"/>
    <s v="NY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x v="39"/>
    <n v="936638"/>
    <d v="1995-05-20T00:00:00"/>
    <s v="OH"/>
    <s v="250/500"/>
    <n v="2000"/>
    <x v="398"/>
    <n v="0"/>
    <n v="438584"/>
    <x v="1"/>
    <x v="4"/>
    <x v="7"/>
    <s v="video-games"/>
    <s v="not-in-family"/>
    <n v="0"/>
    <n v="0"/>
    <d v="2015-02-09T00:00:00"/>
    <s v="Multi-vehicle Collision"/>
    <s v="Front Collision"/>
    <s v="Total Loss"/>
    <s v="Police"/>
    <s v="WV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x v="36"/>
    <n v="348814"/>
    <d v="1992-09-24T00:00:00"/>
    <s v="IL"/>
    <s v="500/1000"/>
    <n v="1000"/>
    <x v="399"/>
    <n v="0"/>
    <n v="478703"/>
    <x v="0"/>
    <x v="0"/>
    <x v="10"/>
    <s v="base-jumping"/>
    <s v="own-child"/>
    <n v="0"/>
    <n v="0"/>
    <d v="2015-02-12T00:00:00"/>
    <s v="Single Vehicle Collision"/>
    <s v="Front Collision"/>
    <s v="Total Loss"/>
    <s v="Fire"/>
    <s v="NY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x v="8"/>
    <n v="944102"/>
    <d v="2007-07-20T00:00:00"/>
    <s v="IN"/>
    <s v="100/300"/>
    <n v="2000"/>
    <x v="400"/>
    <n v="0"/>
    <n v="615683"/>
    <x v="1"/>
    <x v="6"/>
    <x v="0"/>
    <s v="skydiving"/>
    <s v="husband"/>
    <n v="69200"/>
    <n v="-36900"/>
    <d v="2015-02-24T00:00:00"/>
    <s v="Multi-vehicle Collision"/>
    <s v="Rear Collision"/>
    <s v="Major Damage"/>
    <s v="Ambulance"/>
    <s v="NY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x v="35"/>
    <n v="689901"/>
    <d v="1992-04-28T00:00:00"/>
    <s v="IN"/>
    <s v="100/300"/>
    <n v="2000"/>
    <x v="401"/>
    <n v="0"/>
    <n v="455672"/>
    <x v="0"/>
    <x v="2"/>
    <x v="2"/>
    <s v="skydiving"/>
    <s v="other-relative"/>
    <n v="0"/>
    <n v="0"/>
    <d v="2015-02-02T00:00:00"/>
    <s v="Single Vehicle Collision"/>
    <s v="Side Collision"/>
    <s v="Minor Damage"/>
    <s v="Ambulance"/>
    <s v="NC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x v="34"/>
    <n v="901083"/>
    <d v="1998-01-19T00:00:00"/>
    <s v="OH"/>
    <s v="500/1000"/>
    <n v="1000"/>
    <x v="402"/>
    <n v="0"/>
    <n v="602942"/>
    <x v="1"/>
    <x v="6"/>
    <x v="3"/>
    <s v="cross-fit"/>
    <s v="unmarried"/>
    <n v="48800"/>
    <n v="0"/>
    <d v="2015-02-14T00:00:00"/>
    <s v="Single Vehicle Collision"/>
    <s v="Front Collision"/>
    <s v="Minor Damage"/>
    <s v="Other"/>
    <s v="SC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x v="22"/>
    <n v="396224"/>
    <d v="2009-09-08T00:00:00"/>
    <s v="IN"/>
    <s v="100/300"/>
    <n v="500"/>
    <x v="403"/>
    <n v="4000000"/>
    <n v="616706"/>
    <x v="1"/>
    <x v="6"/>
    <x v="10"/>
    <s v="skydiving"/>
    <s v="wife"/>
    <n v="0"/>
    <n v="-66300"/>
    <d v="2015-02-15T00:00:00"/>
    <s v="Multi-vehicle Collision"/>
    <s v="Side Collision"/>
    <s v="Total Loss"/>
    <s v="Fire"/>
    <s v="WV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x v="3"/>
    <n v="682178"/>
    <d v="1994-12-18T00:00:00"/>
    <s v="OH"/>
    <s v="500/1000"/>
    <n v="2000"/>
    <x v="404"/>
    <n v="0"/>
    <n v="473243"/>
    <x v="0"/>
    <x v="0"/>
    <x v="12"/>
    <s v="exercise"/>
    <s v="husband"/>
    <n v="29300"/>
    <n v="-64700"/>
    <d v="2015-02-28T00:00:00"/>
    <s v="Multi-vehicle Collision"/>
    <s v="Rear Collision"/>
    <s v="Minor Damage"/>
    <s v="Police"/>
    <s v="WV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x v="20"/>
    <n v="596298"/>
    <d v="1996-08-23T00:00:00"/>
    <s v="IN"/>
    <s v="500/1000"/>
    <n v="500"/>
    <x v="405"/>
    <n v="0"/>
    <n v="435552"/>
    <x v="1"/>
    <x v="5"/>
    <x v="1"/>
    <s v="sleeping"/>
    <s v="wife"/>
    <n v="54800"/>
    <n v="-64100"/>
    <d v="2015-01-18T00:00:00"/>
    <s v="Multi-vehicle Collision"/>
    <s v="Side Collision"/>
    <s v="Total Loss"/>
    <s v="Police"/>
    <s v="VA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x v="17"/>
    <n v="253005"/>
    <d v="1991-11-20T00:00:00"/>
    <s v="OH"/>
    <s v="250/500"/>
    <n v="2000"/>
    <x v="406"/>
    <n v="0"/>
    <n v="434206"/>
    <x v="0"/>
    <x v="4"/>
    <x v="8"/>
    <s v="camping"/>
    <s v="unmarried"/>
    <n v="0"/>
    <n v="-45300"/>
    <d v="2015-01-06T00:00:00"/>
    <s v="Single Vehicle Collision"/>
    <s v="Rear Collision"/>
    <s v="Minor Damage"/>
    <s v="Fire"/>
    <s v="OH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x v="20"/>
    <n v="985924"/>
    <d v="1998-10-28T00:00:00"/>
    <s v="OH"/>
    <s v="250/500"/>
    <n v="500"/>
    <x v="407"/>
    <n v="0"/>
    <n v="469895"/>
    <x v="1"/>
    <x v="6"/>
    <x v="8"/>
    <s v="cross-fit"/>
    <s v="unmarried"/>
    <n v="0"/>
    <n v="0"/>
    <d v="2015-01-19T00:00:00"/>
    <s v="Vehicle Theft"/>
    <s v="?"/>
    <s v="Trivial Damage"/>
    <s v="None"/>
    <s v="NC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x v="19"/>
    <n v="631565"/>
    <d v="1997-07-14T00:00:00"/>
    <s v="IN"/>
    <s v="100/300"/>
    <n v="2000"/>
    <x v="408"/>
    <n v="0"/>
    <n v="457722"/>
    <x v="1"/>
    <x v="2"/>
    <x v="12"/>
    <s v="polo"/>
    <s v="not-in-family"/>
    <n v="0"/>
    <n v="-50400"/>
    <d v="2015-01-17T00:00:00"/>
    <s v="Parked Car"/>
    <s v="?"/>
    <s v="Minor Damage"/>
    <s v="None"/>
    <s v="WV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x v="2"/>
    <n v="630998"/>
    <d v="2003-04-09T00:00:00"/>
    <s v="OH"/>
    <s v="250/500"/>
    <n v="1000"/>
    <x v="409"/>
    <n v="0"/>
    <n v="473645"/>
    <x v="1"/>
    <x v="5"/>
    <x v="1"/>
    <s v="video-games"/>
    <s v="not-in-family"/>
    <n v="0"/>
    <n v="-29900"/>
    <d v="2015-02-12T00:00:00"/>
    <s v="Parked Car"/>
    <s v="?"/>
    <s v="Trivial Damage"/>
    <s v="Police"/>
    <s v="SC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x v="4"/>
    <n v="926665"/>
    <d v="1992-02-04T00:00:00"/>
    <s v="OH"/>
    <s v="250/500"/>
    <n v="2000"/>
    <x v="410"/>
    <n v="0"/>
    <n v="619108"/>
    <x v="1"/>
    <x v="6"/>
    <x v="13"/>
    <s v="camping"/>
    <s v="not-in-family"/>
    <n v="64000"/>
    <n v="0"/>
    <d v="2015-02-11T00:00:00"/>
    <s v="Multi-vehicle Collision"/>
    <s v="Front Collision"/>
    <s v="Minor Damage"/>
    <s v="Fire"/>
    <s v="NY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x v="2"/>
    <n v="302669"/>
    <d v="2006-06-29T00:00:00"/>
    <s v="IL"/>
    <s v="100/300"/>
    <n v="1000"/>
    <x v="411"/>
    <n v="0"/>
    <n v="610479"/>
    <x v="0"/>
    <x v="4"/>
    <x v="5"/>
    <s v="movies"/>
    <s v="own-child"/>
    <n v="0"/>
    <n v="0"/>
    <d v="2015-02-21T00:00:00"/>
    <s v="Multi-vehicle Collision"/>
    <s v="Front Collision"/>
    <s v="Major Damage"/>
    <s v="Fire"/>
    <s v="PA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x v="5"/>
    <n v="620020"/>
    <d v="1997-06-21T00:00:00"/>
    <s v="OH"/>
    <s v="500/1000"/>
    <n v="1000"/>
    <x v="412"/>
    <n v="0"/>
    <n v="474998"/>
    <x v="0"/>
    <x v="2"/>
    <x v="3"/>
    <s v="paintball"/>
    <s v="unmarried"/>
    <n v="0"/>
    <n v="0"/>
    <d v="2015-01-02T00:00:00"/>
    <s v="Vehicle Theft"/>
    <s v="?"/>
    <s v="Minor Damage"/>
    <s v="None"/>
    <s v="NC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x v="31"/>
    <n v="439828"/>
    <d v="2006-09-07T00:00:00"/>
    <s v="OH"/>
    <s v="500/1000"/>
    <n v="2000"/>
    <x v="413"/>
    <n v="4000000"/>
    <n v="616341"/>
    <x v="1"/>
    <x v="5"/>
    <x v="1"/>
    <s v="basketball"/>
    <s v="unmarried"/>
    <n v="63900"/>
    <n v="-43700"/>
    <d v="2015-01-11T00:00:00"/>
    <s v="Single Vehicle Collision"/>
    <s v="Front Collision"/>
    <s v="Total Loss"/>
    <s v="Other"/>
    <s v="WV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x v="24"/>
    <n v="971295"/>
    <d v="2001-10-01T00:00:00"/>
    <s v="OH"/>
    <s v="500/1000"/>
    <n v="500"/>
    <x v="414"/>
    <n v="0"/>
    <n v="460535"/>
    <x v="1"/>
    <x v="4"/>
    <x v="10"/>
    <s v="bungie-jumping"/>
    <s v="wife"/>
    <n v="0"/>
    <n v="0"/>
    <d v="2015-02-23T00:00:00"/>
    <s v="Single Vehicle Collision"/>
    <s v="Rear Collision"/>
    <s v="Total Loss"/>
    <s v="Police"/>
    <s v="NY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x v="7"/>
    <n v="165565"/>
    <d v="2009-02-20T00:00:00"/>
    <s v="OH"/>
    <s v="250/500"/>
    <n v="2000"/>
    <x v="415"/>
    <n v="0"/>
    <n v="606487"/>
    <x v="1"/>
    <x v="7"/>
    <x v="7"/>
    <s v="exercise"/>
    <s v="unmarried"/>
    <n v="0"/>
    <n v="0"/>
    <d v="2015-01-28T00:00:00"/>
    <s v="Single Vehicle Collision"/>
    <s v="Rear Collision"/>
    <s v="Total Loss"/>
    <s v="Ambulance"/>
    <s v="NY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x v="4"/>
    <n v="936543"/>
    <d v="2001-06-26T00:00:00"/>
    <s v="IN"/>
    <s v="500/1000"/>
    <n v="500"/>
    <x v="416"/>
    <n v="0"/>
    <n v="620737"/>
    <x v="0"/>
    <x v="5"/>
    <x v="7"/>
    <s v="board-games"/>
    <s v="unmarried"/>
    <n v="0"/>
    <n v="0"/>
    <d v="2015-02-01T00:00:00"/>
    <s v="Vehicle Theft"/>
    <s v="?"/>
    <s v="Trivial Damage"/>
    <s v="Police"/>
    <s v="NC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x v="8"/>
    <n v="296960"/>
    <d v="1997-01-18T00:00:00"/>
    <s v="IL"/>
    <s v="250/500"/>
    <n v="500"/>
    <x v="64"/>
    <n v="5000000"/>
    <n v="445904"/>
    <x v="1"/>
    <x v="7"/>
    <x v="8"/>
    <s v="paintball"/>
    <s v="own-child"/>
    <n v="56900"/>
    <n v="-56900"/>
    <d v="2015-02-24T00:00:00"/>
    <s v="Single Vehicle Collision"/>
    <s v="Side Collision"/>
    <s v="Minor Damage"/>
    <s v="Other"/>
    <s v="NY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x v="3"/>
    <n v="501692"/>
    <d v="2014-06-24T00:00:00"/>
    <s v="IN"/>
    <s v="100/300"/>
    <n v="1000"/>
    <x v="417"/>
    <n v="0"/>
    <n v="464145"/>
    <x v="1"/>
    <x v="6"/>
    <x v="4"/>
    <s v="chess"/>
    <s v="husband"/>
    <n v="0"/>
    <n v="0"/>
    <d v="2015-01-20T00:00:00"/>
    <s v="Single Vehicle Collision"/>
    <s v="Rear Collision"/>
    <s v="Major Damage"/>
    <s v="Ambulance"/>
    <s v="SC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x v="7"/>
    <n v="525224"/>
    <d v="1992-10-02T00:00:00"/>
    <s v="IN"/>
    <s v="250/500"/>
    <n v="1000"/>
    <x v="418"/>
    <n v="0"/>
    <n v="466818"/>
    <x v="0"/>
    <x v="0"/>
    <x v="5"/>
    <s v="video-games"/>
    <s v="other-relative"/>
    <n v="0"/>
    <n v="0"/>
    <d v="2015-01-14T00:00:00"/>
    <s v="Single Vehicle Collision"/>
    <s v="Front Collision"/>
    <s v="Total Loss"/>
    <s v="Ambulance"/>
    <s v="SC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x v="43"/>
    <n v="355085"/>
    <d v="2012-10-09T00:00:00"/>
    <s v="IN"/>
    <s v="500/1000"/>
    <n v="500"/>
    <x v="419"/>
    <n v="0"/>
    <n v="464237"/>
    <x v="0"/>
    <x v="5"/>
    <x v="11"/>
    <s v="hiking"/>
    <s v="husband"/>
    <n v="0"/>
    <n v="0"/>
    <d v="2015-02-05T00:00:00"/>
    <s v="Single Vehicle Collision"/>
    <s v="Front Collision"/>
    <s v="Major Damage"/>
    <s v="Other"/>
    <s v="WV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x v="0"/>
    <n v="830729"/>
    <d v="1993-02-10T00:00:00"/>
    <s v="IN"/>
    <s v="100/300"/>
    <n v="1000"/>
    <x v="420"/>
    <n v="0"/>
    <n v="618455"/>
    <x v="1"/>
    <x v="0"/>
    <x v="6"/>
    <s v="kayaking"/>
    <s v="wife"/>
    <n v="0"/>
    <n v="-54700"/>
    <d v="2015-01-11T00:00:00"/>
    <s v="Single Vehicle Collision"/>
    <s v="Side Collision"/>
    <s v="Minor Damage"/>
    <s v="Fire"/>
    <s v="SC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x v="14"/>
    <n v="651948"/>
    <d v="1994-09-28T00:00:00"/>
    <s v="IN"/>
    <s v="500/1000"/>
    <n v="1000"/>
    <x v="421"/>
    <n v="0"/>
    <n v="456602"/>
    <x v="0"/>
    <x v="4"/>
    <x v="1"/>
    <s v="base-jumping"/>
    <s v="husband"/>
    <n v="52800"/>
    <n v="0"/>
    <d v="2015-01-02T00:00:00"/>
    <s v="Multi-vehicle Collision"/>
    <s v="Front Collision"/>
    <s v="Major Damage"/>
    <s v="Ambulance"/>
    <s v="NY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x v="6"/>
    <n v="424358"/>
    <d v="2003-05-24T00:00:00"/>
    <s v="OH"/>
    <s v="500/1000"/>
    <n v="500"/>
    <x v="422"/>
    <n v="0"/>
    <n v="616126"/>
    <x v="1"/>
    <x v="6"/>
    <x v="8"/>
    <s v="basketball"/>
    <s v="other-relative"/>
    <n v="0"/>
    <n v="0"/>
    <d v="2015-02-12T00:00:00"/>
    <s v="Multi-vehicle Collision"/>
    <s v="Side Collision"/>
    <s v="Major Damage"/>
    <s v="Police"/>
    <s v="WV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x v="18"/>
    <n v="131478"/>
    <d v="1991-12-25T00:00:00"/>
    <s v="IL"/>
    <s v="500/1000"/>
    <n v="1000"/>
    <x v="423"/>
    <n v="0"/>
    <n v="468508"/>
    <x v="0"/>
    <x v="4"/>
    <x v="13"/>
    <s v="cross-fit"/>
    <s v="not-in-family"/>
    <n v="44900"/>
    <n v="-91400"/>
    <d v="2015-01-03T00:00:00"/>
    <s v="Single Vehicle Collision"/>
    <s v="Front Collision"/>
    <s v="Total Loss"/>
    <s v="Ambulance"/>
    <s v="WV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x v="14"/>
    <n v="268833"/>
    <d v="1999-09-18T00:00:00"/>
    <s v="IN"/>
    <s v="100/300"/>
    <n v="1000"/>
    <x v="424"/>
    <n v="4000000"/>
    <n v="431937"/>
    <x v="1"/>
    <x v="5"/>
    <x v="7"/>
    <s v="polo"/>
    <s v="own-child"/>
    <n v="63600"/>
    <n v="0"/>
    <d v="2015-02-25T00:00:00"/>
    <s v="Single Vehicle Collision"/>
    <s v="Side Collision"/>
    <s v="Minor Damage"/>
    <s v="Police"/>
    <s v="NC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x v="32"/>
    <n v="287489"/>
    <d v="1994-02-03T00:00:00"/>
    <s v="IL"/>
    <s v="100/300"/>
    <n v="1000"/>
    <x v="425"/>
    <n v="0"/>
    <n v="448603"/>
    <x v="1"/>
    <x v="4"/>
    <x v="8"/>
    <s v="camping"/>
    <s v="other-relative"/>
    <n v="0"/>
    <n v="-38400"/>
    <d v="2015-01-19T00:00:00"/>
    <s v="Multi-vehicle Collision"/>
    <s v="Rear Collision"/>
    <s v="Major Damage"/>
    <s v="Ambulance"/>
    <s v="NC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x v="12"/>
    <n v="808153"/>
    <d v="2003-01-18T00:00:00"/>
    <s v="IN"/>
    <s v="500/1000"/>
    <n v="2000"/>
    <x v="426"/>
    <n v="0"/>
    <n v="444500"/>
    <x v="0"/>
    <x v="4"/>
    <x v="10"/>
    <s v="bungie-jumping"/>
    <s v="own-child"/>
    <n v="82200"/>
    <n v="0"/>
    <d v="2015-01-03T00:00:00"/>
    <s v="Single Vehicle Collision"/>
    <s v="Front Collision"/>
    <s v="Total Loss"/>
    <s v="Fire"/>
    <s v="NY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x v="27"/>
    <n v="687639"/>
    <d v="2005-03-07T00:00:00"/>
    <s v="IN"/>
    <s v="250/500"/>
    <n v="2000"/>
    <x v="427"/>
    <n v="10000000"/>
    <n v="601117"/>
    <x v="1"/>
    <x v="7"/>
    <x v="10"/>
    <s v="sleeping"/>
    <s v="other-relative"/>
    <n v="0"/>
    <n v="-67400"/>
    <d v="2015-02-12T00:00:00"/>
    <s v="Multi-vehicle Collision"/>
    <s v="Front Collision"/>
    <s v="Total Loss"/>
    <s v="Ambulance"/>
    <s v="OH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x v="20"/>
    <n v="497347"/>
    <d v="2003-08-23T00:00:00"/>
    <s v="OH"/>
    <s v="500/1000"/>
    <n v="500"/>
    <x v="428"/>
    <n v="0"/>
    <n v="615383"/>
    <x v="1"/>
    <x v="1"/>
    <x v="7"/>
    <s v="yachting"/>
    <s v="not-in-family"/>
    <n v="83200"/>
    <n v="-53300"/>
    <d v="2015-02-24T00:00:00"/>
    <s v="Multi-vehicle Collision"/>
    <s v="Side Collision"/>
    <s v="Total Loss"/>
    <s v="Other"/>
    <s v="VA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x v="0"/>
    <n v="439660"/>
    <d v="2002-07-11T00:00:00"/>
    <s v="OH"/>
    <s v="100/300"/>
    <n v="1000"/>
    <x v="429"/>
    <n v="0"/>
    <n v="434342"/>
    <x v="1"/>
    <x v="4"/>
    <x v="7"/>
    <s v="base-jumping"/>
    <s v="other-relative"/>
    <n v="0"/>
    <n v="0"/>
    <d v="2015-02-25T00:00:00"/>
    <s v="Single Vehicle Collision"/>
    <s v="Front Collision"/>
    <s v="Major Damage"/>
    <s v="Police"/>
    <s v="NC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x v="6"/>
    <n v="847123"/>
    <d v="2014-03-19T00:00:00"/>
    <s v="IL"/>
    <s v="100/300"/>
    <n v="500"/>
    <x v="430"/>
    <n v="0"/>
    <n v="435100"/>
    <x v="0"/>
    <x v="6"/>
    <x v="7"/>
    <s v="exercise"/>
    <s v="wife"/>
    <n v="67900"/>
    <n v="0"/>
    <d v="2015-02-17T00:00:00"/>
    <s v="Single Vehicle Collision"/>
    <s v="Front Collision"/>
    <s v="Minor Damage"/>
    <s v="Other"/>
    <s v="NY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x v="31"/>
    <n v="172307"/>
    <d v="1993-12-06T00:00:00"/>
    <s v="OH"/>
    <s v="100/300"/>
    <n v="2000"/>
    <x v="431"/>
    <n v="0"/>
    <n v="431278"/>
    <x v="0"/>
    <x v="2"/>
    <x v="7"/>
    <s v="skydiving"/>
    <s v="own-child"/>
    <n v="0"/>
    <n v="0"/>
    <d v="2015-02-09T00:00:00"/>
    <s v="Single Vehicle Collision"/>
    <s v="Rear Collision"/>
    <s v="Major Damage"/>
    <s v="Fire"/>
    <s v="NC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x v="23"/>
    <n v="810189"/>
    <d v="1999-08-29T00:00:00"/>
    <s v="OH"/>
    <s v="250/500"/>
    <n v="500"/>
    <x v="432"/>
    <n v="0"/>
    <n v="445648"/>
    <x v="0"/>
    <x v="0"/>
    <x v="1"/>
    <s v="reading"/>
    <s v="wife"/>
    <n v="55200"/>
    <n v="0"/>
    <d v="2015-02-15T00:00:00"/>
    <s v="Single Vehicle Collision"/>
    <s v="Side Collision"/>
    <s v="Total Loss"/>
    <s v="Police"/>
    <s v="PA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x v="10"/>
    <n v="432068"/>
    <d v="2007-03-09T00:00:00"/>
    <s v="IL"/>
    <s v="100/300"/>
    <n v="500"/>
    <x v="433"/>
    <n v="0"/>
    <n v="448857"/>
    <x v="0"/>
    <x v="7"/>
    <x v="8"/>
    <s v="bungie-jumping"/>
    <s v="other-relative"/>
    <n v="54600"/>
    <n v="0"/>
    <d v="2015-02-25T00:00:00"/>
    <s v="Single Vehicle Collision"/>
    <s v="Side Collision"/>
    <s v="Major Damage"/>
    <s v="Fire"/>
    <s v="PA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x v="4"/>
    <n v="903203"/>
    <d v="2004-01-03T00:00:00"/>
    <s v="OH"/>
    <s v="500/1000"/>
    <n v="2000"/>
    <x v="434"/>
    <n v="6000000"/>
    <n v="435267"/>
    <x v="1"/>
    <x v="1"/>
    <x v="7"/>
    <s v="chess"/>
    <s v="not-in-family"/>
    <n v="68500"/>
    <n v="0"/>
    <d v="2015-02-05T00:00:00"/>
    <s v="Parked Car"/>
    <s v="?"/>
    <s v="Trivial Damage"/>
    <s v="Police"/>
    <s v="NC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x v="17"/>
    <n v="253085"/>
    <d v="1991-04-25T00:00:00"/>
    <s v="IL"/>
    <s v="500/1000"/>
    <n v="1000"/>
    <x v="435"/>
    <n v="0"/>
    <n v="461275"/>
    <x v="1"/>
    <x v="1"/>
    <x v="6"/>
    <s v="sleeping"/>
    <s v="own-child"/>
    <n v="0"/>
    <n v="0"/>
    <d v="2015-01-12T00:00:00"/>
    <s v="Vehicle Theft"/>
    <s v="?"/>
    <s v="Trivial Damage"/>
    <s v="Police"/>
    <s v="WV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x v="2"/>
    <n v="180720"/>
    <d v="1995-03-14T00:00:00"/>
    <s v="IN"/>
    <s v="250/500"/>
    <n v="1000"/>
    <x v="436"/>
    <n v="0"/>
    <n v="613816"/>
    <x v="0"/>
    <x v="7"/>
    <x v="11"/>
    <s v="polo"/>
    <s v="unmarried"/>
    <n v="0"/>
    <n v="-66000"/>
    <d v="2015-01-01T00:00:00"/>
    <s v="Parked Car"/>
    <s v="?"/>
    <s v="Trivial Damage"/>
    <s v="None"/>
    <s v="VA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x v="14"/>
    <n v="492224"/>
    <d v="2005-12-09T00:00:00"/>
    <s v="IN"/>
    <s v="500/1000"/>
    <n v="2000"/>
    <x v="437"/>
    <n v="0"/>
    <n v="608767"/>
    <x v="0"/>
    <x v="4"/>
    <x v="9"/>
    <s v="yachting"/>
    <s v="not-in-family"/>
    <n v="0"/>
    <n v="0"/>
    <d v="2015-02-19T00:00:00"/>
    <s v="Single Vehicle Collision"/>
    <s v="Rear Collision"/>
    <s v="Total Loss"/>
    <s v="Fire"/>
    <s v="NY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x v="37"/>
    <n v="411477"/>
    <d v="2001-12-25T00:00:00"/>
    <s v="OH"/>
    <s v="100/300"/>
    <n v="500"/>
    <x v="438"/>
    <n v="0"/>
    <n v="620869"/>
    <x v="0"/>
    <x v="0"/>
    <x v="4"/>
    <s v="board-games"/>
    <s v="own-child"/>
    <n v="54600"/>
    <n v="-45500"/>
    <d v="2015-01-14T00:00:00"/>
    <s v="Multi-vehicle Collision"/>
    <s v="Front Collision"/>
    <s v="Total Loss"/>
    <s v="Other"/>
    <s v="WV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x v="8"/>
    <n v="107181"/>
    <d v="1999-11-14T00:00:00"/>
    <s v="IN"/>
    <s v="250/500"/>
    <n v="500"/>
    <x v="439"/>
    <n v="0"/>
    <n v="478981"/>
    <x v="1"/>
    <x v="1"/>
    <x v="10"/>
    <s v="exercise"/>
    <s v="wife"/>
    <n v="0"/>
    <n v="0"/>
    <d v="2015-01-30T00:00:00"/>
    <s v="Single Vehicle Collision"/>
    <s v="Side Collision"/>
    <s v="Major Damage"/>
    <s v="Fire"/>
    <s v="SC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x v="6"/>
    <n v="312940"/>
    <d v="2001-10-27T00:00:00"/>
    <s v="IN"/>
    <s v="500/1000"/>
    <n v="1000"/>
    <x v="440"/>
    <n v="0"/>
    <n v="464630"/>
    <x v="1"/>
    <x v="7"/>
    <x v="9"/>
    <s v="paintball"/>
    <s v="not-in-family"/>
    <n v="77900"/>
    <n v="0"/>
    <d v="2015-01-20T00:00:00"/>
    <s v="Parked Car"/>
    <s v="?"/>
    <s v="Minor Damage"/>
    <s v="None"/>
    <s v="VA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x v="32"/>
    <n v="855186"/>
    <d v="1993-10-31T00:00:00"/>
    <s v="IN"/>
    <s v="500/1000"/>
    <n v="2000"/>
    <x v="441"/>
    <n v="6000000"/>
    <n v="466303"/>
    <x v="1"/>
    <x v="2"/>
    <x v="2"/>
    <s v="reading"/>
    <s v="other-relative"/>
    <n v="23600"/>
    <n v="-15600"/>
    <d v="2015-02-18T00:00:00"/>
    <s v="Parked Car"/>
    <s v="?"/>
    <s v="Minor Damage"/>
    <s v="None"/>
    <s v="NC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x v="41"/>
    <n v="373935"/>
    <d v="2003-02-13T00:00:00"/>
    <s v="IN"/>
    <s v="500/1000"/>
    <n v="500"/>
    <x v="442"/>
    <n v="0"/>
    <n v="452647"/>
    <x v="1"/>
    <x v="5"/>
    <x v="13"/>
    <s v="chess"/>
    <s v="unmarried"/>
    <n v="44000"/>
    <n v="-71000"/>
    <d v="2015-01-07T00:00:00"/>
    <s v="Single Vehicle Collision"/>
    <s v="Rear Collision"/>
    <s v="Total Loss"/>
    <s v="Police"/>
    <s v="SC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x v="7"/>
    <n v="812989"/>
    <d v="2004-03-06T00:00:00"/>
    <s v="IN"/>
    <s v="250/500"/>
    <n v="500"/>
    <x v="443"/>
    <n v="6000000"/>
    <n v="441370"/>
    <x v="1"/>
    <x v="7"/>
    <x v="7"/>
    <s v="dancing"/>
    <s v="own-child"/>
    <n v="0"/>
    <n v="-67300"/>
    <d v="2015-01-16T00:00:00"/>
    <s v="Single Vehicle Collision"/>
    <s v="Rear Collision"/>
    <s v="Total Loss"/>
    <s v="Fire"/>
    <s v="NY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x v="39"/>
    <n v="993840"/>
    <d v="2013-07-12T00:00:00"/>
    <s v="IL"/>
    <s v="250/500"/>
    <n v="500"/>
    <x v="444"/>
    <n v="0"/>
    <n v="619166"/>
    <x v="0"/>
    <x v="2"/>
    <x v="4"/>
    <s v="exercise"/>
    <s v="wife"/>
    <n v="0"/>
    <n v="0"/>
    <d v="2015-01-15T00:00:00"/>
    <s v="Single Vehicle Collision"/>
    <s v="Front Collision"/>
    <s v="Minor Damage"/>
    <s v="Fire"/>
    <s v="NC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x v="31"/>
    <n v="327856"/>
    <d v="2014-08-27T00:00:00"/>
    <s v="OH"/>
    <s v="100/300"/>
    <n v="500"/>
    <x v="445"/>
    <n v="0"/>
    <n v="472803"/>
    <x v="1"/>
    <x v="1"/>
    <x v="12"/>
    <s v="yachting"/>
    <s v="other-relative"/>
    <n v="37900"/>
    <n v="0"/>
    <d v="2015-02-01T00:00:00"/>
    <s v="Single Vehicle Collision"/>
    <s v="Front Collision"/>
    <s v="Total Loss"/>
    <s v="Ambulance"/>
    <s v="SC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x v="5"/>
    <n v="506333"/>
    <d v="1990-06-22T00:00:00"/>
    <s v="IL"/>
    <s v="100/300"/>
    <n v="500"/>
    <x v="446"/>
    <n v="0"/>
    <n v="442308"/>
    <x v="1"/>
    <x v="4"/>
    <x v="6"/>
    <s v="reading"/>
    <s v="husband"/>
    <n v="0"/>
    <n v="0"/>
    <d v="2015-01-06T00:00:00"/>
    <s v="Multi-vehicle Collision"/>
    <s v="Rear Collision"/>
    <s v="Major Damage"/>
    <s v="Ambulance"/>
    <s v="WV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x v="31"/>
    <n v="263159"/>
    <d v="2008-03-07T00:00:00"/>
    <s v="OH"/>
    <s v="100/300"/>
    <n v="500"/>
    <x v="447"/>
    <n v="5000000"/>
    <n v="469383"/>
    <x v="1"/>
    <x v="1"/>
    <x v="6"/>
    <s v="base-jumping"/>
    <s v="husband"/>
    <n v="70300"/>
    <n v="-50300"/>
    <d v="2015-02-02T00:00:00"/>
    <s v="Single Vehicle Collision"/>
    <s v="Rear Collision"/>
    <s v="Minor Damage"/>
    <s v="Ambulance"/>
    <s v="NY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x v="22"/>
    <n v="372912"/>
    <d v="1992-08-05T00:00:00"/>
    <s v="IN"/>
    <s v="100/300"/>
    <n v="1000"/>
    <x v="448"/>
    <n v="0"/>
    <n v="614383"/>
    <x v="1"/>
    <x v="6"/>
    <x v="10"/>
    <s v="reading"/>
    <s v="husband"/>
    <n v="42800"/>
    <n v="-51200"/>
    <d v="2015-02-25T00:00:00"/>
    <s v="Single Vehicle Collision"/>
    <s v="Side Collision"/>
    <s v="Total Loss"/>
    <s v="Fire"/>
    <s v="SC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x v="8"/>
    <n v="552788"/>
    <d v="1991-09-03T00:00:00"/>
    <s v="IL"/>
    <s v="500/1000"/>
    <n v="1000"/>
    <x v="449"/>
    <n v="0"/>
    <n v="438617"/>
    <x v="1"/>
    <x v="6"/>
    <x v="7"/>
    <s v="board-games"/>
    <s v="unmarried"/>
    <n v="12100"/>
    <n v="0"/>
    <d v="2015-02-10T00:00:00"/>
    <s v="Parked Car"/>
    <s v="?"/>
    <s v="Trivial Damage"/>
    <s v="None"/>
    <s v="NY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x v="7"/>
    <n v="722747"/>
    <d v="2011-09-02T00:00:00"/>
    <s v="IL"/>
    <s v="250/500"/>
    <n v="500"/>
    <x v="450"/>
    <n v="0"/>
    <n v="613936"/>
    <x v="1"/>
    <x v="2"/>
    <x v="10"/>
    <s v="reading"/>
    <s v="husband"/>
    <n v="33000"/>
    <n v="-43600"/>
    <d v="2015-02-22T00:00:00"/>
    <s v="Multi-vehicle Collision"/>
    <s v="Rear Collision"/>
    <s v="Total Loss"/>
    <s v="Other"/>
    <s v="NY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x v="22"/>
    <n v="248467"/>
    <d v="2012-10-06T00:00:00"/>
    <s v="IL"/>
    <s v="250/500"/>
    <n v="2000"/>
    <x v="451"/>
    <n v="0"/>
    <n v="472163"/>
    <x v="1"/>
    <x v="2"/>
    <x v="1"/>
    <s v="board-games"/>
    <s v="not-in-family"/>
    <n v="46500"/>
    <n v="-42700"/>
    <d v="2015-01-31T00:00:00"/>
    <s v="Single Vehicle Collision"/>
    <s v="Side Collision"/>
    <s v="Minor Damage"/>
    <s v="Other"/>
    <s v="NY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x v="19"/>
    <n v="955953"/>
    <d v="2014-01-18T00:00:00"/>
    <s v="IL"/>
    <s v="500/1000"/>
    <n v="2000"/>
    <x v="452"/>
    <n v="0"/>
    <n v="447458"/>
    <x v="0"/>
    <x v="2"/>
    <x v="12"/>
    <s v="video-games"/>
    <s v="not-in-family"/>
    <n v="0"/>
    <n v="-8500"/>
    <d v="2015-02-12T00:00:00"/>
    <s v="Multi-vehicle Collision"/>
    <s v="Front Collision"/>
    <s v="Minor Damage"/>
    <s v="Police"/>
    <s v="WV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x v="40"/>
    <n v="910622"/>
    <d v="1992-03-22T00:00:00"/>
    <s v="IN"/>
    <s v="100/300"/>
    <n v="500"/>
    <x v="453"/>
    <n v="0"/>
    <n v="474792"/>
    <x v="0"/>
    <x v="4"/>
    <x v="0"/>
    <s v="yachting"/>
    <s v="husband"/>
    <n v="0"/>
    <n v="0"/>
    <d v="2015-01-06T00:00:00"/>
    <s v="Vehicle Theft"/>
    <s v="?"/>
    <s v="Minor Damage"/>
    <s v="Police"/>
    <s v="NY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x v="23"/>
    <n v="137675"/>
    <d v="2012-12-03T00:00:00"/>
    <s v="IL"/>
    <s v="100/300"/>
    <n v="2000"/>
    <x v="454"/>
    <n v="0"/>
    <n v="470559"/>
    <x v="0"/>
    <x v="4"/>
    <x v="10"/>
    <s v="movies"/>
    <s v="own-child"/>
    <n v="38000"/>
    <n v="-41200"/>
    <d v="2015-01-01T00:00:00"/>
    <s v="Single Vehicle Collision"/>
    <s v="Side Collision"/>
    <s v="Major Damage"/>
    <s v="Ambulance"/>
    <s v="NC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x v="35"/>
    <n v="343421"/>
    <d v="1996-10-18T00:00:00"/>
    <s v="OH"/>
    <s v="500/1000"/>
    <n v="500"/>
    <x v="455"/>
    <n v="9000000"/>
    <n v="432399"/>
    <x v="1"/>
    <x v="0"/>
    <x v="7"/>
    <s v="board-games"/>
    <s v="unmarried"/>
    <n v="0"/>
    <n v="-12100"/>
    <d v="2015-01-07T00:00:00"/>
    <s v="Single Vehicle Collision"/>
    <s v="Side Collision"/>
    <s v="Total Loss"/>
    <s v="Other"/>
    <s v="NC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x v="11"/>
    <n v="413192"/>
    <d v="1997-10-02T00:00:00"/>
    <s v="IN"/>
    <s v="500/1000"/>
    <n v="2000"/>
    <x v="456"/>
    <n v="0"/>
    <n v="607605"/>
    <x v="1"/>
    <x v="1"/>
    <x v="6"/>
    <s v="yachting"/>
    <s v="other-relative"/>
    <n v="51700"/>
    <n v="0"/>
    <d v="2015-02-21T00:00:00"/>
    <s v="Single Vehicle Collision"/>
    <s v="Side Collision"/>
    <s v="Minor Damage"/>
    <s v="Ambulance"/>
    <s v="NY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x v="4"/>
    <n v="247801"/>
    <d v="2008-03-18T00:00:00"/>
    <s v="OH"/>
    <s v="250/500"/>
    <n v="500"/>
    <x v="457"/>
    <n v="0"/>
    <n v="600153"/>
    <x v="1"/>
    <x v="5"/>
    <x v="4"/>
    <s v="base-jumping"/>
    <s v="other-relative"/>
    <n v="0"/>
    <n v="0"/>
    <d v="2015-02-14T00:00:00"/>
    <s v="Single Vehicle Collision"/>
    <s v="Rear Collision"/>
    <s v="Minor Damage"/>
    <s v="Other"/>
    <s v="SC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x v="25"/>
    <n v="171147"/>
    <d v="2010-08-29T00:00:00"/>
    <s v="IL"/>
    <s v="100/300"/>
    <n v="2000"/>
    <x v="458"/>
    <n v="0"/>
    <n v="465979"/>
    <x v="0"/>
    <x v="0"/>
    <x v="9"/>
    <s v="board-games"/>
    <s v="own-child"/>
    <n v="0"/>
    <n v="-17000"/>
    <d v="2015-02-16T00:00:00"/>
    <s v="Single Vehicle Collision"/>
    <s v="Side Collision"/>
    <s v="Minor Damage"/>
    <s v="Ambulance"/>
    <s v="WV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x v="38"/>
    <n v="431283"/>
    <d v="2005-03-31T00:00:00"/>
    <s v="IL"/>
    <s v="100/300"/>
    <n v="2000"/>
    <x v="459"/>
    <n v="0"/>
    <n v="466555"/>
    <x v="1"/>
    <x v="1"/>
    <x v="4"/>
    <s v="hiking"/>
    <s v="own-child"/>
    <n v="38600"/>
    <n v="-50300"/>
    <d v="2015-02-04T00:00:00"/>
    <s v="Multi-vehicle Collision"/>
    <s v="Front Collision"/>
    <s v="Major Damage"/>
    <s v="Police"/>
    <s v="SC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x v="3"/>
    <n v="461962"/>
    <d v="2013-12-25T00:00:00"/>
    <s v="IL"/>
    <s v="100/300"/>
    <n v="500"/>
    <x v="460"/>
    <n v="0"/>
    <n v="444155"/>
    <x v="0"/>
    <x v="7"/>
    <x v="5"/>
    <s v="golf"/>
    <s v="wife"/>
    <n v="37900"/>
    <n v="-72900"/>
    <d v="2015-01-22T00:00:00"/>
    <s v="Multi-vehicle Collision"/>
    <s v="Side Collision"/>
    <s v="Total Loss"/>
    <s v="Police"/>
    <s v="NY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x v="11"/>
    <n v="149467"/>
    <d v="2014-03-11T00:00:00"/>
    <s v="OH"/>
    <s v="500/1000"/>
    <n v="1000"/>
    <x v="461"/>
    <n v="0"/>
    <n v="465764"/>
    <x v="0"/>
    <x v="1"/>
    <x v="11"/>
    <s v="skydiving"/>
    <s v="other-relative"/>
    <n v="64400"/>
    <n v="0"/>
    <d v="2015-02-15T00:00:00"/>
    <s v="Multi-vehicle Collision"/>
    <s v="Front Collision"/>
    <s v="Total Loss"/>
    <s v="Other"/>
    <s v="SC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x v="8"/>
    <n v="758740"/>
    <d v="1997-08-04T00:00:00"/>
    <s v="IL"/>
    <s v="500/1000"/>
    <n v="1000"/>
    <x v="462"/>
    <n v="6000000"/>
    <n v="446898"/>
    <x v="1"/>
    <x v="2"/>
    <x v="11"/>
    <s v="dancing"/>
    <s v="unmarried"/>
    <n v="45500"/>
    <n v="-60600"/>
    <d v="2015-01-07T00:00:00"/>
    <s v="Single Vehicle Collision"/>
    <s v="Rear Collision"/>
    <s v="Major Damage"/>
    <s v="Police"/>
    <s v="VA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x v="6"/>
    <n v="628337"/>
    <d v="2007-11-14T00:00:00"/>
    <s v="IN"/>
    <s v="100/300"/>
    <n v="2000"/>
    <x v="463"/>
    <n v="0"/>
    <n v="453274"/>
    <x v="1"/>
    <x v="4"/>
    <x v="10"/>
    <s v="camping"/>
    <s v="wife"/>
    <n v="54500"/>
    <n v="0"/>
    <d v="2015-02-23T00:00:00"/>
    <s v="Multi-vehicle Collision"/>
    <s v="Side Collision"/>
    <s v="Major Damage"/>
    <s v="Fire"/>
    <s v="SC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x v="30"/>
    <n v="574637"/>
    <d v="1992-07-30T00:00:00"/>
    <s v="IL"/>
    <s v="250/500"/>
    <n v="1000"/>
    <x v="464"/>
    <n v="0"/>
    <n v="479320"/>
    <x v="1"/>
    <x v="6"/>
    <x v="9"/>
    <s v="exercise"/>
    <s v="other-relative"/>
    <n v="0"/>
    <n v="0"/>
    <d v="2015-01-06T00:00:00"/>
    <s v="Multi-vehicle Collision"/>
    <s v="Side Collision"/>
    <s v="Major Damage"/>
    <s v="Ambulance"/>
    <s v="VA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x v="7"/>
    <n v="373600"/>
    <d v="2000-12-01T00:00:00"/>
    <s v="OH"/>
    <s v="100/300"/>
    <n v="1000"/>
    <x v="465"/>
    <n v="5000000"/>
    <n v="443462"/>
    <x v="1"/>
    <x v="5"/>
    <x v="13"/>
    <s v="yachting"/>
    <s v="not-in-family"/>
    <n v="49600"/>
    <n v="0"/>
    <d v="2015-02-07T00:00:00"/>
    <s v="Multi-vehicle Collision"/>
    <s v="Front Collision"/>
    <s v="Minor Damage"/>
    <s v="Fire"/>
    <s v="WV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x v="18"/>
    <n v="930032"/>
    <d v="2002-09-10T00:00:00"/>
    <s v="IL"/>
    <s v="100/300"/>
    <n v="2000"/>
    <x v="466"/>
    <n v="0"/>
    <n v="446158"/>
    <x v="1"/>
    <x v="1"/>
    <x v="9"/>
    <s v="kayaking"/>
    <s v="not-in-family"/>
    <n v="0"/>
    <n v="-51900"/>
    <d v="2015-02-14T00:00:00"/>
    <s v="Multi-vehicle Collision"/>
    <s v="Side Collision"/>
    <s v="Minor Damage"/>
    <s v="Fire"/>
    <s v="NC"/>
    <s v="Hillsdale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x v="38"/>
    <n v="396590"/>
    <d v="1997-11-07T00:00:00"/>
    <s v="OH"/>
    <s v="100/300"/>
    <n v="2000"/>
    <x v="467"/>
    <n v="0"/>
    <n v="602514"/>
    <x v="1"/>
    <x v="7"/>
    <x v="0"/>
    <s v="skydiving"/>
    <s v="husband"/>
    <n v="62500"/>
    <n v="0"/>
    <d v="2015-02-15T00:00:00"/>
    <s v="Single Vehicle Collision"/>
    <s v="Front Collision"/>
    <s v="Major Damage"/>
    <s v="Other"/>
    <s v="NY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x v="11"/>
    <n v="238412"/>
    <d v="1993-05-18T00:00:00"/>
    <s v="IL"/>
    <s v="500/1000"/>
    <n v="2000"/>
    <x v="468"/>
    <n v="6000000"/>
    <n v="477356"/>
    <x v="0"/>
    <x v="0"/>
    <x v="4"/>
    <s v="video-games"/>
    <s v="unmarried"/>
    <n v="38000"/>
    <n v="-50300"/>
    <d v="2015-02-14T00:00:00"/>
    <s v="Multi-vehicle Collision"/>
    <s v="Front Collision"/>
    <s v="Minor Damage"/>
    <s v="Ambulance"/>
    <s v="WV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x v="35"/>
    <n v="484321"/>
    <d v="1996-07-11T00:00:00"/>
    <s v="IL"/>
    <s v="250/500"/>
    <n v="1000"/>
    <x v="469"/>
    <n v="0"/>
    <n v="434669"/>
    <x v="0"/>
    <x v="1"/>
    <x v="3"/>
    <s v="hiking"/>
    <s v="not-in-family"/>
    <n v="0"/>
    <n v="-62400"/>
    <d v="2015-02-05T00:00:00"/>
    <s v="Multi-vehicle Collision"/>
    <s v="Side Collision"/>
    <s v="Total Loss"/>
    <s v="Ambulance"/>
    <s v="WV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x v="24"/>
    <n v="795847"/>
    <d v="1995-12-17T00:00:00"/>
    <s v="IL"/>
    <s v="100/300"/>
    <n v="1000"/>
    <x v="470"/>
    <n v="0"/>
    <n v="609322"/>
    <x v="1"/>
    <x v="1"/>
    <x v="13"/>
    <s v="kayaking"/>
    <s v="wife"/>
    <n v="0"/>
    <n v="0"/>
    <d v="2015-01-04T00:00:00"/>
    <s v="Vehicle Theft"/>
    <s v="?"/>
    <s v="Trivial Damage"/>
    <s v="None"/>
    <s v="SC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x v="1"/>
    <n v="218456"/>
    <d v="2002-07-16T00:00:00"/>
    <s v="IL"/>
    <s v="500/1000"/>
    <n v="1000"/>
    <x v="471"/>
    <n v="7000000"/>
    <n v="614265"/>
    <x v="0"/>
    <x v="7"/>
    <x v="8"/>
    <s v="chess"/>
    <s v="other-relative"/>
    <n v="0"/>
    <n v="-68900"/>
    <d v="2015-02-20T00:00:00"/>
    <s v="Parked Car"/>
    <s v="?"/>
    <s v="Minor Damage"/>
    <s v="Police"/>
    <s v="PA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x v="32"/>
    <n v="792673"/>
    <d v="2013-04-12T00:00:00"/>
    <s v="OH"/>
    <s v="500/1000"/>
    <n v="2000"/>
    <x v="472"/>
    <n v="0"/>
    <n v="606177"/>
    <x v="1"/>
    <x v="4"/>
    <x v="6"/>
    <s v="golf"/>
    <s v="other-relative"/>
    <n v="34500"/>
    <n v="-60600"/>
    <d v="2015-02-05T00:00:00"/>
    <s v="Multi-vehicle Collision"/>
    <s v="Side Collision"/>
    <s v="Total Loss"/>
    <s v="Police"/>
    <s v="NC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x v="2"/>
    <n v="662256"/>
    <d v="1995-11-13T00:00:00"/>
    <s v="IL"/>
    <s v="250/500"/>
    <n v="1000"/>
    <x v="473"/>
    <n v="0"/>
    <n v="461514"/>
    <x v="0"/>
    <x v="5"/>
    <x v="12"/>
    <s v="polo"/>
    <s v="husband"/>
    <n v="60400"/>
    <n v="-67800"/>
    <d v="2015-01-15T00:00:00"/>
    <s v="Single Vehicle Collision"/>
    <s v="Rear Collision"/>
    <s v="Major Damage"/>
    <s v="Other"/>
    <s v="SC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x v="30"/>
    <n v="971338"/>
    <d v="2004-11-04T00:00:00"/>
    <s v="OH"/>
    <s v="100/300"/>
    <n v="1000"/>
    <x v="474"/>
    <n v="0"/>
    <n v="454685"/>
    <x v="0"/>
    <x v="0"/>
    <x v="13"/>
    <s v="cross-fit"/>
    <s v="other-relative"/>
    <n v="66000"/>
    <n v="0"/>
    <d v="2015-01-05T00:00:00"/>
    <s v="Single Vehicle Collision"/>
    <s v="Side Collision"/>
    <s v="Total Loss"/>
    <s v="Police"/>
    <s v="VA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x v="39"/>
    <n v="714738"/>
    <d v="1998-03-21T00:00:00"/>
    <s v="IL"/>
    <s v="500/1000"/>
    <n v="2000"/>
    <x v="475"/>
    <n v="0"/>
    <n v="477260"/>
    <x v="0"/>
    <x v="4"/>
    <x v="3"/>
    <s v="chess"/>
    <s v="unmarried"/>
    <n v="0"/>
    <n v="0"/>
    <d v="2015-01-01T00:00:00"/>
    <s v="Vehicle Theft"/>
    <s v="?"/>
    <s v="Minor Damage"/>
    <s v="Police"/>
    <s v="NC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x v="36"/>
    <n v="753844"/>
    <d v="1999-07-22T00:00:00"/>
    <s v="IN"/>
    <s v="250/500"/>
    <n v="1000"/>
    <x v="476"/>
    <n v="0"/>
    <n v="469126"/>
    <x v="0"/>
    <x v="0"/>
    <x v="2"/>
    <s v="yachting"/>
    <s v="other-relative"/>
    <n v="43700"/>
    <n v="0"/>
    <d v="2015-01-26T00:00:00"/>
    <s v="Single Vehicle Collision"/>
    <s v="Front Collision"/>
    <s v="Major Damage"/>
    <s v="Fire"/>
    <s v="WV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x v="4"/>
    <n v="976645"/>
    <d v="2010-02-28T00:00:00"/>
    <s v="IL"/>
    <s v="100/300"/>
    <n v="500"/>
    <x v="477"/>
    <n v="6000000"/>
    <n v="443402"/>
    <x v="0"/>
    <x v="6"/>
    <x v="8"/>
    <s v="sleeping"/>
    <s v="wife"/>
    <n v="0"/>
    <n v="0"/>
    <d v="2015-02-13T00:00:00"/>
    <s v="Multi-vehicle Collision"/>
    <s v="Rear Collision"/>
    <s v="Major Damage"/>
    <s v="Fire"/>
    <s v="SC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x v="43"/>
    <n v="918037"/>
    <d v="2005-01-30T00:00:00"/>
    <s v="OH"/>
    <s v="250/500"/>
    <n v="1000"/>
    <x v="478"/>
    <n v="0"/>
    <n v="479408"/>
    <x v="1"/>
    <x v="4"/>
    <x v="7"/>
    <s v="polo"/>
    <s v="other-relative"/>
    <n v="0"/>
    <n v="-41200"/>
    <d v="2015-01-14T00:00:00"/>
    <s v="Single Vehicle Collision"/>
    <s v="Rear Collision"/>
    <s v="Minor Damage"/>
    <s v="Fire"/>
    <s v="PA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x v="22"/>
    <n v="996253"/>
    <d v="2001-11-29T00:00:00"/>
    <s v="IN"/>
    <s v="500/1000"/>
    <n v="500"/>
    <x v="479"/>
    <n v="0"/>
    <n v="467227"/>
    <x v="0"/>
    <x v="7"/>
    <x v="11"/>
    <s v="golf"/>
    <s v="not-in-family"/>
    <n v="0"/>
    <n v="-35500"/>
    <d v="2015-01-31T00:00:00"/>
    <s v="Multi-vehicle Collision"/>
    <s v="Front Collision"/>
    <s v="Major Damage"/>
    <s v="Other"/>
    <s v="WV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x v="17"/>
    <n v="373731"/>
    <d v="2012-12-24T00:00:00"/>
    <s v="IL"/>
    <s v="100/300"/>
    <n v="1000"/>
    <x v="480"/>
    <n v="0"/>
    <n v="468433"/>
    <x v="0"/>
    <x v="7"/>
    <x v="3"/>
    <s v="camping"/>
    <s v="unmarried"/>
    <n v="49600"/>
    <n v="-49200"/>
    <d v="2015-01-22T00:00:00"/>
    <s v="Multi-vehicle Collision"/>
    <s v="Rear Collision"/>
    <s v="Minor Damage"/>
    <s v="Other"/>
    <s v="NY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x v="30"/>
    <n v="836272"/>
    <d v="1997-05-11T00:00:00"/>
    <s v="OH"/>
    <s v="100/300"/>
    <n v="500"/>
    <x v="481"/>
    <n v="0"/>
    <n v="604289"/>
    <x v="0"/>
    <x v="5"/>
    <x v="3"/>
    <s v="video-games"/>
    <s v="own-child"/>
    <n v="48900"/>
    <n v="-40900"/>
    <d v="2015-01-30T00:00:00"/>
    <s v="Single Vehicle Collision"/>
    <s v="Rear Collision"/>
    <s v="Minor Damage"/>
    <s v="Ambulance"/>
    <s v="NC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x v="23"/>
    <n v="167231"/>
    <d v="1994-01-26T00:00:00"/>
    <s v="IN"/>
    <s v="100/300"/>
    <n v="2000"/>
    <x v="482"/>
    <n v="0"/>
    <n v="471366"/>
    <x v="0"/>
    <x v="2"/>
    <x v="12"/>
    <s v="exercise"/>
    <s v="husband"/>
    <n v="0"/>
    <n v="-31700"/>
    <d v="2015-02-17T00:00:00"/>
    <s v="Single Vehicle Collision"/>
    <s v="Front Collision"/>
    <s v="Total Loss"/>
    <s v="Other"/>
    <s v="NY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x v="2"/>
    <n v="743330"/>
    <d v="2010-11-04T00:00:00"/>
    <s v="OH"/>
    <s v="500/1000"/>
    <n v="1000"/>
    <x v="483"/>
    <n v="0"/>
    <n v="450746"/>
    <x v="0"/>
    <x v="5"/>
    <x v="6"/>
    <s v="golf"/>
    <s v="husband"/>
    <n v="0"/>
    <n v="-76000"/>
    <d v="2015-02-20T00:00:00"/>
    <s v="Single Vehicle Collision"/>
    <s v="Rear Collision"/>
    <s v="Total Loss"/>
    <s v="Fire"/>
    <s v="VA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x v="40"/>
    <n v="807369"/>
    <d v="1992-06-19T00:00:00"/>
    <s v="IN"/>
    <s v="500/1000"/>
    <n v="500"/>
    <x v="484"/>
    <n v="0"/>
    <n v="614948"/>
    <x v="1"/>
    <x v="5"/>
    <x v="3"/>
    <s v="yachting"/>
    <s v="other-relative"/>
    <n v="0"/>
    <n v="0"/>
    <d v="2015-02-04T00:00:00"/>
    <s v="Multi-vehicle Collision"/>
    <s v="Rear Collision"/>
    <s v="Minor Damage"/>
    <s v="Police"/>
    <s v="NY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x v="36"/>
    <n v="735307"/>
    <d v="2010-06-02T00:00:00"/>
    <s v="IL"/>
    <s v="100/300"/>
    <n v="500"/>
    <x v="485"/>
    <n v="0"/>
    <n v="473935"/>
    <x v="0"/>
    <x v="6"/>
    <x v="5"/>
    <s v="exercise"/>
    <s v="own-child"/>
    <n v="0"/>
    <n v="0"/>
    <d v="2015-02-23T00:00:00"/>
    <s v="Single Vehicle Collision"/>
    <s v="Side Collision"/>
    <s v="Total Loss"/>
    <s v="Other"/>
    <s v="SC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x v="2"/>
    <n v="789208"/>
    <d v="2002-10-12T00:00:00"/>
    <s v="OH"/>
    <s v="250/500"/>
    <n v="500"/>
    <x v="486"/>
    <n v="0"/>
    <n v="617267"/>
    <x v="0"/>
    <x v="7"/>
    <x v="10"/>
    <s v="cross-fit"/>
    <s v="not-in-family"/>
    <n v="0"/>
    <n v="0"/>
    <d v="2015-02-08T00:00:00"/>
    <s v="Multi-vehicle Collision"/>
    <s v="Front Collision"/>
    <s v="Total Loss"/>
    <s v="Ambulance"/>
    <s v="NY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x v="8"/>
    <n v="585324"/>
    <d v="2008-02-25T00:00:00"/>
    <s v="OH"/>
    <s v="500/1000"/>
    <n v="2000"/>
    <x v="487"/>
    <n v="0"/>
    <n v="470670"/>
    <x v="0"/>
    <x v="5"/>
    <x v="3"/>
    <s v="movies"/>
    <s v="unmarried"/>
    <n v="45000"/>
    <n v="-30400"/>
    <d v="2015-02-21T00:00:00"/>
    <s v="Vehicle Theft"/>
    <s v="?"/>
    <s v="Minor Damage"/>
    <s v="None"/>
    <s v="WV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x v="5"/>
    <n v="498759"/>
    <d v="1996-09-05T00:00:00"/>
    <s v="IL"/>
    <s v="100/300"/>
    <n v="1000"/>
    <x v="488"/>
    <n v="6000000"/>
    <n v="450368"/>
    <x v="1"/>
    <x v="5"/>
    <x v="1"/>
    <s v="reading"/>
    <s v="unmarried"/>
    <n v="64200"/>
    <n v="0"/>
    <d v="2015-01-13T00:00:00"/>
    <s v="Multi-vehicle Collision"/>
    <s v="Front Collision"/>
    <s v="Minor Damage"/>
    <s v="Ambulance"/>
    <s v="VA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x v="24"/>
    <n v="795004"/>
    <d v="1998-03-16T00:00:00"/>
    <s v="OH"/>
    <s v="250/500"/>
    <n v="500"/>
    <x v="489"/>
    <n v="0"/>
    <n v="448809"/>
    <x v="0"/>
    <x v="0"/>
    <x v="1"/>
    <s v="camping"/>
    <s v="wife"/>
    <n v="0"/>
    <n v="-71700"/>
    <d v="2015-01-17T00:00:00"/>
    <s v="Multi-vehicle Collision"/>
    <s v="Side Collision"/>
    <s v="Major Damage"/>
    <s v="Other"/>
    <s v="NY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x v="19"/>
    <n v="203250"/>
    <d v="2010-04-22T00:00:00"/>
    <s v="IN"/>
    <s v="100/300"/>
    <n v="2000"/>
    <x v="490"/>
    <n v="0"/>
    <n v="469653"/>
    <x v="1"/>
    <x v="4"/>
    <x v="12"/>
    <s v="reading"/>
    <s v="not-in-family"/>
    <n v="0"/>
    <n v="0"/>
    <d v="2015-02-18T00:00:00"/>
    <s v="Single Vehicle Collision"/>
    <s v="Rear Collision"/>
    <s v="Minor Damage"/>
    <s v="Police"/>
    <s v="NY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x v="27"/>
    <n v="430794"/>
    <d v="2008-01-25T00:00:00"/>
    <s v="OH"/>
    <s v="250/500"/>
    <n v="2000"/>
    <x v="491"/>
    <n v="0"/>
    <n v="615688"/>
    <x v="1"/>
    <x v="2"/>
    <x v="3"/>
    <s v="board-games"/>
    <s v="own-child"/>
    <n v="0"/>
    <n v="-56200"/>
    <d v="2015-01-14T00:00:00"/>
    <s v="Multi-vehicle Collision"/>
    <s v="Rear Collision"/>
    <s v="Major Damage"/>
    <s v="Other"/>
    <s v="OH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x v="36"/>
    <n v="156636"/>
    <d v="2000-09-10T00:00:00"/>
    <s v="IN"/>
    <s v="100/300"/>
    <n v="1000"/>
    <x v="492"/>
    <n v="0"/>
    <n v="465631"/>
    <x v="0"/>
    <x v="1"/>
    <x v="5"/>
    <s v="camping"/>
    <s v="unmarried"/>
    <n v="0"/>
    <n v="-49400"/>
    <d v="2015-01-27T00:00:00"/>
    <s v="Single Vehicle Collision"/>
    <s v="Rear Collision"/>
    <s v="Minor Damage"/>
    <s v="Other"/>
    <s v="SC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x v="4"/>
    <n v="284143"/>
    <d v="2008-04-23T00:00:00"/>
    <s v="IL"/>
    <s v="500/1000"/>
    <n v="2000"/>
    <x v="493"/>
    <n v="6000000"/>
    <n v="443344"/>
    <x v="0"/>
    <x v="2"/>
    <x v="1"/>
    <s v="hiking"/>
    <s v="husband"/>
    <n v="0"/>
    <n v="-39100"/>
    <d v="2015-02-12T00:00:00"/>
    <s v="Vehicle Theft"/>
    <s v="?"/>
    <s v="Trivial Damage"/>
    <s v="Police"/>
    <s v="NY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x v="31"/>
    <n v="740518"/>
    <d v="2011-02-18T00:00:00"/>
    <s v="OH"/>
    <s v="500/1000"/>
    <n v="1000"/>
    <x v="494"/>
    <n v="0"/>
    <n v="441363"/>
    <x v="0"/>
    <x v="6"/>
    <x v="4"/>
    <s v="base-jumping"/>
    <s v="wife"/>
    <n v="61400"/>
    <n v="-41100"/>
    <d v="2015-01-17T00:00:00"/>
    <s v="Multi-vehicle Collision"/>
    <s v="Rear Collision"/>
    <s v="Minor Damage"/>
    <s v="Ambulance"/>
    <s v="NY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x v="12"/>
    <n v="445289"/>
    <d v="2012-04-24T00:00:00"/>
    <s v="IL"/>
    <s v="250/500"/>
    <n v="500"/>
    <x v="495"/>
    <n v="0"/>
    <n v="462683"/>
    <x v="0"/>
    <x v="0"/>
    <x v="8"/>
    <s v="exercise"/>
    <s v="not-in-family"/>
    <n v="0"/>
    <n v="-46900"/>
    <d v="2015-01-13T00:00:00"/>
    <s v="Single Vehicle Collision"/>
    <s v="Front Collision"/>
    <s v="Major Damage"/>
    <s v="Police"/>
    <s v="NY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x v="24"/>
    <n v="599262"/>
    <d v="2001-09-25T00:00:00"/>
    <s v="IN"/>
    <s v="100/300"/>
    <n v="1000"/>
    <x v="496"/>
    <n v="0"/>
    <n v="463184"/>
    <x v="1"/>
    <x v="1"/>
    <x v="0"/>
    <s v="camping"/>
    <s v="own-child"/>
    <n v="0"/>
    <n v="0"/>
    <d v="2015-01-21T00:00:00"/>
    <s v="Single Vehicle Collision"/>
    <s v="Side Collision"/>
    <s v="Minor Damage"/>
    <s v="Other"/>
    <s v="NC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x v="2"/>
    <n v="357949"/>
    <d v="2006-05-24T00:00:00"/>
    <s v="OH"/>
    <s v="500/1000"/>
    <n v="500"/>
    <x v="497"/>
    <n v="0"/>
    <n v="612826"/>
    <x v="1"/>
    <x v="7"/>
    <x v="0"/>
    <s v="paintball"/>
    <s v="other-relative"/>
    <n v="52200"/>
    <n v="0"/>
    <d v="2015-01-01T00:00:00"/>
    <s v="Single Vehicle Collision"/>
    <s v="Side Collision"/>
    <s v="Minor Damage"/>
    <s v="Police"/>
    <s v="SC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x v="5"/>
    <n v="493161"/>
    <d v="1992-01-30T00:00:00"/>
    <s v="IN"/>
    <s v="250/500"/>
    <n v="1000"/>
    <x v="498"/>
    <n v="0"/>
    <n v="433155"/>
    <x v="0"/>
    <x v="4"/>
    <x v="4"/>
    <s v="sleeping"/>
    <s v="husband"/>
    <n v="0"/>
    <n v="-53700"/>
    <d v="2015-02-18T00:00:00"/>
    <s v="Single Vehicle Collision"/>
    <s v="Side Collision"/>
    <s v="Major Damage"/>
    <s v="Police"/>
    <s v="WV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x v="11"/>
    <n v="320251"/>
    <d v="2009-01-24T00:00:00"/>
    <s v="IL"/>
    <s v="100/300"/>
    <n v="2000"/>
    <x v="499"/>
    <n v="0"/>
    <n v="616120"/>
    <x v="1"/>
    <x v="2"/>
    <x v="3"/>
    <s v="exercise"/>
    <s v="husband"/>
    <n v="0"/>
    <n v="-37500"/>
    <d v="2015-02-04T00:00:00"/>
    <s v="Single Vehicle Collision"/>
    <s v="Side Collision"/>
    <s v="Major Damage"/>
    <s v="Other"/>
    <s v="WV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x v="0"/>
    <n v="231127"/>
    <d v="1995-08-29T00:00:00"/>
    <s v="IL"/>
    <s v="500/1000"/>
    <n v="500"/>
    <x v="500"/>
    <n v="8000000"/>
    <n v="461744"/>
    <x v="1"/>
    <x v="1"/>
    <x v="11"/>
    <s v="board-games"/>
    <s v="own-child"/>
    <n v="0"/>
    <n v="-42700"/>
    <d v="2015-01-09T00:00:00"/>
    <s v="Single Vehicle Collision"/>
    <s v="Front Collision"/>
    <s v="Total Loss"/>
    <s v="Other"/>
    <s v="SC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x v="13"/>
    <n v="766193"/>
    <d v="2011-07-31T00:00:00"/>
    <s v="OH"/>
    <s v="100/300"/>
    <n v="2000"/>
    <x v="501"/>
    <n v="6000000"/>
    <n v="475916"/>
    <x v="1"/>
    <x v="7"/>
    <x v="13"/>
    <s v="skydiving"/>
    <s v="wife"/>
    <n v="0"/>
    <n v="-53800"/>
    <d v="2015-02-14T00:00:00"/>
    <s v="Multi-vehicle Collision"/>
    <s v="Rear Collision"/>
    <s v="Major Damage"/>
    <s v="Fire"/>
    <s v="VA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x v="36"/>
    <n v="555374"/>
    <d v="2013-01-05T00:00:00"/>
    <s v="IL"/>
    <s v="100/300"/>
    <n v="1000"/>
    <x v="502"/>
    <n v="6000000"/>
    <n v="454434"/>
    <x v="0"/>
    <x v="0"/>
    <x v="2"/>
    <s v="reading"/>
    <s v="other-relative"/>
    <n v="0"/>
    <n v="0"/>
    <d v="2015-01-03T00:00:00"/>
    <s v="Single Vehicle Collision"/>
    <s v="Rear Collision"/>
    <s v="Minor Damage"/>
    <s v="Police"/>
    <s v="WV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x v="40"/>
    <n v="491484"/>
    <d v="1994-11-18T00:00:00"/>
    <s v="IL"/>
    <s v="500/1000"/>
    <n v="1000"/>
    <x v="503"/>
    <n v="0"/>
    <n v="464353"/>
    <x v="1"/>
    <x v="1"/>
    <x v="4"/>
    <s v="paintball"/>
    <s v="other-relative"/>
    <n v="51400"/>
    <n v="0"/>
    <d v="2015-02-04T00:00:00"/>
    <s v="Multi-vehicle Collision"/>
    <s v="Rear Collision"/>
    <s v="Minor Damage"/>
    <s v="Police"/>
    <s v="NY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x v="2"/>
    <n v="925128"/>
    <d v="2014-08-30T00:00:00"/>
    <s v="IL"/>
    <s v="100/300"/>
    <n v="2000"/>
    <x v="504"/>
    <n v="0"/>
    <n v="610302"/>
    <x v="0"/>
    <x v="5"/>
    <x v="5"/>
    <s v="yachting"/>
    <s v="husband"/>
    <n v="74200"/>
    <n v="-68100"/>
    <d v="2015-01-30T00:00:00"/>
    <s v="Single Vehicle Collision"/>
    <s v="Front Collision"/>
    <s v="Minor Damage"/>
    <s v="Police"/>
    <s v="NY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x v="40"/>
    <n v="265093"/>
    <d v="2006-01-01T00:00:00"/>
    <s v="IN"/>
    <s v="500/1000"/>
    <n v="1000"/>
    <x v="505"/>
    <n v="0"/>
    <n v="462106"/>
    <x v="1"/>
    <x v="5"/>
    <x v="1"/>
    <s v="board-games"/>
    <s v="unmarried"/>
    <n v="0"/>
    <n v="0"/>
    <d v="2015-02-20T00:00:00"/>
    <s v="Multi-vehicle Collision"/>
    <s v="Front Collision"/>
    <s v="Total Loss"/>
    <s v="Fire"/>
    <s v="NY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x v="22"/>
    <n v="267808"/>
    <d v="1998-09-10T00:00:00"/>
    <s v="IL"/>
    <s v="500/1000"/>
    <n v="2000"/>
    <x v="506"/>
    <n v="0"/>
    <n v="431389"/>
    <x v="0"/>
    <x v="6"/>
    <x v="2"/>
    <s v="golf"/>
    <s v="unmarried"/>
    <n v="55300"/>
    <n v="-58400"/>
    <d v="2015-01-07T00:00:00"/>
    <s v="Multi-vehicle Collision"/>
    <s v="Rear Collision"/>
    <s v="Total Loss"/>
    <s v="Police"/>
    <s v="NY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x v="11"/>
    <n v="116735"/>
    <d v="2010-01-28T00:00:00"/>
    <s v="OH"/>
    <s v="250/500"/>
    <n v="500"/>
    <x v="507"/>
    <n v="0"/>
    <n v="442866"/>
    <x v="0"/>
    <x v="5"/>
    <x v="7"/>
    <s v="reading"/>
    <s v="husband"/>
    <n v="38600"/>
    <n v="-52900"/>
    <d v="2015-01-31T00:00:00"/>
    <s v="Single Vehicle Collision"/>
    <s v="Rear Collision"/>
    <s v="Total Loss"/>
    <s v="Police"/>
    <s v="WV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x v="0"/>
    <n v="963680"/>
    <d v="2003-01-04T00:00:00"/>
    <s v="OH"/>
    <s v="500/1000"/>
    <n v="1000"/>
    <x v="508"/>
    <n v="0"/>
    <n v="446755"/>
    <x v="1"/>
    <x v="7"/>
    <x v="2"/>
    <s v="paintball"/>
    <s v="husband"/>
    <n v="0"/>
    <n v="-46200"/>
    <d v="2015-02-17T00:00:00"/>
    <s v="Parked Car"/>
    <s v="?"/>
    <s v="Trivial Damage"/>
    <s v="Police"/>
    <s v="NY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x v="6"/>
    <n v="445694"/>
    <d v="2004-05-24T00:00:00"/>
    <s v="IL"/>
    <s v="250/500"/>
    <n v="1000"/>
    <x v="509"/>
    <n v="0"/>
    <n v="464743"/>
    <x v="0"/>
    <x v="7"/>
    <x v="6"/>
    <s v="hiking"/>
    <s v="not-in-family"/>
    <n v="0"/>
    <n v="0"/>
    <d v="2015-01-24T00:00:00"/>
    <s v="Single Vehicle Collision"/>
    <s v="Rear Collision"/>
    <s v="Total Loss"/>
    <s v="Ambulance"/>
    <s v="WV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x v="11"/>
    <n v="215534"/>
    <d v="1994-09-12T00:00:00"/>
    <s v="IL"/>
    <s v="250/500"/>
    <n v="1000"/>
    <x v="510"/>
    <n v="0"/>
    <n v="437889"/>
    <x v="1"/>
    <x v="6"/>
    <x v="10"/>
    <s v="chess"/>
    <s v="not-in-family"/>
    <n v="0"/>
    <n v="0"/>
    <d v="2015-02-02T00:00:00"/>
    <s v="Multi-vehicle Collision"/>
    <s v="Side Collision"/>
    <s v="Minor Damage"/>
    <s v="Ambulance"/>
    <s v="PA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x v="34"/>
    <n v="232854"/>
    <d v="1997-07-07T00:00:00"/>
    <s v="IL"/>
    <s v="100/300"/>
    <n v="2000"/>
    <x v="511"/>
    <n v="0"/>
    <n v="473638"/>
    <x v="1"/>
    <x v="6"/>
    <x v="6"/>
    <s v="cross-fit"/>
    <s v="husband"/>
    <n v="0"/>
    <n v="0"/>
    <d v="2015-01-09T00:00:00"/>
    <s v="Single Vehicle Collision"/>
    <s v="Rear Collision"/>
    <s v="Total Loss"/>
    <s v="Ambulance"/>
    <s v="NY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x v="0"/>
    <n v="168260"/>
    <d v="1991-03-01T00:00:00"/>
    <s v="OH"/>
    <s v="250/500"/>
    <n v="1000"/>
    <x v="512"/>
    <n v="0"/>
    <n v="444232"/>
    <x v="1"/>
    <x v="7"/>
    <x v="4"/>
    <s v="movies"/>
    <s v="other-relative"/>
    <n v="0"/>
    <n v="-42400"/>
    <d v="2015-02-28T00:00:00"/>
    <s v="Single Vehicle Collision"/>
    <s v="Side Collision"/>
    <s v="Total Loss"/>
    <s v="Other"/>
    <s v="NY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x v="29"/>
    <n v="538955"/>
    <d v="2001-09-29T00:00:00"/>
    <s v="IN"/>
    <s v="100/300"/>
    <n v="1000"/>
    <x v="513"/>
    <n v="0"/>
    <n v="477695"/>
    <x v="1"/>
    <x v="6"/>
    <x v="12"/>
    <s v="exercise"/>
    <s v="wife"/>
    <n v="43000"/>
    <n v="-42500"/>
    <d v="2015-01-17T00:00:00"/>
    <s v="Single Vehicle Collision"/>
    <s v="Front Collision"/>
    <s v="Total Loss"/>
    <s v="Ambulance"/>
    <s v="WV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x v="5"/>
    <n v="243226"/>
    <d v="2012-01-10T00:00:00"/>
    <s v="IL"/>
    <s v="250/500"/>
    <n v="1000"/>
    <x v="514"/>
    <n v="0"/>
    <n v="458237"/>
    <x v="0"/>
    <x v="5"/>
    <x v="3"/>
    <s v="hiking"/>
    <s v="own-child"/>
    <n v="87800"/>
    <n v="-51200"/>
    <d v="2015-02-09T00:00:00"/>
    <s v="Multi-vehicle Collision"/>
    <s v="Front Collision"/>
    <s v="Major Damage"/>
    <s v="Fire"/>
    <s v="SC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x v="3"/>
    <n v="246435"/>
    <d v="2001-07-05T00:00:00"/>
    <s v="IL"/>
    <s v="250/500"/>
    <n v="2000"/>
    <x v="515"/>
    <n v="0"/>
    <n v="441499"/>
    <x v="0"/>
    <x v="7"/>
    <x v="9"/>
    <s v="camping"/>
    <s v="other-relative"/>
    <n v="0"/>
    <n v="-78600"/>
    <d v="2015-01-14T00:00:00"/>
    <s v="Multi-vehicle Collision"/>
    <s v="Rear Collision"/>
    <s v="Minor Damage"/>
    <s v="Ambulance"/>
    <s v="SC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x v="19"/>
    <n v="582480"/>
    <d v="1991-08-07T00:00:00"/>
    <s v="IL"/>
    <s v="500/1000"/>
    <n v="500"/>
    <x v="516"/>
    <n v="7000000"/>
    <n v="613436"/>
    <x v="1"/>
    <x v="2"/>
    <x v="4"/>
    <s v="exercise"/>
    <s v="unmarried"/>
    <n v="46300"/>
    <n v="-33000"/>
    <d v="2015-02-02T00:00:00"/>
    <s v="Vehicle Theft"/>
    <s v="?"/>
    <s v="Trivial Damage"/>
    <s v="Police"/>
    <s v="NY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x v="19"/>
    <n v="345539"/>
    <d v="2012-07-24T00:00:00"/>
    <s v="IN"/>
    <s v="100/300"/>
    <n v="1000"/>
    <x v="517"/>
    <n v="0"/>
    <n v="448912"/>
    <x v="0"/>
    <x v="7"/>
    <x v="10"/>
    <s v="hiking"/>
    <s v="own-child"/>
    <n v="0"/>
    <n v="-51600"/>
    <d v="2015-02-17T00:00:00"/>
    <s v="Single Vehicle Collision"/>
    <s v="Front Collision"/>
    <s v="Total Loss"/>
    <s v="Fire"/>
    <s v="NY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x v="13"/>
    <n v="924318"/>
    <d v="2014-07-27T00:00:00"/>
    <s v="IL"/>
    <s v="250/500"/>
    <n v="2000"/>
    <x v="518"/>
    <n v="0"/>
    <n v="468872"/>
    <x v="1"/>
    <x v="1"/>
    <x v="13"/>
    <s v="skydiving"/>
    <s v="not-in-family"/>
    <n v="31500"/>
    <n v="0"/>
    <d v="2015-01-25T00:00:00"/>
    <s v="Single Vehicle Collision"/>
    <s v="Rear Collision"/>
    <s v="Total Loss"/>
    <s v="Ambulance"/>
    <s v="WV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x v="1"/>
    <n v="726880"/>
    <d v="1994-08-08T00:00:00"/>
    <s v="IN"/>
    <s v="100/300"/>
    <n v="1000"/>
    <x v="519"/>
    <n v="0"/>
    <n v="619811"/>
    <x v="0"/>
    <x v="6"/>
    <x v="13"/>
    <s v="hiking"/>
    <s v="other-relative"/>
    <n v="33500"/>
    <n v="-49500"/>
    <d v="2015-02-13T00:00:00"/>
    <s v="Multi-vehicle Collision"/>
    <s v="Rear Collision"/>
    <s v="Minor Damage"/>
    <s v="Fire"/>
    <s v="SC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x v="22"/>
    <n v="190588"/>
    <d v="2001-12-09T00:00:00"/>
    <s v="OH"/>
    <s v="100/300"/>
    <n v="1000"/>
    <x v="520"/>
    <n v="0"/>
    <n v="614166"/>
    <x v="1"/>
    <x v="0"/>
    <x v="0"/>
    <s v="video-games"/>
    <s v="own-child"/>
    <n v="72400"/>
    <n v="-77000"/>
    <d v="2015-02-20T00:00:00"/>
    <s v="Multi-vehicle Collision"/>
    <s v="Rear Collision"/>
    <s v="Total Loss"/>
    <s v="Fire"/>
    <s v="SC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x v="36"/>
    <n v="246705"/>
    <d v="1990-03-14T00:00:00"/>
    <s v="OH"/>
    <s v="250/500"/>
    <n v="500"/>
    <x v="521"/>
    <n v="0"/>
    <n v="456600"/>
    <x v="1"/>
    <x v="2"/>
    <x v="4"/>
    <s v="skydiving"/>
    <s v="own-child"/>
    <n v="0"/>
    <n v="-45800"/>
    <d v="2015-01-08T00:00:00"/>
    <s v="Parked Car"/>
    <s v="?"/>
    <s v="Minor Damage"/>
    <s v="Police"/>
    <s v="NC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x v="13"/>
    <n v="619589"/>
    <d v="2006-03-28T00:00:00"/>
    <s v="IL"/>
    <s v="100/300"/>
    <n v="1000"/>
    <x v="522"/>
    <n v="0"/>
    <n v="618405"/>
    <x v="1"/>
    <x v="7"/>
    <x v="5"/>
    <s v="exercise"/>
    <s v="own-child"/>
    <n v="46700"/>
    <n v="0"/>
    <d v="2015-02-28T00:00:00"/>
    <s v="Vehicle Theft"/>
    <s v="?"/>
    <s v="Trivial Damage"/>
    <s v="Police"/>
    <s v="SC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x v="20"/>
    <n v="164988"/>
    <d v="2013-12-23T00:00:00"/>
    <s v="IL"/>
    <s v="100/300"/>
    <n v="2000"/>
    <x v="523"/>
    <n v="5000000"/>
    <n v="430832"/>
    <x v="1"/>
    <x v="5"/>
    <x v="5"/>
    <s v="kayaking"/>
    <s v="husband"/>
    <n v="58300"/>
    <n v="0"/>
    <d v="2015-02-12T00:00:00"/>
    <s v="Multi-vehicle Collision"/>
    <s v="Side Collision"/>
    <s v="Major Damage"/>
    <s v="Ambulance"/>
    <s v="VA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x v="27"/>
    <n v="729534"/>
    <d v="1991-09-30T00:00:00"/>
    <s v="IN"/>
    <s v="100/300"/>
    <n v="1000"/>
    <x v="524"/>
    <n v="0"/>
    <n v="610989"/>
    <x v="1"/>
    <x v="4"/>
    <x v="2"/>
    <s v="basketball"/>
    <s v="other-relative"/>
    <n v="55100"/>
    <n v="0"/>
    <d v="2015-01-06T00:00:00"/>
    <s v="Vehicle Theft"/>
    <s v="?"/>
    <s v="Trivial Damage"/>
    <s v="Police"/>
    <s v="SC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x v="25"/>
    <n v="505014"/>
    <d v="2001-12-27T00:00:00"/>
    <s v="IL"/>
    <s v="100/300"/>
    <n v="500"/>
    <x v="525"/>
    <n v="0"/>
    <n v="447750"/>
    <x v="1"/>
    <x v="2"/>
    <x v="1"/>
    <s v="kayaking"/>
    <s v="not-in-family"/>
    <n v="41400"/>
    <n v="0"/>
    <d v="2015-02-15T00:00:00"/>
    <s v="Single Vehicle Collision"/>
    <s v="Front Collision"/>
    <s v="Total Loss"/>
    <s v="Ambulance"/>
    <s v="WV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x v="6"/>
    <n v="920826"/>
    <d v="2005-04-07T00:00:00"/>
    <s v="IN"/>
    <s v="250/500"/>
    <n v="2000"/>
    <x v="526"/>
    <n v="0"/>
    <n v="608708"/>
    <x v="1"/>
    <x v="5"/>
    <x v="2"/>
    <s v="video-games"/>
    <s v="other-relative"/>
    <n v="33500"/>
    <n v="-58900"/>
    <d v="2015-01-20T00:00:00"/>
    <s v="Single Vehicle Collision"/>
    <s v="Front Collision"/>
    <s v="Major Damage"/>
    <s v="Police"/>
    <s v="WV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x v="0"/>
    <n v="534982"/>
    <d v="2003-04-08T00:00:00"/>
    <s v="IL"/>
    <s v="500/1000"/>
    <n v="2000"/>
    <x v="527"/>
    <n v="5000000"/>
    <n v="469650"/>
    <x v="1"/>
    <x v="4"/>
    <x v="2"/>
    <s v="exercise"/>
    <s v="unmarried"/>
    <n v="0"/>
    <n v="0"/>
    <d v="2015-01-03T00:00:00"/>
    <s v="Single Vehicle Collision"/>
    <s v="Front Collision"/>
    <s v="Minor Damage"/>
    <s v="Police"/>
    <s v="SC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x v="39"/>
    <n v="110408"/>
    <d v="2005-11-14T00:00:00"/>
    <s v="IN"/>
    <s v="100/300"/>
    <n v="1000"/>
    <x v="528"/>
    <n v="0"/>
    <n v="602304"/>
    <x v="1"/>
    <x v="6"/>
    <x v="5"/>
    <s v="dancing"/>
    <s v="not-in-family"/>
    <n v="0"/>
    <n v="0"/>
    <d v="2015-01-26T00:00:00"/>
    <s v="Single Vehicle Collision"/>
    <s v="Front Collision"/>
    <s v="Major Damage"/>
    <s v="Ambulance"/>
    <s v="SC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x v="11"/>
    <n v="283052"/>
    <d v="2005-01-07T00:00:00"/>
    <s v="IL"/>
    <s v="100/300"/>
    <n v="1000"/>
    <x v="529"/>
    <n v="0"/>
    <n v="459878"/>
    <x v="0"/>
    <x v="1"/>
    <x v="0"/>
    <s v="skydiving"/>
    <s v="own-child"/>
    <n v="23300"/>
    <n v="0"/>
    <d v="2015-01-25T00:00:00"/>
    <s v="Multi-vehicle Collision"/>
    <s v="Front Collision"/>
    <s v="Total Loss"/>
    <s v="Other"/>
    <s v="VA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x v="24"/>
    <n v="840806"/>
    <d v="1994-02-14T00:00:00"/>
    <s v="IN"/>
    <s v="500/1000"/>
    <n v="2000"/>
    <x v="530"/>
    <n v="0"/>
    <n v="441142"/>
    <x v="0"/>
    <x v="7"/>
    <x v="12"/>
    <s v="paintball"/>
    <s v="not-in-family"/>
    <n v="98800"/>
    <n v="-65300"/>
    <d v="2015-01-18T00:00:00"/>
    <s v="Vehicle Theft"/>
    <s v="?"/>
    <s v="Minor Damage"/>
    <s v="None"/>
    <s v="SC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x v="1"/>
    <n v="382394"/>
    <d v="1996-01-23T00:00:00"/>
    <s v="OH"/>
    <s v="100/300"/>
    <n v="2000"/>
    <x v="531"/>
    <n v="0"/>
    <n v="465667"/>
    <x v="1"/>
    <x v="1"/>
    <x v="3"/>
    <s v="sleeping"/>
    <s v="wife"/>
    <n v="65000"/>
    <n v="-49200"/>
    <d v="2015-01-12T00:00:00"/>
    <s v="Multi-vehicle Collision"/>
    <s v="Rear Collision"/>
    <s v="Total Loss"/>
    <s v="Fire"/>
    <s v="WV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x v="10"/>
    <n v="876699"/>
    <d v="1999-12-12T00:00:00"/>
    <s v="OH"/>
    <s v="250/500"/>
    <n v="1000"/>
    <x v="532"/>
    <n v="0"/>
    <n v="473109"/>
    <x v="1"/>
    <x v="6"/>
    <x v="2"/>
    <s v="dancing"/>
    <s v="wife"/>
    <n v="0"/>
    <n v="-71900"/>
    <d v="2015-01-15T00:00:00"/>
    <s v="Single Vehicle Collision"/>
    <s v="Side Collision"/>
    <s v="Major Damage"/>
    <s v="Other"/>
    <s v="NY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x v="36"/>
    <n v="871432"/>
    <d v="2004-07-15T00:00:00"/>
    <s v="IL"/>
    <s v="250/500"/>
    <n v="2000"/>
    <x v="533"/>
    <n v="0"/>
    <n v="619794"/>
    <x v="0"/>
    <x v="0"/>
    <x v="4"/>
    <s v="basketball"/>
    <s v="husband"/>
    <n v="0"/>
    <n v="-90600"/>
    <d v="2015-01-10T00:00:00"/>
    <s v="Multi-vehicle Collision"/>
    <s v="Front Collision"/>
    <s v="Major Damage"/>
    <s v="Ambulance"/>
    <s v="WV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x v="16"/>
    <n v="379882"/>
    <d v="2012-11-07T00:00:00"/>
    <s v="IL"/>
    <s v="250/500"/>
    <n v="500"/>
    <x v="534"/>
    <n v="0"/>
    <n v="602258"/>
    <x v="1"/>
    <x v="2"/>
    <x v="7"/>
    <s v="reading"/>
    <s v="other-relative"/>
    <n v="0"/>
    <n v="-56200"/>
    <d v="2015-01-23T00:00:00"/>
    <s v="Multi-vehicle Collision"/>
    <s v="Side Collision"/>
    <s v="Minor Damage"/>
    <s v="Police"/>
    <s v="NY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x v="44"/>
    <n v="852002"/>
    <d v="2009-06-29T00:00:00"/>
    <s v="IL"/>
    <s v="250/500"/>
    <n v="1000"/>
    <x v="535"/>
    <n v="0"/>
    <n v="479724"/>
    <x v="0"/>
    <x v="5"/>
    <x v="12"/>
    <s v="paintball"/>
    <s v="own-child"/>
    <n v="47600"/>
    <n v="0"/>
    <d v="2015-02-21T00:00:00"/>
    <s v="Parked Car"/>
    <s v="?"/>
    <s v="Minor Damage"/>
    <s v="None"/>
    <s v="VA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x v="4"/>
    <n v="372891"/>
    <d v="2000-06-26T00:00:00"/>
    <s v="IN"/>
    <s v="250/500"/>
    <n v="2000"/>
    <x v="536"/>
    <n v="0"/>
    <n v="442210"/>
    <x v="1"/>
    <x v="6"/>
    <x v="5"/>
    <s v="hiking"/>
    <s v="other-relative"/>
    <n v="45400"/>
    <n v="-39400"/>
    <d v="2015-02-17T00:00:00"/>
    <s v="Single Vehicle Collision"/>
    <s v="Front Collision"/>
    <s v="Total Loss"/>
    <s v="Fire"/>
    <s v="SC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x v="22"/>
    <n v="689034"/>
    <d v="2002-01-09T00:00:00"/>
    <s v="OH"/>
    <s v="500/1000"/>
    <n v="500"/>
    <x v="537"/>
    <n v="4000000"/>
    <n v="463291"/>
    <x v="1"/>
    <x v="1"/>
    <x v="6"/>
    <s v="reading"/>
    <s v="wife"/>
    <n v="27700"/>
    <n v="-72400"/>
    <d v="2015-01-06T00:00:00"/>
    <s v="Single Vehicle Collision"/>
    <s v="Front Collision"/>
    <s v="Major Damage"/>
    <s v="Other"/>
    <s v="VA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x v="3"/>
    <n v="743092"/>
    <d v="2013-11-11T00:00:00"/>
    <s v="OH"/>
    <s v="250/500"/>
    <n v="1000"/>
    <x v="538"/>
    <n v="7000000"/>
    <n v="474898"/>
    <x v="1"/>
    <x v="7"/>
    <x v="13"/>
    <s v="paintball"/>
    <s v="other-relative"/>
    <n v="51400"/>
    <n v="-6300"/>
    <d v="2015-02-18T00:00:00"/>
    <s v="Parked Car"/>
    <s v="?"/>
    <s v="Trivial Damage"/>
    <s v="Police"/>
    <s v="NC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x v="14"/>
    <n v="599174"/>
    <d v="2008-01-14T00:00:00"/>
    <s v="IL"/>
    <s v="100/300"/>
    <n v="2000"/>
    <x v="539"/>
    <n v="0"/>
    <n v="431354"/>
    <x v="1"/>
    <x v="0"/>
    <x v="5"/>
    <s v="paintball"/>
    <s v="husband"/>
    <n v="0"/>
    <n v="0"/>
    <d v="2015-02-17T00:00:00"/>
    <s v="Multi-vehicle Collision"/>
    <s v="Rear Collision"/>
    <s v="Major Damage"/>
    <s v="Police"/>
    <s v="NC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x v="21"/>
    <n v="421092"/>
    <d v="2003-03-04T00:00:00"/>
    <s v="OH"/>
    <s v="100/300"/>
    <n v="1000"/>
    <x v="540"/>
    <n v="0"/>
    <n v="617460"/>
    <x v="1"/>
    <x v="4"/>
    <x v="9"/>
    <s v="golf"/>
    <s v="not-in-family"/>
    <n v="49300"/>
    <n v="0"/>
    <d v="2015-01-24T00:00:00"/>
    <s v="Multi-vehicle Collision"/>
    <s v="Rear Collision"/>
    <s v="Minor Damage"/>
    <s v="Ambulance"/>
    <s v="SC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x v="17"/>
    <n v="349658"/>
    <d v="1994-06-07T00:00:00"/>
    <s v="IN"/>
    <s v="100/300"/>
    <n v="500"/>
    <x v="541"/>
    <n v="0"/>
    <n v="609317"/>
    <x v="0"/>
    <x v="0"/>
    <x v="5"/>
    <s v="yachting"/>
    <s v="husband"/>
    <n v="0"/>
    <n v="0"/>
    <d v="2015-01-21T00:00:00"/>
    <s v="Single Vehicle Collision"/>
    <s v="Front Collision"/>
    <s v="Minor Damage"/>
    <s v="Fire"/>
    <s v="VA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x v="2"/>
    <n v="811042"/>
    <d v="2013-07-04T00:00:00"/>
    <s v="IN"/>
    <s v="250/500"/>
    <n v="1000"/>
    <x v="542"/>
    <n v="0"/>
    <n v="479821"/>
    <x v="1"/>
    <x v="2"/>
    <x v="2"/>
    <s v="paintball"/>
    <s v="own-child"/>
    <n v="65700"/>
    <n v="0"/>
    <d v="2015-02-03T00:00:00"/>
    <s v="Single Vehicle Collision"/>
    <s v="Front Collision"/>
    <s v="Major Damage"/>
    <s v="Fire"/>
    <s v="SC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x v="19"/>
    <n v="505316"/>
    <d v="2002-06-30T00:00:00"/>
    <s v="IN"/>
    <s v="100/300"/>
    <n v="2000"/>
    <x v="543"/>
    <n v="0"/>
    <n v="473394"/>
    <x v="0"/>
    <x v="0"/>
    <x v="5"/>
    <s v="board-games"/>
    <s v="wife"/>
    <n v="48100"/>
    <n v="0"/>
    <d v="2015-01-07T00:00:00"/>
    <s v="Single Vehicle Collision"/>
    <s v="Side Collision"/>
    <s v="Total Loss"/>
    <s v="Ambulance"/>
    <s v="VA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x v="37"/>
    <n v="116645"/>
    <d v="2004-06-30T00:00:00"/>
    <s v="OH"/>
    <s v="100/300"/>
    <n v="2000"/>
    <x v="544"/>
    <n v="0"/>
    <n v="603882"/>
    <x v="0"/>
    <x v="0"/>
    <x v="3"/>
    <s v="polo"/>
    <s v="unmarried"/>
    <n v="0"/>
    <n v="0"/>
    <d v="2015-02-02T00:00:00"/>
    <s v="Multi-vehicle Collision"/>
    <s v="Side Collision"/>
    <s v="Major Damage"/>
    <s v="Other"/>
    <s v="OH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x v="11"/>
    <n v="950880"/>
    <d v="1998-12-19T00:00:00"/>
    <s v="IN"/>
    <s v="250/500"/>
    <n v="500"/>
    <x v="545"/>
    <n v="0"/>
    <n v="615229"/>
    <x v="0"/>
    <x v="7"/>
    <x v="4"/>
    <s v="golf"/>
    <s v="other-relative"/>
    <n v="0"/>
    <n v="0"/>
    <d v="2015-01-13T00:00:00"/>
    <s v="Vehicle Theft"/>
    <s v="?"/>
    <s v="Minor Damage"/>
    <s v="Police"/>
    <s v="VA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x v="2"/>
    <n v="788502"/>
    <d v="2014-08-31T00:00:00"/>
    <s v="OH"/>
    <s v="250/500"/>
    <n v="500"/>
    <x v="546"/>
    <n v="0"/>
    <n v="620197"/>
    <x v="0"/>
    <x v="1"/>
    <x v="3"/>
    <s v="dancing"/>
    <s v="own-child"/>
    <n v="30000"/>
    <n v="-53000"/>
    <d v="2015-02-28T00:00:00"/>
    <s v="Multi-vehicle Collision"/>
    <s v="Rear Collision"/>
    <s v="Minor Damage"/>
    <s v="Ambulance"/>
    <s v="SC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x v="7"/>
    <n v="627486"/>
    <d v="2005-11-10T00:00:00"/>
    <s v="IN"/>
    <s v="500/1000"/>
    <n v="500"/>
    <x v="547"/>
    <n v="0"/>
    <n v="438215"/>
    <x v="0"/>
    <x v="5"/>
    <x v="10"/>
    <s v="basketball"/>
    <s v="unmarried"/>
    <n v="52300"/>
    <n v="-55600"/>
    <d v="2015-01-16T00:00:00"/>
    <s v="Multi-vehicle Collision"/>
    <s v="Side Collision"/>
    <s v="Total Loss"/>
    <s v="Ambulance"/>
    <s v="NC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x v="39"/>
    <n v="498842"/>
    <d v="2000-05-04T00:00:00"/>
    <s v="OH"/>
    <s v="100/300"/>
    <n v="500"/>
    <x v="548"/>
    <n v="0"/>
    <n v="444583"/>
    <x v="0"/>
    <x v="2"/>
    <x v="3"/>
    <s v="basketball"/>
    <s v="wife"/>
    <n v="0"/>
    <n v="-34600"/>
    <d v="2015-02-01T00:00:00"/>
    <s v="Single Vehicle Collision"/>
    <s v="Rear Collision"/>
    <s v="Minor Damage"/>
    <s v="Fire"/>
    <s v="SC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x v="35"/>
    <n v="550294"/>
    <d v="2001-11-26T00:00:00"/>
    <s v="IL"/>
    <s v="500/1000"/>
    <n v="1000"/>
    <x v="549"/>
    <n v="0"/>
    <n v="471866"/>
    <x v="0"/>
    <x v="4"/>
    <x v="11"/>
    <s v="chess"/>
    <s v="not-in-family"/>
    <n v="0"/>
    <n v="-32900"/>
    <d v="2015-01-30T00:00:00"/>
    <s v="Vehicle Theft"/>
    <s v="?"/>
    <s v="Minor Damage"/>
    <s v="Police"/>
    <s v="SC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x v="39"/>
    <n v="328387"/>
    <d v="2014-05-06T00:00:00"/>
    <s v="IL"/>
    <s v="100/300"/>
    <n v="1000"/>
    <x v="550"/>
    <n v="0"/>
    <n v="616884"/>
    <x v="1"/>
    <x v="5"/>
    <x v="4"/>
    <s v="camping"/>
    <s v="unmarried"/>
    <n v="0"/>
    <n v="0"/>
    <d v="2015-02-16T00:00:00"/>
    <s v="Parked Car"/>
    <s v="?"/>
    <s v="Trivial Damage"/>
    <s v="Police"/>
    <s v="NC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x v="17"/>
    <n v="540152"/>
    <d v="1991-01-27T00:00:00"/>
    <s v="IL"/>
    <s v="100/300"/>
    <n v="500"/>
    <x v="551"/>
    <n v="0"/>
    <n v="448310"/>
    <x v="1"/>
    <x v="7"/>
    <x v="2"/>
    <s v="hiking"/>
    <s v="not-in-family"/>
    <n v="0"/>
    <n v="0"/>
    <d v="2015-01-07T00:00:00"/>
    <s v="Multi-vehicle Collision"/>
    <s v="Side Collision"/>
    <s v="Minor Damage"/>
    <s v="Other"/>
    <s v="SC"/>
    <s v="Northbend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x v="35"/>
    <n v="385932"/>
    <d v="1992-04-28T00:00:00"/>
    <s v="IL"/>
    <s v="100/300"/>
    <n v="500"/>
    <x v="552"/>
    <n v="0"/>
    <n v="478902"/>
    <x v="0"/>
    <x v="4"/>
    <x v="10"/>
    <s v="board-games"/>
    <s v="wife"/>
    <n v="0"/>
    <n v="0"/>
    <d v="2015-01-10T00:00:00"/>
    <s v="Single Vehicle Collision"/>
    <s v="Rear Collision"/>
    <s v="Major Damage"/>
    <s v="Other"/>
    <s v="NY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x v="18"/>
    <n v="618682"/>
    <d v="2000-03-04T00:00:00"/>
    <s v="IN"/>
    <s v="500/1000"/>
    <n v="2000"/>
    <x v="553"/>
    <n v="0"/>
    <n v="442695"/>
    <x v="0"/>
    <x v="6"/>
    <x v="6"/>
    <s v="sleeping"/>
    <s v="own-child"/>
    <n v="0"/>
    <n v="0"/>
    <d v="2015-01-31T00:00:00"/>
    <s v="Vehicle Theft"/>
    <s v="?"/>
    <s v="Trivial Damage"/>
    <s v="Police"/>
    <s v="WV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x v="13"/>
    <n v="550930"/>
    <d v="1995-10-12T00:00:00"/>
    <s v="IL"/>
    <s v="500/1000"/>
    <n v="500"/>
    <x v="554"/>
    <n v="6000000"/>
    <n v="613826"/>
    <x v="0"/>
    <x v="1"/>
    <x v="0"/>
    <s v="polo"/>
    <s v="own-child"/>
    <n v="0"/>
    <n v="-36500"/>
    <d v="2015-02-13T00:00:00"/>
    <s v="Vehicle Theft"/>
    <s v="?"/>
    <s v="Minor Damage"/>
    <s v="Police"/>
    <s v="NC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x v="18"/>
    <n v="998192"/>
    <d v="2014-04-25T00:00:00"/>
    <s v="IL"/>
    <s v="100/300"/>
    <n v="500"/>
    <x v="555"/>
    <n v="0"/>
    <n v="476203"/>
    <x v="1"/>
    <x v="6"/>
    <x v="8"/>
    <s v="yachting"/>
    <s v="not-in-family"/>
    <n v="0"/>
    <n v="-19500"/>
    <d v="2015-02-22T00:00:00"/>
    <s v="Multi-vehicle Collision"/>
    <s v="Side Collision"/>
    <s v="Total Loss"/>
    <s v="Fire"/>
    <s v="WV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x v="11"/>
    <n v="663938"/>
    <d v="2011-01-26T00:00:00"/>
    <s v="IN"/>
    <s v="100/300"/>
    <n v="2000"/>
    <x v="556"/>
    <n v="0"/>
    <n v="604333"/>
    <x v="1"/>
    <x v="1"/>
    <x v="0"/>
    <s v="movies"/>
    <s v="not-in-family"/>
    <n v="46500"/>
    <n v="0"/>
    <d v="2015-01-08T00:00:00"/>
    <s v="Multi-vehicle Collision"/>
    <s v="Rear Collision"/>
    <s v="Minor Damage"/>
    <s v="Ambulance"/>
    <s v="WV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x v="24"/>
    <n v="756870"/>
    <d v="1996-01-26T00:00:00"/>
    <s v="IN"/>
    <s v="500/1000"/>
    <n v="500"/>
    <x v="557"/>
    <n v="0"/>
    <n v="442604"/>
    <x v="0"/>
    <x v="4"/>
    <x v="13"/>
    <s v="bungie-jumping"/>
    <s v="own-child"/>
    <n v="22700"/>
    <n v="0"/>
    <d v="2015-02-04T00:00:00"/>
    <s v="Multi-vehicle Collision"/>
    <s v="Side Collision"/>
    <s v="Total Loss"/>
    <s v="Police"/>
    <s v="WV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x v="3"/>
    <n v="337158"/>
    <d v="1991-04-08T00:00:00"/>
    <s v="OH"/>
    <s v="250/500"/>
    <n v="2000"/>
    <x v="558"/>
    <n v="5000000"/>
    <n v="435663"/>
    <x v="0"/>
    <x v="0"/>
    <x v="9"/>
    <s v="chess"/>
    <s v="wife"/>
    <n v="38600"/>
    <n v="-42800"/>
    <d v="2015-02-04T00:00:00"/>
    <s v="Single Vehicle Collision"/>
    <s v="Front Collision"/>
    <s v="Minor Damage"/>
    <s v="Fire"/>
    <s v="NY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x v="29"/>
    <n v="919875"/>
    <d v="2002-06-29T00:00:00"/>
    <s v="IN"/>
    <s v="100/300"/>
    <n v="2000"/>
    <x v="559"/>
    <n v="0"/>
    <n v="470866"/>
    <x v="1"/>
    <x v="6"/>
    <x v="12"/>
    <s v="dancing"/>
    <s v="own-child"/>
    <n v="0"/>
    <n v="-55800"/>
    <d v="2015-02-26T00:00:00"/>
    <s v="Single Vehicle Collision"/>
    <s v="Front Collision"/>
    <s v="Total Loss"/>
    <s v="Fire"/>
    <s v="NY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x v="5"/>
    <n v="315631"/>
    <d v="1999-04-09T00:00:00"/>
    <s v="IN"/>
    <s v="500/1000"/>
    <n v="2000"/>
    <x v="560"/>
    <n v="0"/>
    <n v="612908"/>
    <x v="1"/>
    <x v="2"/>
    <x v="6"/>
    <s v="hiking"/>
    <s v="not-in-family"/>
    <n v="0"/>
    <n v="-31700"/>
    <d v="2015-01-08T00:00:00"/>
    <s v="Single Vehicle Collision"/>
    <s v="Rear Collision"/>
    <s v="Minor Damage"/>
    <s v="Police"/>
    <s v="NY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x v="8"/>
    <n v="113464"/>
    <d v="2009-04-19T00:00:00"/>
    <s v="IN"/>
    <s v="500/1000"/>
    <n v="2000"/>
    <x v="561"/>
    <n v="0"/>
    <n v="441871"/>
    <x v="1"/>
    <x v="7"/>
    <x v="9"/>
    <s v="hiking"/>
    <s v="own-child"/>
    <n v="58100"/>
    <n v="-49000"/>
    <d v="2015-02-15T00:00:00"/>
    <s v="Multi-vehicle Collision"/>
    <s v="Rear Collision"/>
    <s v="Minor Damage"/>
    <s v="Ambulance"/>
    <s v="VA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x v="37"/>
    <n v="556415"/>
    <d v="1991-08-22T00:00:00"/>
    <s v="OH"/>
    <s v="100/300"/>
    <n v="2000"/>
    <x v="562"/>
    <n v="0"/>
    <n v="431496"/>
    <x v="1"/>
    <x v="1"/>
    <x v="8"/>
    <s v="exercise"/>
    <s v="not-in-family"/>
    <n v="68400"/>
    <n v="-66800"/>
    <d v="2015-01-14T00:00:00"/>
    <s v="Single Vehicle Collision"/>
    <s v="Side Collision"/>
    <s v="Minor Damage"/>
    <s v="Other"/>
    <s v="WV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x v="22"/>
    <n v="250249"/>
    <d v="1991-11-28T00:00:00"/>
    <s v="IN"/>
    <s v="100/300"/>
    <n v="500"/>
    <x v="563"/>
    <n v="5000000"/>
    <n v="436499"/>
    <x v="1"/>
    <x v="5"/>
    <x v="8"/>
    <s v="dancing"/>
    <s v="unmarried"/>
    <n v="0"/>
    <n v="-65700"/>
    <d v="2015-01-12T00:00:00"/>
    <s v="Single Vehicle Collision"/>
    <s v="Rear Collision"/>
    <s v="Minor Damage"/>
    <s v="Fire"/>
    <s v="SC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x v="25"/>
    <n v="403776"/>
    <d v="2012-04-27T00:00:00"/>
    <s v="IN"/>
    <s v="100/300"/>
    <n v="2000"/>
    <x v="564"/>
    <n v="0"/>
    <n v="469853"/>
    <x v="0"/>
    <x v="5"/>
    <x v="0"/>
    <s v="movies"/>
    <s v="wife"/>
    <n v="34700"/>
    <n v="-81000"/>
    <d v="2015-01-18T00:00:00"/>
    <s v="Multi-vehicle Collision"/>
    <s v="Front Collision"/>
    <s v="Major Damage"/>
    <s v="Ambulance"/>
    <s v="SC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x v="1"/>
    <n v="396002"/>
    <d v="2007-03-04T00:00:00"/>
    <s v="IN"/>
    <s v="250/500"/>
    <n v="1000"/>
    <x v="565"/>
    <n v="0"/>
    <n v="605369"/>
    <x v="0"/>
    <x v="7"/>
    <x v="1"/>
    <s v="camping"/>
    <s v="other-relative"/>
    <n v="0"/>
    <n v="-53800"/>
    <d v="2015-01-15T00:00:00"/>
    <s v="Multi-vehicle Collision"/>
    <s v="Rear Collision"/>
    <s v="Total Loss"/>
    <s v="Other"/>
    <s v="WV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x v="18"/>
    <n v="976908"/>
    <d v="2012-12-31T00:00:00"/>
    <s v="IL"/>
    <s v="250/500"/>
    <n v="500"/>
    <x v="566"/>
    <n v="6000000"/>
    <n v="448466"/>
    <x v="0"/>
    <x v="6"/>
    <x v="0"/>
    <s v="camping"/>
    <s v="own-child"/>
    <n v="0"/>
    <n v="-49900"/>
    <d v="2015-02-24T00:00:00"/>
    <s v="Single Vehicle Collision"/>
    <s v="Front Collision"/>
    <s v="Total Loss"/>
    <s v="Other"/>
    <s v="SC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x v="8"/>
    <n v="509489"/>
    <d v="2013-12-21T00:00:00"/>
    <s v="OH"/>
    <s v="100/300"/>
    <n v="1000"/>
    <x v="567"/>
    <n v="3000000"/>
    <n v="432786"/>
    <x v="0"/>
    <x v="7"/>
    <x v="5"/>
    <s v="movies"/>
    <s v="unmarried"/>
    <n v="0"/>
    <n v="0"/>
    <d v="2015-02-07T00:00:00"/>
    <s v="Multi-vehicle Collision"/>
    <s v="Rear Collision"/>
    <s v="Total Loss"/>
    <s v="Ambulance"/>
    <s v="WV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x v="5"/>
    <n v="485295"/>
    <d v="2005-04-28T00:00:00"/>
    <s v="OH"/>
    <s v="250/500"/>
    <n v="1000"/>
    <x v="568"/>
    <n v="0"/>
    <n v="473591"/>
    <x v="1"/>
    <x v="7"/>
    <x v="12"/>
    <s v="paintball"/>
    <s v="own-child"/>
    <n v="0"/>
    <n v="-54900"/>
    <d v="2015-02-22T00:00:00"/>
    <s v="Multi-vehicle Collision"/>
    <s v="Side Collision"/>
    <s v="Minor Damage"/>
    <s v="Police"/>
    <s v="SC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x v="8"/>
    <n v="361829"/>
    <d v="1994-09-17T00:00:00"/>
    <s v="OH"/>
    <s v="500/1000"/>
    <n v="2000"/>
    <x v="569"/>
    <n v="0"/>
    <n v="618418"/>
    <x v="1"/>
    <x v="4"/>
    <x v="6"/>
    <s v="paintball"/>
    <s v="wife"/>
    <n v="69500"/>
    <n v="-47700"/>
    <d v="2015-01-19T00:00:00"/>
    <s v="Multi-vehicle Collision"/>
    <s v="Side Collision"/>
    <s v="Major Damage"/>
    <s v="Ambulance"/>
    <s v="NY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x v="25"/>
    <n v="603632"/>
    <d v="2003-08-16T00:00:00"/>
    <s v="OH"/>
    <s v="250/500"/>
    <n v="2000"/>
    <x v="570"/>
    <n v="0"/>
    <n v="444558"/>
    <x v="0"/>
    <x v="7"/>
    <x v="13"/>
    <s v="board-games"/>
    <s v="not-in-family"/>
    <n v="48000"/>
    <n v="-79600"/>
    <d v="2015-02-28T00:00:00"/>
    <s v="Single Vehicle Collision"/>
    <s v="Rear Collision"/>
    <s v="Major Damage"/>
    <s v="Other"/>
    <s v="NY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x v="31"/>
    <n v="783494"/>
    <d v="2014-09-02T00:00:00"/>
    <s v="OH"/>
    <s v="100/300"/>
    <n v="500"/>
    <x v="571"/>
    <n v="3000000"/>
    <n v="457733"/>
    <x v="0"/>
    <x v="7"/>
    <x v="4"/>
    <s v="chess"/>
    <s v="wife"/>
    <n v="0"/>
    <n v="0"/>
    <d v="2015-02-04T00:00:00"/>
    <s v="Single Vehicle Collision"/>
    <s v="Side Collision"/>
    <s v="Total Loss"/>
    <s v="Other"/>
    <s v="OH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x v="17"/>
    <n v="439049"/>
    <d v="2011-12-12T00:00:00"/>
    <s v="IN"/>
    <s v="100/300"/>
    <n v="1000"/>
    <x v="572"/>
    <n v="0"/>
    <n v="466161"/>
    <x v="0"/>
    <x v="1"/>
    <x v="6"/>
    <s v="skydiving"/>
    <s v="husband"/>
    <n v="50000"/>
    <n v="-56900"/>
    <d v="2015-02-17T00:00:00"/>
    <s v="Single Vehicle Collision"/>
    <s v="Front Collision"/>
    <s v="Total Loss"/>
    <s v="Other"/>
    <s v="SC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x v="36"/>
    <n v="502634"/>
    <d v="1991-08-17T00:00:00"/>
    <s v="OH"/>
    <s v="100/300"/>
    <n v="2000"/>
    <x v="573"/>
    <n v="0"/>
    <n v="450800"/>
    <x v="0"/>
    <x v="0"/>
    <x v="6"/>
    <s v="dancing"/>
    <s v="wife"/>
    <n v="51100"/>
    <n v="-75100"/>
    <d v="2015-02-17T00:00:00"/>
    <s v="Single Vehicle Collision"/>
    <s v="Front Collision"/>
    <s v="Minor Damage"/>
    <s v="Police"/>
    <s v="NY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x v="5"/>
    <n v="378588"/>
    <d v="2004-02-29T00:00:00"/>
    <s v="OH"/>
    <s v="500/1000"/>
    <n v="500"/>
    <x v="574"/>
    <n v="0"/>
    <n v="458993"/>
    <x v="0"/>
    <x v="5"/>
    <x v="10"/>
    <s v="board-games"/>
    <s v="not-in-family"/>
    <n v="71400"/>
    <n v="0"/>
    <d v="2015-01-17T00:00:00"/>
    <s v="Multi-vehicle Collision"/>
    <s v="Rear Collision"/>
    <s v="Major Damage"/>
    <s v="Other"/>
    <s v="SC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x v="41"/>
    <n v="794731"/>
    <d v="2015-02-22T00:00:00"/>
    <s v="IN"/>
    <s v="250/500"/>
    <n v="1000"/>
    <x v="575"/>
    <n v="0"/>
    <n v="468634"/>
    <x v="0"/>
    <x v="1"/>
    <x v="1"/>
    <s v="polo"/>
    <s v="not-in-family"/>
    <n v="50400"/>
    <n v="0"/>
    <d v="2015-02-02T00:00:00"/>
    <s v="Multi-vehicle Collision"/>
    <s v="Rear Collision"/>
    <s v="Total Loss"/>
    <s v="Police"/>
    <s v="WV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x v="6"/>
    <n v="641934"/>
    <d v="2013-12-25T00:00:00"/>
    <s v="OH"/>
    <s v="500/1000"/>
    <n v="500"/>
    <x v="576"/>
    <n v="0"/>
    <n v="461264"/>
    <x v="0"/>
    <x v="1"/>
    <x v="1"/>
    <s v="camping"/>
    <s v="unmarried"/>
    <n v="0"/>
    <n v="0"/>
    <d v="2015-02-12T00:00:00"/>
    <s v="Single Vehicle Collision"/>
    <s v="Side Collision"/>
    <s v="Major Damage"/>
    <s v="Fire"/>
    <s v="NY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x v="20"/>
    <n v="113516"/>
    <d v="1990-10-13T00:00:00"/>
    <s v="IL"/>
    <s v="500/1000"/>
    <n v="500"/>
    <x v="577"/>
    <n v="0"/>
    <n v="600184"/>
    <x v="0"/>
    <x v="5"/>
    <x v="2"/>
    <s v="base-jumping"/>
    <s v="own-child"/>
    <n v="0"/>
    <n v="-40200"/>
    <d v="2015-01-04T00:00:00"/>
    <s v="Single Vehicle Collision"/>
    <s v="Front Collision"/>
    <s v="Total Loss"/>
    <s v="Other"/>
    <s v="NC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x v="14"/>
    <n v="425631"/>
    <d v="2014-07-05T00:00:00"/>
    <s v="IL"/>
    <s v="250/500"/>
    <n v="500"/>
    <x v="578"/>
    <n v="0"/>
    <n v="604874"/>
    <x v="0"/>
    <x v="2"/>
    <x v="9"/>
    <s v="movies"/>
    <s v="husband"/>
    <n v="37700"/>
    <n v="0"/>
    <d v="2015-02-21T00:00:00"/>
    <s v="Multi-vehicle Collision"/>
    <s v="Side Collision"/>
    <s v="Major Damage"/>
    <s v="Other"/>
    <s v="NC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x v="23"/>
    <n v="542245"/>
    <d v="1991-11-25T00:00:00"/>
    <s v="OH"/>
    <s v="500/1000"/>
    <n v="1000"/>
    <x v="579"/>
    <n v="0"/>
    <n v="462377"/>
    <x v="1"/>
    <x v="7"/>
    <x v="13"/>
    <s v="movies"/>
    <s v="other-relative"/>
    <n v="0"/>
    <n v="-38500"/>
    <d v="2015-01-23T00:00:00"/>
    <s v="Multi-vehicle Collision"/>
    <s v="Front Collision"/>
    <s v="Minor Damage"/>
    <s v="Ambulance"/>
    <s v="SC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x v="3"/>
    <n v="512894"/>
    <d v="1990-10-02T00:00:00"/>
    <s v="OH"/>
    <s v="250/500"/>
    <n v="2000"/>
    <x v="580"/>
    <n v="6000000"/>
    <n v="619657"/>
    <x v="0"/>
    <x v="4"/>
    <x v="9"/>
    <s v="polo"/>
    <s v="unmarried"/>
    <n v="0"/>
    <n v="-57000"/>
    <d v="2015-02-12T00:00:00"/>
    <s v="Multi-vehicle Collision"/>
    <s v="Rear Collision"/>
    <s v="Minor Damage"/>
    <s v="Fire"/>
    <s v="NY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x v="29"/>
    <n v="633090"/>
    <d v="2009-02-17T00:00:00"/>
    <s v="IL"/>
    <s v="100/300"/>
    <n v="1000"/>
    <x v="581"/>
    <n v="0"/>
    <n v="437323"/>
    <x v="1"/>
    <x v="5"/>
    <x v="7"/>
    <s v="exercise"/>
    <s v="wife"/>
    <n v="0"/>
    <n v="0"/>
    <d v="2015-01-23T00:00:00"/>
    <s v="Parked Car"/>
    <s v="?"/>
    <s v="Trivial Damage"/>
    <s v="Police"/>
    <s v="WV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x v="18"/>
    <n v="464234"/>
    <d v="2005-07-17T00:00:00"/>
    <s v="IL"/>
    <s v="500/1000"/>
    <n v="1000"/>
    <x v="582"/>
    <n v="0"/>
    <n v="432148"/>
    <x v="0"/>
    <x v="0"/>
    <x v="1"/>
    <s v="yachting"/>
    <s v="wife"/>
    <n v="0"/>
    <n v="-55800"/>
    <d v="2015-02-10T00:00:00"/>
    <s v="Vehicle Theft"/>
    <s v="?"/>
    <s v="Minor Damage"/>
    <s v="None"/>
    <s v="OH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x v="22"/>
    <n v="290162"/>
    <d v="1994-03-12T00:00:00"/>
    <s v="IN"/>
    <s v="100/300"/>
    <n v="1000"/>
    <x v="583"/>
    <n v="0"/>
    <n v="439690"/>
    <x v="0"/>
    <x v="6"/>
    <x v="2"/>
    <s v="yachting"/>
    <s v="own-child"/>
    <n v="40100"/>
    <n v="0"/>
    <d v="2015-01-10T00:00:00"/>
    <s v="Vehicle Theft"/>
    <s v="?"/>
    <s v="Trivial Damage"/>
    <s v="Police"/>
    <s v="WV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x v="28"/>
    <n v="638155"/>
    <d v="1994-08-03T00:00:00"/>
    <s v="IL"/>
    <s v="250/500"/>
    <n v="1000"/>
    <x v="584"/>
    <n v="0"/>
    <n v="601848"/>
    <x v="1"/>
    <x v="7"/>
    <x v="8"/>
    <s v="yachting"/>
    <s v="not-in-family"/>
    <n v="51700"/>
    <n v="0"/>
    <d v="2015-02-12T00:00:00"/>
    <s v="Multi-vehicle Collision"/>
    <s v="Front Collision"/>
    <s v="Major Damage"/>
    <s v="Other"/>
    <s v="SC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x v="33"/>
    <n v="911429"/>
    <d v="2012-08-25T00:00:00"/>
    <s v="IN"/>
    <s v="250/500"/>
    <n v="500"/>
    <x v="585"/>
    <n v="0"/>
    <n v="615821"/>
    <x v="0"/>
    <x v="4"/>
    <x v="6"/>
    <s v="skydiving"/>
    <s v="not-in-family"/>
    <n v="0"/>
    <n v="0"/>
    <d v="2015-02-21T00:00:00"/>
    <s v="Single Vehicle Collision"/>
    <s v="Front Collision"/>
    <s v="Major Damage"/>
    <s v="Fire"/>
    <s v="NY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x v="21"/>
    <n v="106186"/>
    <d v="2011-12-02T00:00:00"/>
    <s v="IL"/>
    <s v="500/1000"/>
    <n v="1000"/>
    <x v="586"/>
    <n v="0"/>
    <n v="472475"/>
    <x v="1"/>
    <x v="2"/>
    <x v="7"/>
    <s v="hiking"/>
    <s v="husband"/>
    <n v="0"/>
    <n v="0"/>
    <d v="2015-01-18T00:00:00"/>
    <s v="Multi-vehicle Collision"/>
    <s v="Side Collision"/>
    <s v="Total Loss"/>
    <s v="Other"/>
    <s v="WV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x v="17"/>
    <n v="311783"/>
    <d v="2005-02-25T00:00:00"/>
    <s v="OH"/>
    <s v="100/300"/>
    <n v="500"/>
    <x v="587"/>
    <n v="0"/>
    <n v="457463"/>
    <x v="1"/>
    <x v="6"/>
    <x v="11"/>
    <s v="chess"/>
    <s v="husband"/>
    <n v="0"/>
    <n v="0"/>
    <d v="2015-02-28T00:00:00"/>
    <s v="Multi-vehicle Collision"/>
    <s v="Side Collision"/>
    <s v="Total Loss"/>
    <s v="Ambulance"/>
    <s v="PA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x v="19"/>
    <n v="528385"/>
    <d v="1997-11-07T00:00:00"/>
    <s v="IL"/>
    <s v="500/1000"/>
    <n v="500"/>
    <x v="588"/>
    <n v="0"/>
    <n v="604861"/>
    <x v="1"/>
    <x v="2"/>
    <x v="3"/>
    <s v="yachting"/>
    <s v="not-in-family"/>
    <n v="0"/>
    <n v="0"/>
    <d v="2015-01-19T00:00:00"/>
    <s v="Single Vehicle Collision"/>
    <s v="Rear Collision"/>
    <s v="Major Damage"/>
    <s v="Ambulance"/>
    <s v="WV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x v="3"/>
    <n v="228403"/>
    <d v="2004-04-20T00:00:00"/>
    <s v="IN"/>
    <s v="100/300"/>
    <n v="1000"/>
    <x v="589"/>
    <n v="0"/>
    <n v="471519"/>
    <x v="1"/>
    <x v="6"/>
    <x v="1"/>
    <s v="bungie-jumping"/>
    <s v="not-in-family"/>
    <n v="36600"/>
    <n v="0"/>
    <d v="2015-01-11T00:00:00"/>
    <s v="Single Vehicle Collision"/>
    <s v="Rear Collision"/>
    <s v="Total Loss"/>
    <s v="Police"/>
    <s v="SC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x v="22"/>
    <n v="209177"/>
    <d v="2009-11-17T00:00:00"/>
    <s v="IN"/>
    <s v="500/1000"/>
    <n v="500"/>
    <x v="590"/>
    <n v="0"/>
    <n v="618682"/>
    <x v="1"/>
    <x v="7"/>
    <x v="0"/>
    <s v="polo"/>
    <s v="wife"/>
    <n v="58600"/>
    <n v="0"/>
    <d v="2015-02-11T00:00:00"/>
    <s v="Single Vehicle Collision"/>
    <s v="Side Collision"/>
    <s v="Major Damage"/>
    <s v="Fire"/>
    <s v="VA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x v="11"/>
    <n v="497929"/>
    <d v="2009-09-19T00:00:00"/>
    <s v="OH"/>
    <s v="250/500"/>
    <n v="500"/>
    <x v="591"/>
    <n v="0"/>
    <n v="441425"/>
    <x v="0"/>
    <x v="5"/>
    <x v="2"/>
    <s v="sleeping"/>
    <s v="wife"/>
    <n v="0"/>
    <n v="-43800"/>
    <d v="2015-01-09T00:00:00"/>
    <s v="Multi-vehicle Collision"/>
    <s v="Side Collision"/>
    <s v="Major Damage"/>
    <s v="Fire"/>
    <s v="SC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x v="32"/>
    <n v="735844"/>
    <d v="2009-11-08T00:00:00"/>
    <s v="IN"/>
    <s v="100/300"/>
    <n v="500"/>
    <x v="592"/>
    <n v="0"/>
    <n v="609336"/>
    <x v="0"/>
    <x v="7"/>
    <x v="13"/>
    <s v="exercise"/>
    <s v="own-child"/>
    <n v="0"/>
    <n v="-28800"/>
    <d v="2015-01-20T00:00:00"/>
    <s v="Single Vehicle Collision"/>
    <s v="Rear Collision"/>
    <s v="Major Damage"/>
    <s v="Police"/>
    <s v="NC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x v="3"/>
    <n v="710741"/>
    <d v="2001-09-12T00:00:00"/>
    <s v="IL"/>
    <s v="100/300"/>
    <n v="500"/>
    <x v="593"/>
    <n v="0"/>
    <n v="603320"/>
    <x v="1"/>
    <x v="6"/>
    <x v="5"/>
    <s v="golf"/>
    <s v="other-relative"/>
    <n v="45500"/>
    <n v="-62500"/>
    <d v="2015-02-26T00:00:00"/>
    <s v="Parked Car"/>
    <s v="?"/>
    <s v="Trivial Damage"/>
    <s v="Police"/>
    <s v="WV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x v="2"/>
    <n v="276804"/>
    <d v="1992-11-27T00:00:00"/>
    <s v="IL"/>
    <s v="100/300"/>
    <n v="500"/>
    <x v="594"/>
    <n v="5000000"/>
    <n v="615446"/>
    <x v="1"/>
    <x v="7"/>
    <x v="7"/>
    <s v="chess"/>
    <s v="unmarried"/>
    <n v="0"/>
    <n v="0"/>
    <d v="2015-02-02T00:00:00"/>
    <s v="Parked Car"/>
    <s v="?"/>
    <s v="Trivial Damage"/>
    <s v="Police"/>
    <s v="PA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x v="3"/>
    <n v="507545"/>
    <d v="1998-12-07T00:00:00"/>
    <s v="IL"/>
    <s v="250/500"/>
    <n v="1000"/>
    <x v="595"/>
    <n v="6000000"/>
    <n v="435967"/>
    <x v="1"/>
    <x v="5"/>
    <x v="2"/>
    <s v="camping"/>
    <s v="other-relative"/>
    <n v="71300"/>
    <n v="-70300"/>
    <d v="2015-01-04T00:00:00"/>
    <s v="Multi-vehicle Collision"/>
    <s v="Front Collision"/>
    <s v="Major Damage"/>
    <s v="Ambulance"/>
    <s v="NY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x v="11"/>
    <n v="485642"/>
    <d v="1990-08-25T00:00:00"/>
    <s v="OH"/>
    <s v="250/500"/>
    <n v="1000"/>
    <x v="596"/>
    <n v="5000000"/>
    <n v="610246"/>
    <x v="1"/>
    <x v="4"/>
    <x v="11"/>
    <s v="bungie-jumping"/>
    <s v="other-relative"/>
    <n v="0"/>
    <n v="0"/>
    <d v="2015-02-19T00:00:00"/>
    <s v="Multi-vehicle Collision"/>
    <s v="Front Collision"/>
    <s v="Major Damage"/>
    <s v="Police"/>
    <s v="WV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x v="2"/>
    <n v="796375"/>
    <d v="2011-10-22T00:00:00"/>
    <s v="OH"/>
    <s v="250/500"/>
    <n v="2000"/>
    <x v="597"/>
    <n v="0"/>
    <n v="479327"/>
    <x v="0"/>
    <x v="5"/>
    <x v="8"/>
    <s v="cross-fit"/>
    <s v="other-relative"/>
    <n v="0"/>
    <n v="-61400"/>
    <d v="2015-01-12T00:00:00"/>
    <s v="Single Vehicle Collision"/>
    <s v="Side Collision"/>
    <s v="Minor Damage"/>
    <s v="Ambulance"/>
    <s v="VA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x v="14"/>
    <n v="171183"/>
    <d v="1990-02-01T00:00:00"/>
    <s v="IN"/>
    <s v="100/300"/>
    <n v="500"/>
    <x v="598"/>
    <n v="0"/>
    <n v="468300"/>
    <x v="0"/>
    <x v="4"/>
    <x v="1"/>
    <s v="bungie-jumping"/>
    <s v="wife"/>
    <n v="0"/>
    <n v="-26400"/>
    <d v="2015-01-24T00:00:00"/>
    <s v="Single Vehicle Collision"/>
    <s v="Front Collision"/>
    <s v="Minor Damage"/>
    <s v="Other"/>
    <s v="NC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x v="18"/>
    <n v="110084"/>
    <d v="1990-11-27T00:00:00"/>
    <s v="IL"/>
    <s v="250/500"/>
    <n v="1000"/>
    <x v="599"/>
    <n v="0"/>
    <n v="612660"/>
    <x v="0"/>
    <x v="7"/>
    <x v="2"/>
    <s v="chess"/>
    <s v="own-child"/>
    <n v="59300"/>
    <n v="-31400"/>
    <d v="2015-02-17T00:00:00"/>
    <s v="Single Vehicle Collision"/>
    <s v="Rear Collision"/>
    <s v="Total Loss"/>
    <s v="Other"/>
    <s v="SC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x v="29"/>
    <n v="714784"/>
    <d v="2004-07-16T00:00:00"/>
    <s v="IN"/>
    <s v="250/500"/>
    <n v="1000"/>
    <x v="600"/>
    <n v="4000000"/>
    <n v="466691"/>
    <x v="1"/>
    <x v="4"/>
    <x v="12"/>
    <s v="video-games"/>
    <s v="own-child"/>
    <n v="46000"/>
    <n v="0"/>
    <d v="2015-01-13T00:00:00"/>
    <s v="Vehicle Theft"/>
    <s v="?"/>
    <s v="Trivial Damage"/>
    <s v="Police"/>
    <s v="WV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x v="29"/>
    <n v="143924"/>
    <d v="1993-12-10T00:00:00"/>
    <s v="OH"/>
    <s v="100/300"/>
    <n v="1000"/>
    <x v="601"/>
    <n v="0"/>
    <n v="468515"/>
    <x v="0"/>
    <x v="7"/>
    <x v="3"/>
    <s v="movies"/>
    <s v="other-relative"/>
    <n v="0"/>
    <n v="0"/>
    <d v="2015-02-28T00:00:00"/>
    <s v="Multi-vehicle Collision"/>
    <s v="Side Collision"/>
    <s v="Minor Damage"/>
    <s v="Police"/>
    <s v="SC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x v="4"/>
    <n v="996850"/>
    <d v="1995-03-08T00:00:00"/>
    <s v="OH"/>
    <s v="100/300"/>
    <n v="1000"/>
    <x v="602"/>
    <n v="0"/>
    <n v="614521"/>
    <x v="0"/>
    <x v="5"/>
    <x v="1"/>
    <s v="reading"/>
    <s v="not-in-family"/>
    <n v="0"/>
    <n v="0"/>
    <d v="2015-01-03T00:00:00"/>
    <s v="Single Vehicle Collision"/>
    <s v="Rear Collision"/>
    <s v="Minor Damage"/>
    <s v="Other"/>
    <s v="NY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x v="29"/>
    <n v="284834"/>
    <d v="2009-08-03T00:00:00"/>
    <s v="OH"/>
    <s v="500/1000"/>
    <n v="1000"/>
    <x v="603"/>
    <n v="0"/>
    <n v="465921"/>
    <x v="1"/>
    <x v="2"/>
    <x v="7"/>
    <s v="golf"/>
    <s v="own-child"/>
    <n v="0"/>
    <n v="-66200"/>
    <d v="2015-02-05T00:00:00"/>
    <s v="Single Vehicle Collision"/>
    <s v="Side Collision"/>
    <s v="Total Loss"/>
    <s v="Ambulance"/>
    <s v="SC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x v="5"/>
    <n v="830878"/>
    <d v="1996-11-03T00:00:00"/>
    <s v="IN"/>
    <s v="250/500"/>
    <n v="1000"/>
    <x v="604"/>
    <n v="4000000"/>
    <n v="604555"/>
    <x v="1"/>
    <x v="4"/>
    <x v="8"/>
    <s v="reading"/>
    <s v="wife"/>
    <n v="0"/>
    <n v="-63900"/>
    <d v="2015-01-01T00:00:00"/>
    <s v="Parked Car"/>
    <s v="?"/>
    <s v="Minor Damage"/>
    <s v="Police"/>
    <s v="NY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x v="36"/>
    <n v="270208"/>
    <d v="2004-08-09T00:00:00"/>
    <s v="OH"/>
    <s v="100/300"/>
    <n v="2000"/>
    <x v="605"/>
    <n v="0"/>
    <n v="616276"/>
    <x v="1"/>
    <x v="0"/>
    <x v="12"/>
    <s v="polo"/>
    <s v="wife"/>
    <n v="0"/>
    <n v="0"/>
    <d v="2015-01-06T00:00:00"/>
    <s v="Multi-vehicle Collision"/>
    <s v="Front Collision"/>
    <s v="Total Loss"/>
    <s v="Police"/>
    <s v="VA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x v="38"/>
    <n v="407958"/>
    <d v="1991-07-20T00:00:00"/>
    <s v="IL"/>
    <s v="250/500"/>
    <n v="500"/>
    <x v="606"/>
    <n v="0"/>
    <n v="463356"/>
    <x v="0"/>
    <x v="4"/>
    <x v="7"/>
    <s v="dancing"/>
    <s v="wife"/>
    <n v="0"/>
    <n v="0"/>
    <d v="2015-02-03T00:00:00"/>
    <s v="Single Vehicle Collision"/>
    <s v="Front Collision"/>
    <s v="Minor Damage"/>
    <s v="Police"/>
    <s v="NY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x v="36"/>
    <n v="832300"/>
    <d v="2005-01-14T00:00:00"/>
    <s v="IN"/>
    <s v="100/300"/>
    <n v="1000"/>
    <x v="607"/>
    <n v="0"/>
    <n v="450184"/>
    <x v="0"/>
    <x v="4"/>
    <x v="1"/>
    <s v="kayaking"/>
    <s v="husband"/>
    <n v="0"/>
    <n v="0"/>
    <d v="2015-02-12T00:00:00"/>
    <s v="Multi-vehicle Collision"/>
    <s v="Rear Collision"/>
    <s v="Minor Damage"/>
    <s v="Fire"/>
    <s v="NY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x v="22"/>
    <n v="927205"/>
    <d v="2011-12-16T00:00:00"/>
    <s v="IL"/>
    <s v="250/500"/>
    <n v="500"/>
    <x v="608"/>
    <n v="0"/>
    <n v="466393"/>
    <x v="0"/>
    <x v="0"/>
    <x v="8"/>
    <s v="kayaking"/>
    <s v="unmarried"/>
    <n v="55600"/>
    <n v="-59700"/>
    <d v="2015-02-16T00:00:00"/>
    <s v="Multi-vehicle Collision"/>
    <s v="Front Collision"/>
    <s v="Minor Damage"/>
    <s v="Other"/>
    <s v="WV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x v="1"/>
    <n v="655356"/>
    <d v="1996-07-07T00:00:00"/>
    <s v="IL"/>
    <s v="250/500"/>
    <n v="500"/>
    <x v="609"/>
    <n v="0"/>
    <n v="471786"/>
    <x v="1"/>
    <x v="2"/>
    <x v="12"/>
    <s v="chess"/>
    <s v="not-in-family"/>
    <n v="0"/>
    <n v="0"/>
    <d v="2015-02-25T00:00:00"/>
    <s v="Single Vehicle Collision"/>
    <s v="Rear Collision"/>
    <s v="Total Loss"/>
    <s v="Other"/>
    <s v="NY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x v="29"/>
    <n v="831053"/>
    <d v="1992-08-05T00:00:00"/>
    <s v="IN"/>
    <s v="250/500"/>
    <n v="1000"/>
    <x v="610"/>
    <n v="0"/>
    <n v="602289"/>
    <x v="0"/>
    <x v="5"/>
    <x v="11"/>
    <s v="board-games"/>
    <s v="not-in-family"/>
    <n v="57900"/>
    <n v="-90100"/>
    <d v="2015-01-21T00:00:00"/>
    <s v="Multi-vehicle Collision"/>
    <s v="Front Collision"/>
    <s v="Minor Damage"/>
    <s v="Police"/>
    <s v="SC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x v="8"/>
    <n v="432740"/>
    <d v="1990-10-09T00:00:00"/>
    <s v="IL"/>
    <s v="100/300"/>
    <n v="2000"/>
    <x v="611"/>
    <n v="0"/>
    <n v="445120"/>
    <x v="0"/>
    <x v="0"/>
    <x v="2"/>
    <s v="yachting"/>
    <s v="wife"/>
    <n v="0"/>
    <n v="-65200"/>
    <d v="2015-01-28T00:00:00"/>
    <s v="Parked Car"/>
    <s v="?"/>
    <s v="Minor Damage"/>
    <s v="Police"/>
    <s v="NY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x v="6"/>
    <n v="893853"/>
    <d v="1994-02-27T00:00:00"/>
    <s v="IL"/>
    <s v="250/500"/>
    <n v="500"/>
    <x v="612"/>
    <n v="0"/>
    <n v="449260"/>
    <x v="0"/>
    <x v="5"/>
    <x v="4"/>
    <s v="paintball"/>
    <s v="other-relative"/>
    <n v="45600"/>
    <n v="-61400"/>
    <d v="2015-02-27T00:00:00"/>
    <s v="Multi-vehicle Collision"/>
    <s v="Side Collision"/>
    <s v="Total Loss"/>
    <s v="Other"/>
    <s v="WV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x v="19"/>
    <n v="594988"/>
    <d v="2007-05-06T00:00:00"/>
    <s v="IN"/>
    <s v="500/1000"/>
    <n v="500"/>
    <x v="613"/>
    <n v="0"/>
    <n v="472724"/>
    <x v="1"/>
    <x v="7"/>
    <x v="10"/>
    <s v="board-games"/>
    <s v="unmarried"/>
    <n v="75800"/>
    <n v="0"/>
    <d v="2015-02-10T00:00:00"/>
    <s v="Multi-vehicle Collision"/>
    <s v="Side Collision"/>
    <s v="Major Damage"/>
    <s v="Fire"/>
    <s v="SC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x v="13"/>
    <n v="979544"/>
    <d v="2014-04-21T00:00:00"/>
    <s v="IL"/>
    <s v="100/300"/>
    <n v="500"/>
    <x v="614"/>
    <n v="0"/>
    <n v="475173"/>
    <x v="0"/>
    <x v="0"/>
    <x v="4"/>
    <s v="sleeping"/>
    <s v="husband"/>
    <n v="66300"/>
    <n v="0"/>
    <d v="2015-01-18T00:00:00"/>
    <s v="Multi-vehicle Collision"/>
    <s v="Front Collision"/>
    <s v="Minor Damage"/>
    <s v="Police"/>
    <s v="NY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x v="23"/>
    <n v="191891"/>
    <d v="2010-02-11T00:00:00"/>
    <s v="OH"/>
    <s v="100/300"/>
    <n v="1000"/>
    <x v="615"/>
    <n v="0"/>
    <n v="443854"/>
    <x v="0"/>
    <x v="7"/>
    <x v="13"/>
    <s v="video-games"/>
    <s v="husband"/>
    <n v="0"/>
    <n v="-32600"/>
    <d v="2015-01-13T00:00:00"/>
    <s v="Single Vehicle Collision"/>
    <s v="Rear Collision"/>
    <s v="Total Loss"/>
    <s v="Ambulance"/>
    <s v="SC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x v="32"/>
    <n v="831479"/>
    <d v="2000-06-04T00:00:00"/>
    <s v="IL"/>
    <s v="100/300"/>
    <n v="2000"/>
    <x v="616"/>
    <n v="7000000"/>
    <n v="461418"/>
    <x v="1"/>
    <x v="2"/>
    <x v="1"/>
    <s v="kayaking"/>
    <s v="own-child"/>
    <n v="0"/>
    <n v="0"/>
    <d v="2015-01-31T00:00:00"/>
    <s v="Multi-vehicle Collision"/>
    <s v="Front Collision"/>
    <s v="Minor Damage"/>
    <s v="Ambulance"/>
    <s v="NY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x v="38"/>
    <n v="714346"/>
    <d v="1991-10-05T00:00:00"/>
    <s v="OH"/>
    <s v="500/1000"/>
    <n v="500"/>
    <x v="617"/>
    <n v="0"/>
    <n v="616164"/>
    <x v="1"/>
    <x v="0"/>
    <x v="1"/>
    <s v="chess"/>
    <s v="husband"/>
    <n v="0"/>
    <n v="0"/>
    <d v="2015-01-15T00:00:00"/>
    <s v="Single Vehicle Collision"/>
    <s v="Side Collision"/>
    <s v="Minor Damage"/>
    <s v="Police"/>
    <s v="SC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x v="29"/>
    <n v="326289"/>
    <d v="2004-01-03T00:00:00"/>
    <s v="OH"/>
    <s v="100/300"/>
    <n v="500"/>
    <x v="618"/>
    <n v="0"/>
    <n v="620962"/>
    <x v="1"/>
    <x v="4"/>
    <x v="10"/>
    <s v="polo"/>
    <s v="own-child"/>
    <n v="0"/>
    <n v="0"/>
    <d v="2015-02-13T00:00:00"/>
    <s v="Single Vehicle Collision"/>
    <s v="Side Collision"/>
    <s v="Minor Damage"/>
    <s v="Police"/>
    <s v="NY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x v="23"/>
    <n v="944537"/>
    <d v="1992-07-23T00:00:00"/>
    <s v="OH"/>
    <s v="500/1000"/>
    <n v="1000"/>
    <x v="619"/>
    <n v="0"/>
    <n v="465201"/>
    <x v="0"/>
    <x v="0"/>
    <x v="9"/>
    <s v="camping"/>
    <s v="wife"/>
    <n v="0"/>
    <n v="0"/>
    <d v="2015-02-13T00:00:00"/>
    <s v="Parked Car"/>
    <s v="?"/>
    <s v="Trivial Damage"/>
    <s v="Police"/>
    <s v="WV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x v="1"/>
    <n v="779156"/>
    <d v="1993-10-10T00:00:00"/>
    <s v="IL"/>
    <s v="500/1000"/>
    <n v="1000"/>
    <x v="620"/>
    <n v="0"/>
    <n v="470488"/>
    <x v="0"/>
    <x v="5"/>
    <x v="1"/>
    <s v="yachting"/>
    <s v="unmarried"/>
    <n v="0"/>
    <n v="-74200"/>
    <d v="2015-01-03T00:00:00"/>
    <s v="Single Vehicle Collision"/>
    <s v="Rear Collision"/>
    <s v="Major Damage"/>
    <s v="Fire"/>
    <s v="VA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x v="14"/>
    <n v="856153"/>
    <d v="2002-07-09T00:00:00"/>
    <s v="OH"/>
    <s v="500/1000"/>
    <n v="500"/>
    <x v="621"/>
    <n v="0"/>
    <n v="462250"/>
    <x v="0"/>
    <x v="2"/>
    <x v="2"/>
    <s v="reading"/>
    <s v="not-in-family"/>
    <n v="58200"/>
    <n v="0"/>
    <d v="2015-01-13T00:00:00"/>
    <s v="Parked Car"/>
    <s v="?"/>
    <s v="Minor Damage"/>
    <s v="None"/>
    <s v="SC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x v="34"/>
    <n v="473338"/>
    <d v="2010-11-14T00:00:00"/>
    <s v="IN"/>
    <s v="100/300"/>
    <n v="1000"/>
    <x v="622"/>
    <n v="0"/>
    <n v="436408"/>
    <x v="1"/>
    <x v="0"/>
    <x v="1"/>
    <s v="hiking"/>
    <s v="own-child"/>
    <n v="43600"/>
    <n v="-67800"/>
    <d v="2015-02-14T00:00:00"/>
    <s v="Single Vehicle Collision"/>
    <s v="Front Collision"/>
    <s v="Major Damage"/>
    <s v="Ambulance"/>
    <s v="NC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x v="37"/>
    <n v="521694"/>
    <d v="1997-03-03T00:00:00"/>
    <s v="IL"/>
    <s v="100/300"/>
    <n v="2000"/>
    <x v="623"/>
    <n v="5000000"/>
    <n v="464230"/>
    <x v="0"/>
    <x v="4"/>
    <x v="2"/>
    <s v="camping"/>
    <s v="not-in-family"/>
    <n v="0"/>
    <n v="0"/>
    <d v="2015-01-20T00:00:00"/>
    <s v="Multi-vehicle Collision"/>
    <s v="Side Collision"/>
    <s v="Major Damage"/>
    <s v="Fire"/>
    <s v="SC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x v="17"/>
    <n v="136520"/>
    <d v="1997-03-01T00:00:00"/>
    <s v="IN"/>
    <s v="100/300"/>
    <n v="500"/>
    <x v="624"/>
    <n v="0"/>
    <n v="478609"/>
    <x v="0"/>
    <x v="2"/>
    <x v="8"/>
    <s v="base-jumping"/>
    <s v="husband"/>
    <n v="43700"/>
    <n v="0"/>
    <d v="2015-01-18T00:00:00"/>
    <s v="Parked Car"/>
    <s v="?"/>
    <s v="Trivial Damage"/>
    <s v="Police"/>
    <s v="WV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x v="5"/>
    <n v="730819"/>
    <d v="1990-08-18T00:00:00"/>
    <s v="IN"/>
    <s v="250/500"/>
    <n v="2000"/>
    <x v="625"/>
    <n v="0"/>
    <n v="437156"/>
    <x v="1"/>
    <x v="7"/>
    <x v="9"/>
    <s v="hiking"/>
    <s v="wife"/>
    <n v="44200"/>
    <n v="-37000"/>
    <d v="2015-01-03T00:00:00"/>
    <s v="Single Vehicle Collision"/>
    <s v="Front Collision"/>
    <s v="Major Damage"/>
    <s v="Fire"/>
    <s v="SC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x v="27"/>
    <n v="912665"/>
    <d v="2014-05-28T00:00:00"/>
    <s v="IL"/>
    <s v="100/300"/>
    <n v="2000"/>
    <x v="626"/>
    <n v="0"/>
    <n v="432218"/>
    <x v="1"/>
    <x v="5"/>
    <x v="0"/>
    <s v="chess"/>
    <s v="wife"/>
    <n v="0"/>
    <n v="-56400"/>
    <d v="2015-03-01T00:00:00"/>
    <s v="Multi-vehicle Collision"/>
    <s v="Side Collision"/>
    <s v="Total Loss"/>
    <s v="Other"/>
    <s v="NY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x v="18"/>
    <n v="469966"/>
    <d v="2004-07-22T00:00:00"/>
    <s v="IN"/>
    <s v="500/1000"/>
    <n v="500"/>
    <x v="627"/>
    <n v="0"/>
    <n v="620493"/>
    <x v="1"/>
    <x v="0"/>
    <x v="1"/>
    <s v="kayaking"/>
    <s v="other-relative"/>
    <n v="0"/>
    <n v="0"/>
    <d v="2015-01-01T00:00:00"/>
    <s v="Multi-vehicle Collision"/>
    <s v="Front Collision"/>
    <s v="Minor Damage"/>
    <s v="Fire"/>
    <s v="NY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x v="7"/>
    <n v="952300"/>
    <d v="2009-08-02T00:00:00"/>
    <s v="OH"/>
    <s v="500/1000"/>
    <n v="1000"/>
    <x v="628"/>
    <n v="6000000"/>
    <n v="475391"/>
    <x v="1"/>
    <x v="2"/>
    <x v="5"/>
    <s v="video-games"/>
    <s v="husband"/>
    <n v="0"/>
    <n v="-48400"/>
    <d v="2015-01-29T00:00:00"/>
    <s v="Multi-vehicle Collision"/>
    <s v="Rear Collision"/>
    <s v="Total Loss"/>
    <s v="Other"/>
    <s v="SC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x v="20"/>
    <n v="322609"/>
    <d v="2007-07-05T00:00:00"/>
    <s v="OH"/>
    <s v="500/1000"/>
    <n v="1000"/>
    <x v="629"/>
    <n v="0"/>
    <n v="440720"/>
    <x v="0"/>
    <x v="4"/>
    <x v="10"/>
    <s v="golf"/>
    <s v="not-in-family"/>
    <n v="0"/>
    <n v="-54600"/>
    <d v="2015-01-10T00:00:00"/>
    <s v="Single Vehicle Collision"/>
    <s v="Front Collision"/>
    <s v="Minor Damage"/>
    <s v="Fire"/>
    <s v="VA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x v="2"/>
    <n v="890280"/>
    <d v="2010-01-24T00:00:00"/>
    <s v="OH"/>
    <s v="100/300"/>
    <n v="2000"/>
    <x v="630"/>
    <n v="0"/>
    <n v="606942"/>
    <x v="1"/>
    <x v="0"/>
    <x v="0"/>
    <s v="dancing"/>
    <s v="husband"/>
    <n v="0"/>
    <n v="-48500"/>
    <d v="2015-01-29T00:00:00"/>
    <s v="Single Vehicle Collision"/>
    <s v="Rear Collision"/>
    <s v="Major Damage"/>
    <s v="Police"/>
    <s v="NY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x v="18"/>
    <n v="431583"/>
    <d v="2000-05-15T00:00:00"/>
    <s v="IL"/>
    <s v="500/1000"/>
    <n v="2000"/>
    <x v="631"/>
    <n v="0"/>
    <n v="446971"/>
    <x v="1"/>
    <x v="4"/>
    <x v="11"/>
    <s v="bungie-jumping"/>
    <s v="husband"/>
    <n v="0"/>
    <n v="0"/>
    <d v="2015-02-20T00:00:00"/>
    <s v="Single Vehicle Collision"/>
    <s v="Side Collision"/>
    <s v="Major Damage"/>
    <s v="Police"/>
    <s v="WV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x v="18"/>
    <n v="155912"/>
    <d v="2008-03-21T00:00:00"/>
    <s v="OH"/>
    <s v="100/300"/>
    <n v="1000"/>
    <x v="632"/>
    <n v="0"/>
    <n v="470538"/>
    <x v="1"/>
    <x v="5"/>
    <x v="0"/>
    <s v="chess"/>
    <s v="wife"/>
    <n v="0"/>
    <n v="-42900"/>
    <d v="2015-01-21T00:00:00"/>
    <s v="Parked Car"/>
    <s v="?"/>
    <s v="Trivial Damage"/>
    <s v="None"/>
    <s v="SC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x v="23"/>
    <n v="110143"/>
    <d v="1990-05-07T00:00:00"/>
    <s v="OH"/>
    <s v="100/300"/>
    <n v="2000"/>
    <x v="633"/>
    <n v="0"/>
    <n v="601177"/>
    <x v="0"/>
    <x v="5"/>
    <x v="0"/>
    <s v="polo"/>
    <s v="own-child"/>
    <n v="0"/>
    <n v="0"/>
    <d v="2015-01-18T00:00:00"/>
    <s v="Vehicle Theft"/>
    <s v="?"/>
    <s v="Minor Damage"/>
    <s v="Police"/>
    <s v="WV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x v="20"/>
    <n v="808544"/>
    <d v="1991-02-05T00:00:00"/>
    <s v="IL"/>
    <s v="500/1000"/>
    <n v="1000"/>
    <x v="634"/>
    <n v="0"/>
    <n v="451470"/>
    <x v="0"/>
    <x v="4"/>
    <x v="0"/>
    <s v="dancing"/>
    <s v="unmarried"/>
    <n v="0"/>
    <n v="0"/>
    <d v="2015-01-09T00:00:00"/>
    <s v="Vehicle Theft"/>
    <s v="?"/>
    <s v="Trivial Damage"/>
    <s v="Police"/>
    <s v="WV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x v="6"/>
    <n v="409074"/>
    <d v="1992-03-19T00:00:00"/>
    <s v="OH"/>
    <s v="500/1000"/>
    <n v="500"/>
    <x v="635"/>
    <n v="0"/>
    <n v="438529"/>
    <x v="1"/>
    <x v="1"/>
    <x v="7"/>
    <s v="chess"/>
    <s v="husband"/>
    <n v="0"/>
    <n v="0"/>
    <d v="2015-01-13T00:00:00"/>
    <s v="Multi-vehicle Collision"/>
    <s v="Side Collision"/>
    <s v="Major Damage"/>
    <s v="Ambulance"/>
    <s v="NC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x v="0"/>
    <n v="824728"/>
    <d v="2013-04-24T00:00:00"/>
    <s v="IL"/>
    <s v="250/500"/>
    <n v="500"/>
    <x v="636"/>
    <n v="5000000"/>
    <n v="469742"/>
    <x v="0"/>
    <x v="2"/>
    <x v="12"/>
    <s v="video-games"/>
    <s v="not-in-family"/>
    <n v="45300"/>
    <n v="0"/>
    <d v="2015-02-13T00:00:00"/>
    <s v="Multi-vehicle Collision"/>
    <s v="Side Collision"/>
    <s v="Minor Damage"/>
    <s v="Fire"/>
    <s v="VA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x v="11"/>
    <n v="606037"/>
    <d v="2009-04-10T00:00:00"/>
    <s v="OH"/>
    <s v="500/1000"/>
    <n v="2000"/>
    <x v="637"/>
    <n v="0"/>
    <n v="435534"/>
    <x v="1"/>
    <x v="4"/>
    <x v="3"/>
    <s v="movies"/>
    <s v="husband"/>
    <n v="53800"/>
    <n v="-78300"/>
    <d v="2015-01-08T00:00:00"/>
    <s v="Single Vehicle Collision"/>
    <s v="Side Collision"/>
    <s v="Total Loss"/>
    <s v="Police"/>
    <s v="NY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x v="16"/>
    <n v="636843"/>
    <d v="2008-12-01T00:00:00"/>
    <s v="OH"/>
    <s v="100/300"/>
    <n v="1000"/>
    <x v="638"/>
    <n v="0"/>
    <n v="442239"/>
    <x v="1"/>
    <x v="7"/>
    <x v="6"/>
    <s v="base-jumping"/>
    <s v="unmarried"/>
    <n v="44400"/>
    <n v="-71500"/>
    <d v="2015-02-17T00:00:00"/>
    <s v="Multi-vehicle Collision"/>
    <s v="Rear Collision"/>
    <s v="Total Loss"/>
    <s v="Police"/>
    <s v="NY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x v="31"/>
    <n v="111874"/>
    <d v="2000-07-05T00:00:00"/>
    <s v="IL"/>
    <s v="500/1000"/>
    <n v="1000"/>
    <x v="639"/>
    <n v="0"/>
    <n v="468986"/>
    <x v="1"/>
    <x v="5"/>
    <x v="8"/>
    <s v="golf"/>
    <s v="husband"/>
    <n v="79900"/>
    <n v="0"/>
    <d v="2015-01-15T00:00:00"/>
    <s v="Single Vehicle Collision"/>
    <s v="Rear Collision"/>
    <s v="Major Damage"/>
    <s v="Ambulance"/>
    <s v="SC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x v="11"/>
    <n v="439844"/>
    <d v="2014-06-11T00:00:00"/>
    <s v="IL"/>
    <s v="250/500"/>
    <n v="500"/>
    <x v="640"/>
    <n v="0"/>
    <n v="606988"/>
    <x v="1"/>
    <x v="4"/>
    <x v="5"/>
    <s v="paintball"/>
    <s v="not-in-family"/>
    <n v="20200"/>
    <n v="0"/>
    <d v="2015-01-24T00:00:00"/>
    <s v="Single Vehicle Collision"/>
    <s v="Side Collision"/>
    <s v="Major Damage"/>
    <s v="Police"/>
    <s v="NC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x v="17"/>
    <n v="463513"/>
    <d v="1995-04-23T00:00:00"/>
    <s v="IL"/>
    <s v="250/500"/>
    <n v="500"/>
    <x v="641"/>
    <n v="5000000"/>
    <n v="453719"/>
    <x v="0"/>
    <x v="6"/>
    <x v="3"/>
    <s v="bungie-jumping"/>
    <s v="wife"/>
    <n v="0"/>
    <n v="-74400"/>
    <d v="2015-02-28T00:00:00"/>
    <s v="Single Vehicle Collision"/>
    <s v="Front Collision"/>
    <s v="Minor Damage"/>
    <s v="Other"/>
    <s v="NY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x v="19"/>
    <n v="577858"/>
    <d v="1990-09-16T00:00:00"/>
    <s v="OH"/>
    <s v="100/300"/>
    <n v="2000"/>
    <x v="642"/>
    <n v="0"/>
    <n v="475524"/>
    <x v="1"/>
    <x v="0"/>
    <x v="12"/>
    <s v="golf"/>
    <s v="not-in-family"/>
    <n v="0"/>
    <n v="-71200"/>
    <d v="2015-02-16T00:00:00"/>
    <s v="Multi-vehicle Collision"/>
    <s v="Rear Collision"/>
    <s v="Total Loss"/>
    <s v="Fire"/>
    <s v="SC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x v="32"/>
    <n v="607351"/>
    <d v="1998-12-11T00:00:00"/>
    <s v="IN"/>
    <s v="250/500"/>
    <n v="500"/>
    <x v="643"/>
    <n v="0"/>
    <n v="617804"/>
    <x v="0"/>
    <x v="5"/>
    <x v="8"/>
    <s v="yachting"/>
    <s v="unmarried"/>
    <n v="50700"/>
    <n v="-57600"/>
    <d v="2015-02-09T00:00:00"/>
    <s v="Multi-vehicle Collision"/>
    <s v="Front Collision"/>
    <s v="Total Loss"/>
    <s v="Ambulance"/>
    <s v="NY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x v="17"/>
    <n v="682754"/>
    <d v="1995-10-09T00:00:00"/>
    <s v="IL"/>
    <s v="500/1000"/>
    <n v="500"/>
    <x v="644"/>
    <n v="0"/>
    <n v="613399"/>
    <x v="0"/>
    <x v="6"/>
    <x v="0"/>
    <s v="bungie-jumping"/>
    <s v="husband"/>
    <n v="0"/>
    <n v="0"/>
    <d v="2015-01-24T00:00:00"/>
    <s v="Single Vehicle Collision"/>
    <s v="Side Collision"/>
    <s v="Minor Damage"/>
    <s v="Ambulance"/>
    <s v="NY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x v="31"/>
    <n v="757352"/>
    <d v="1999-12-21T00:00:00"/>
    <s v="OH"/>
    <s v="500/1000"/>
    <n v="1000"/>
    <x v="645"/>
    <n v="0"/>
    <n v="453400"/>
    <x v="0"/>
    <x v="2"/>
    <x v="6"/>
    <s v="base-jumping"/>
    <s v="other-relative"/>
    <n v="57800"/>
    <n v="-53700"/>
    <d v="2015-02-11T00:00:00"/>
    <s v="Parked Car"/>
    <s v="?"/>
    <s v="Trivial Damage"/>
    <s v="None"/>
    <s v="NY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x v="31"/>
    <n v="307469"/>
    <d v="2002-07-28T00:00:00"/>
    <s v="IL"/>
    <s v="100/300"/>
    <n v="1000"/>
    <x v="646"/>
    <n v="0"/>
    <n v="615767"/>
    <x v="0"/>
    <x v="0"/>
    <x v="4"/>
    <s v="chess"/>
    <s v="not-in-family"/>
    <n v="50800"/>
    <n v="-66200"/>
    <d v="2015-01-27T00:00:00"/>
    <s v="Multi-vehicle Collision"/>
    <s v="Side Collision"/>
    <s v="Total Loss"/>
    <s v="Ambulance"/>
    <s v="WV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x v="14"/>
    <n v="526296"/>
    <d v="1993-08-03T00:00:00"/>
    <s v="IL"/>
    <s v="100/300"/>
    <n v="500"/>
    <x v="647"/>
    <n v="0"/>
    <n v="615311"/>
    <x v="1"/>
    <x v="5"/>
    <x v="10"/>
    <s v="cross-fit"/>
    <s v="other-relative"/>
    <n v="0"/>
    <n v="-28300"/>
    <d v="2015-01-19T00:00:00"/>
    <s v="Multi-vehicle Collision"/>
    <s v="Side Collision"/>
    <s v="Major Damage"/>
    <s v="Ambulance"/>
    <s v="NY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x v="29"/>
    <n v="658816"/>
    <d v="2007-12-16T00:00:00"/>
    <s v="IN"/>
    <s v="100/300"/>
    <n v="1000"/>
    <x v="648"/>
    <n v="0"/>
    <n v="468470"/>
    <x v="1"/>
    <x v="6"/>
    <x v="11"/>
    <s v="board-games"/>
    <s v="husband"/>
    <n v="0"/>
    <n v="-74800"/>
    <d v="2015-02-20T00:00:00"/>
    <s v="Multi-vehicle Collision"/>
    <s v="Front Collision"/>
    <s v="Minor Damage"/>
    <s v="Police"/>
    <s v="NY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x v="25"/>
    <n v="913337"/>
    <d v="2008-02-10T00:00:00"/>
    <s v="OH"/>
    <s v="500/1000"/>
    <n v="500"/>
    <x v="649"/>
    <n v="0"/>
    <n v="461383"/>
    <x v="0"/>
    <x v="6"/>
    <x v="5"/>
    <s v="yachting"/>
    <s v="wife"/>
    <n v="58500"/>
    <n v="-44000"/>
    <d v="2015-01-10T00:00:00"/>
    <s v="Multi-vehicle Collision"/>
    <s v="Front Collision"/>
    <s v="Major Damage"/>
    <s v="Other"/>
    <s v="SC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x v="2"/>
    <n v="488464"/>
    <d v="2006-10-01T00:00:00"/>
    <s v="OH"/>
    <s v="100/300"/>
    <n v="2000"/>
    <x v="650"/>
    <n v="6000000"/>
    <n v="457727"/>
    <x v="1"/>
    <x v="5"/>
    <x v="12"/>
    <s v="movies"/>
    <s v="husband"/>
    <n v="0"/>
    <n v="0"/>
    <d v="2015-02-21T00:00:00"/>
    <s v="Multi-vehicle Collision"/>
    <s v="Side Collision"/>
    <s v="Minor Damage"/>
    <s v="Police"/>
    <s v="NY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x v="45"/>
    <n v="480094"/>
    <d v="2003-03-09T00:00:00"/>
    <s v="IN"/>
    <s v="500/1000"/>
    <n v="1000"/>
    <x v="651"/>
    <n v="4000000"/>
    <n v="613327"/>
    <x v="1"/>
    <x v="5"/>
    <x v="0"/>
    <s v="golf"/>
    <s v="other-relative"/>
    <n v="0"/>
    <n v="-54700"/>
    <d v="2015-02-01T00:00:00"/>
    <s v="Single Vehicle Collision"/>
    <s v="Side Collision"/>
    <s v="Minor Damage"/>
    <s v="Other"/>
    <s v="WV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x v="6"/>
    <n v="263108"/>
    <d v="2003-05-29T00:00:00"/>
    <s v="OH"/>
    <s v="250/500"/>
    <n v="1000"/>
    <x v="652"/>
    <n v="0"/>
    <n v="614941"/>
    <x v="0"/>
    <x v="2"/>
    <x v="11"/>
    <s v="kayaking"/>
    <s v="other-relative"/>
    <n v="0"/>
    <n v="-55100"/>
    <d v="2015-02-25T00:00:00"/>
    <s v="Single Vehicle Collision"/>
    <s v="Side Collision"/>
    <s v="Major Damage"/>
    <s v="Other"/>
    <s v="WV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x v="31"/>
    <n v="298412"/>
    <d v="2002-05-06T00:00:00"/>
    <s v="OH"/>
    <s v="100/300"/>
    <n v="500"/>
    <x v="653"/>
    <n v="4000000"/>
    <n v="440680"/>
    <x v="0"/>
    <x v="2"/>
    <x v="1"/>
    <s v="yachting"/>
    <s v="other-relative"/>
    <n v="82100"/>
    <n v="0"/>
    <d v="2015-02-24T00:00:00"/>
    <s v="Vehicle Theft"/>
    <s v="?"/>
    <s v="Trivial Damage"/>
    <s v="Police"/>
    <s v="SC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x v="5"/>
    <n v="261905"/>
    <d v="2004-02-28T00:00:00"/>
    <s v="IL"/>
    <s v="500/1000"/>
    <n v="500"/>
    <x v="654"/>
    <n v="9000000"/>
    <n v="609949"/>
    <x v="0"/>
    <x v="5"/>
    <x v="10"/>
    <s v="cross-fit"/>
    <s v="other-relative"/>
    <n v="0"/>
    <n v="-33300"/>
    <d v="2015-02-21T00:00:00"/>
    <s v="Multi-vehicle Collision"/>
    <s v="Front Collision"/>
    <s v="Minor Damage"/>
    <s v="Other"/>
    <s v="NC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x v="19"/>
    <n v="674485"/>
    <d v="1999-01-14T00:00:00"/>
    <s v="OH"/>
    <s v="500/1000"/>
    <n v="1000"/>
    <x v="655"/>
    <n v="7000000"/>
    <n v="479655"/>
    <x v="1"/>
    <x v="2"/>
    <x v="1"/>
    <s v="camping"/>
    <s v="other-relative"/>
    <n v="42900"/>
    <n v="-61500"/>
    <d v="2015-01-08T00:00:00"/>
    <s v="Single Vehicle Collision"/>
    <s v="Rear Collision"/>
    <s v="Minor Damage"/>
    <s v="Fire"/>
    <s v="NC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x v="31"/>
    <n v="223404"/>
    <d v="2002-01-23T00:00:00"/>
    <s v="IL"/>
    <s v="250/500"/>
    <n v="500"/>
    <x v="656"/>
    <n v="0"/>
    <n v="439964"/>
    <x v="0"/>
    <x v="7"/>
    <x v="2"/>
    <s v="video-games"/>
    <s v="other-relative"/>
    <n v="52600"/>
    <n v="-30400"/>
    <d v="2015-01-10T00:00:00"/>
    <s v="Single Vehicle Collision"/>
    <s v="Front Collision"/>
    <s v="Minor Damage"/>
    <s v="Ambulance"/>
    <s v="SC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x v="38"/>
    <n v="991480"/>
    <d v="1992-12-09T00:00:00"/>
    <s v="IN"/>
    <s v="100/300"/>
    <n v="2000"/>
    <x v="657"/>
    <n v="0"/>
    <n v="478486"/>
    <x v="0"/>
    <x v="6"/>
    <x v="12"/>
    <s v="sleeping"/>
    <s v="unmarried"/>
    <n v="42700"/>
    <n v="-64900"/>
    <d v="2015-02-14T00:00:00"/>
    <s v="Multi-vehicle Collision"/>
    <s v="Front Collision"/>
    <s v="Total Loss"/>
    <s v="Police"/>
    <s v="SC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x v="0"/>
    <n v="804219"/>
    <d v="1998-06-24T00:00:00"/>
    <s v="OH"/>
    <s v="250/500"/>
    <n v="1000"/>
    <x v="658"/>
    <n v="0"/>
    <n v="466498"/>
    <x v="0"/>
    <x v="6"/>
    <x v="13"/>
    <s v="skydiving"/>
    <s v="husband"/>
    <n v="0"/>
    <n v="0"/>
    <d v="2015-02-26T00:00:00"/>
    <s v="Single Vehicle Collision"/>
    <s v="Side Collision"/>
    <s v="Major Damage"/>
    <s v="Ambulance"/>
    <s v="VA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x v="7"/>
    <n v="483088"/>
    <d v="2011-01-06T00:00:00"/>
    <s v="OH"/>
    <s v="250/500"/>
    <n v="2000"/>
    <x v="659"/>
    <n v="4000000"/>
    <n v="430878"/>
    <x v="1"/>
    <x v="1"/>
    <x v="3"/>
    <s v="skydiving"/>
    <s v="not-in-family"/>
    <n v="42200"/>
    <n v="-33800"/>
    <d v="2015-01-30T00:00:00"/>
    <s v="Multi-vehicle Collision"/>
    <s v="Front Collision"/>
    <s v="Total Loss"/>
    <s v="Police"/>
    <s v="WV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x v="8"/>
    <n v="100804"/>
    <d v="2012-02-24T00:00:00"/>
    <s v="IL"/>
    <s v="100/300"/>
    <n v="1000"/>
    <x v="660"/>
    <n v="6000000"/>
    <n v="600127"/>
    <x v="1"/>
    <x v="5"/>
    <x v="12"/>
    <s v="reading"/>
    <s v="wife"/>
    <n v="41300"/>
    <n v="-42000"/>
    <d v="2015-01-07T00:00:00"/>
    <s v="Multi-vehicle Collision"/>
    <s v="Side Collision"/>
    <s v="Total Loss"/>
    <s v="Ambulance"/>
    <s v="NY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x v="36"/>
    <n v="941807"/>
    <d v="2011-06-25T00:00:00"/>
    <s v="OH"/>
    <s v="100/300"/>
    <n v="500"/>
    <x v="661"/>
    <n v="7000000"/>
    <n v="431968"/>
    <x v="1"/>
    <x v="4"/>
    <x v="5"/>
    <s v="paintball"/>
    <s v="wife"/>
    <n v="0"/>
    <n v="-51000"/>
    <d v="2015-02-27T00:00:00"/>
    <s v="Single Vehicle Collision"/>
    <s v="Side Collision"/>
    <s v="Minor Damage"/>
    <s v="Ambulance"/>
    <s v="NY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x v="34"/>
    <n v="593466"/>
    <d v="2006-11-21T00:00:00"/>
    <s v="OH"/>
    <s v="500/1000"/>
    <n v="500"/>
    <x v="662"/>
    <n v="5000000"/>
    <n v="462804"/>
    <x v="0"/>
    <x v="2"/>
    <x v="7"/>
    <s v="chess"/>
    <s v="other-relative"/>
    <n v="73500"/>
    <n v="-43300"/>
    <d v="2015-02-13T00:00:00"/>
    <s v="Single Vehicle Collision"/>
    <s v="Front Collision"/>
    <s v="Total Loss"/>
    <s v="Ambulance"/>
    <s v="WV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x v="35"/>
    <n v="437442"/>
    <d v="2008-06-27T00:00:00"/>
    <s v="IL"/>
    <s v="100/300"/>
    <n v="1000"/>
    <x v="663"/>
    <n v="0"/>
    <n v="435809"/>
    <x v="1"/>
    <x v="4"/>
    <x v="2"/>
    <s v="paintball"/>
    <s v="not-in-family"/>
    <n v="0"/>
    <n v="-38700"/>
    <d v="2015-02-02T00:00:00"/>
    <s v="Multi-vehicle Collision"/>
    <s v="Side Collision"/>
    <s v="Major Damage"/>
    <s v="Fire"/>
    <s v="NY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x v="17"/>
    <n v="942106"/>
    <d v="1993-08-30T00:00:00"/>
    <s v="OH"/>
    <s v="250/500"/>
    <n v="2000"/>
    <x v="664"/>
    <n v="0"/>
    <n v="453193"/>
    <x v="0"/>
    <x v="7"/>
    <x v="1"/>
    <s v="hiking"/>
    <s v="husband"/>
    <n v="0"/>
    <n v="-49300"/>
    <d v="2015-02-27T00:00:00"/>
    <s v="Single Vehicle Collision"/>
    <s v="Rear Collision"/>
    <s v="Total Loss"/>
    <s v="Ambulance"/>
    <s v="SC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x v="27"/>
    <n v="794951"/>
    <d v="2008-04-21T00:00:00"/>
    <s v="IN"/>
    <s v="500/1000"/>
    <n v="500"/>
    <x v="665"/>
    <n v="0"/>
    <n v="459630"/>
    <x v="0"/>
    <x v="4"/>
    <x v="1"/>
    <s v="sleeping"/>
    <s v="not-in-family"/>
    <n v="0"/>
    <n v="-39800"/>
    <d v="2015-02-02T00:00:00"/>
    <s v="Single Vehicle Collision"/>
    <s v="Rear Collision"/>
    <s v="Major Damage"/>
    <s v="Ambulance"/>
    <s v="VA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x v="38"/>
    <n v="182450"/>
    <d v="2000-06-23T00:00:00"/>
    <s v="OH"/>
    <s v="500/1000"/>
    <n v="2000"/>
    <x v="666"/>
    <n v="0"/>
    <n v="608982"/>
    <x v="0"/>
    <x v="7"/>
    <x v="10"/>
    <s v="bungie-jumping"/>
    <s v="husband"/>
    <n v="0"/>
    <n v="0"/>
    <d v="2015-01-17T00:00:00"/>
    <s v="Multi-vehicle Collision"/>
    <s v="Rear Collision"/>
    <s v="Major Damage"/>
    <s v="Other"/>
    <s v="SC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x v="32"/>
    <n v="730973"/>
    <d v="2010-01-11T00:00:00"/>
    <s v="IN"/>
    <s v="100/300"/>
    <n v="2000"/>
    <x v="667"/>
    <n v="0"/>
    <n v="452218"/>
    <x v="1"/>
    <x v="0"/>
    <x v="0"/>
    <s v="camping"/>
    <s v="wife"/>
    <n v="0"/>
    <n v="0"/>
    <d v="2015-01-12T00:00:00"/>
    <s v="Multi-vehicle Collision"/>
    <s v="Rear Collision"/>
    <s v="Total Loss"/>
    <s v="Ambulance"/>
    <s v="PA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x v="19"/>
    <n v="687755"/>
    <d v="1990-03-28T00:00:00"/>
    <s v="IL"/>
    <s v="500/1000"/>
    <n v="2000"/>
    <x v="668"/>
    <n v="0"/>
    <n v="434150"/>
    <x v="0"/>
    <x v="4"/>
    <x v="2"/>
    <s v="exercise"/>
    <s v="other-relative"/>
    <n v="37800"/>
    <n v="0"/>
    <d v="2015-01-20T00:00:00"/>
    <s v="Single Vehicle Collision"/>
    <s v="Front Collision"/>
    <s v="Minor Damage"/>
    <s v="Fire"/>
    <s v="SC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x v="21"/>
    <n v="757644"/>
    <d v="1998-01-29T00:00:00"/>
    <s v="IN"/>
    <s v="100/300"/>
    <n v="2000"/>
    <x v="669"/>
    <n v="0"/>
    <n v="460579"/>
    <x v="1"/>
    <x v="4"/>
    <x v="6"/>
    <s v="dancing"/>
    <s v="not-in-family"/>
    <n v="0"/>
    <n v="0"/>
    <d v="2015-02-05T00:00:00"/>
    <s v="Multi-vehicle Collision"/>
    <s v="Rear Collision"/>
    <s v="Minor Damage"/>
    <s v="Ambulance"/>
    <s v="WV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x v="23"/>
    <n v="998865"/>
    <d v="2014-12-05T00:00:00"/>
    <s v="IL"/>
    <s v="500/1000"/>
    <n v="1000"/>
    <x v="670"/>
    <n v="0"/>
    <n v="442142"/>
    <x v="1"/>
    <x v="6"/>
    <x v="13"/>
    <s v="golf"/>
    <s v="wife"/>
    <n v="0"/>
    <n v="-18600"/>
    <d v="2015-01-20T00:00:00"/>
    <s v="Single Vehicle Collision"/>
    <s v="Rear Collision"/>
    <s v="Major Damage"/>
    <s v="Police"/>
    <s v="SC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x v="11"/>
    <n v="944953"/>
    <d v="1995-12-07T00:00:00"/>
    <s v="OH"/>
    <s v="250/500"/>
    <n v="1000"/>
    <x v="671"/>
    <n v="7000000"/>
    <n v="608807"/>
    <x v="0"/>
    <x v="6"/>
    <x v="12"/>
    <s v="polo"/>
    <s v="wife"/>
    <n v="40900"/>
    <n v="0"/>
    <d v="2015-02-24T00:00:00"/>
    <s v="Vehicle Theft"/>
    <s v="?"/>
    <s v="Trivial Damage"/>
    <s v="None"/>
    <s v="VA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x v="2"/>
    <n v="386429"/>
    <d v="2002-05-27T00:00:00"/>
    <s v="IL"/>
    <s v="250/500"/>
    <n v="500"/>
    <x v="672"/>
    <n v="5000000"/>
    <n v="433153"/>
    <x v="0"/>
    <x v="5"/>
    <x v="4"/>
    <s v="exercise"/>
    <s v="other-relative"/>
    <n v="0"/>
    <n v="-77800"/>
    <d v="2015-02-21T00:00:00"/>
    <s v="Vehicle Theft"/>
    <s v="?"/>
    <s v="Trivial Damage"/>
    <s v="Police"/>
    <s v="SC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x v="2"/>
    <n v="108270"/>
    <d v="2002-08-09T00:00:00"/>
    <s v="OH"/>
    <s v="100/300"/>
    <n v="500"/>
    <x v="673"/>
    <n v="0"/>
    <n v="436560"/>
    <x v="0"/>
    <x v="0"/>
    <x v="12"/>
    <s v="sleeping"/>
    <s v="own-child"/>
    <n v="0"/>
    <n v="-45700"/>
    <d v="2015-02-11T00:00:00"/>
    <s v="Multi-vehicle Collision"/>
    <s v="Front Collision"/>
    <s v="Minor Damage"/>
    <s v="Ambulance"/>
    <s v="NY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x v="14"/>
    <n v="205134"/>
    <d v="2012-12-02T00:00:00"/>
    <s v="IN"/>
    <s v="500/1000"/>
    <n v="500"/>
    <x v="674"/>
    <n v="0"/>
    <n v="436784"/>
    <x v="0"/>
    <x v="7"/>
    <x v="6"/>
    <s v="paintball"/>
    <s v="husband"/>
    <n v="55400"/>
    <n v="-40400"/>
    <d v="2015-01-24T00:00:00"/>
    <s v="Parked Car"/>
    <s v="?"/>
    <s v="Trivial Damage"/>
    <s v="None"/>
    <s v="NY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x v="20"/>
    <n v="749325"/>
    <d v="2000-03-22T00:00:00"/>
    <s v="IL"/>
    <s v="500/1000"/>
    <n v="500"/>
    <x v="675"/>
    <n v="0"/>
    <n v="430621"/>
    <x v="1"/>
    <x v="5"/>
    <x v="1"/>
    <s v="reading"/>
    <s v="wife"/>
    <n v="44500"/>
    <n v="-61400"/>
    <d v="2015-01-06T00:00:00"/>
    <s v="Multi-vehicle Collision"/>
    <s v="Front Collision"/>
    <s v="Minor Damage"/>
    <s v="Fire"/>
    <s v="SC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x v="22"/>
    <n v="774303"/>
    <d v="2002-04-13T00:00:00"/>
    <s v="OH"/>
    <s v="100/300"/>
    <n v="500"/>
    <x v="676"/>
    <n v="0"/>
    <n v="601574"/>
    <x v="1"/>
    <x v="4"/>
    <x v="13"/>
    <s v="camping"/>
    <s v="own-child"/>
    <n v="57500"/>
    <n v="-93600"/>
    <d v="2015-01-15T00:00:00"/>
    <s v="Multi-vehicle Collision"/>
    <s v="Side Collision"/>
    <s v="Minor Damage"/>
    <s v="Police"/>
    <s v="NC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x v="11"/>
    <n v="698470"/>
    <d v="2008-06-17T00:00:00"/>
    <s v="IN"/>
    <s v="100/300"/>
    <n v="2000"/>
    <x v="677"/>
    <n v="0"/>
    <n v="433853"/>
    <x v="0"/>
    <x v="0"/>
    <x v="1"/>
    <s v="hiking"/>
    <s v="not-in-family"/>
    <n v="0"/>
    <n v="-64500"/>
    <d v="2015-02-22T00:00:00"/>
    <s v="Single Vehicle Collision"/>
    <s v="Front Collision"/>
    <s v="Total Loss"/>
    <s v="Police"/>
    <s v="NY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x v="11"/>
    <n v="719989"/>
    <d v="1994-04-07T00:00:00"/>
    <s v="IL"/>
    <s v="250/500"/>
    <n v="2000"/>
    <x v="678"/>
    <n v="5000000"/>
    <n v="453164"/>
    <x v="0"/>
    <x v="2"/>
    <x v="3"/>
    <s v="polo"/>
    <s v="unmarried"/>
    <n v="0"/>
    <n v="0"/>
    <d v="2015-01-21T00:00:00"/>
    <s v="Parked Car"/>
    <s v="?"/>
    <s v="Trivial Damage"/>
    <s v="Police"/>
    <s v="NC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x v="29"/>
    <n v="309323"/>
    <d v="1992-02-29T00:00:00"/>
    <s v="OH"/>
    <s v="500/1000"/>
    <n v="500"/>
    <x v="679"/>
    <n v="0"/>
    <n v="613931"/>
    <x v="0"/>
    <x v="7"/>
    <x v="6"/>
    <s v="skydiving"/>
    <s v="other-relative"/>
    <n v="0"/>
    <n v="-66500"/>
    <d v="2015-02-03T00:00:00"/>
    <s v="Parked Car"/>
    <s v="?"/>
    <s v="Trivial Damage"/>
    <s v="Police"/>
    <s v="SC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x v="19"/>
    <n v="444035"/>
    <d v="1996-05-11T00:00:00"/>
    <s v="OH"/>
    <s v="250/500"/>
    <n v="1000"/>
    <x v="680"/>
    <n v="4000000"/>
    <n v="607458"/>
    <x v="0"/>
    <x v="5"/>
    <x v="11"/>
    <s v="chess"/>
    <s v="wife"/>
    <n v="0"/>
    <n v="-44800"/>
    <d v="2015-02-16T00:00:00"/>
    <s v="Multi-vehicle Collision"/>
    <s v="Rear Collision"/>
    <s v="Total Loss"/>
    <s v="Ambulance"/>
    <s v="NC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x v="27"/>
    <n v="431478"/>
    <d v="2013-04-03T00:00:00"/>
    <s v="IN"/>
    <s v="250/500"/>
    <n v="1000"/>
    <x v="681"/>
    <n v="0"/>
    <n v="463835"/>
    <x v="0"/>
    <x v="6"/>
    <x v="5"/>
    <s v="reading"/>
    <s v="wife"/>
    <n v="63900"/>
    <n v="-53300"/>
    <d v="2015-02-07T00:00:00"/>
    <s v="Single Vehicle Collision"/>
    <s v="Front Collision"/>
    <s v="Major Damage"/>
    <s v="Ambulance"/>
    <s v="SC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x v="37"/>
    <n v="797634"/>
    <d v="2009-11-12T00:00:00"/>
    <s v="OH"/>
    <s v="500/1000"/>
    <n v="500"/>
    <x v="682"/>
    <n v="0"/>
    <n v="613945"/>
    <x v="0"/>
    <x v="4"/>
    <x v="7"/>
    <s v="polo"/>
    <s v="wife"/>
    <n v="26700"/>
    <n v="-47200"/>
    <d v="2015-01-14T00:00:00"/>
    <s v="Single Vehicle Collision"/>
    <s v="Rear Collision"/>
    <s v="Major Damage"/>
    <s v="Fire"/>
    <s v="NY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x v="18"/>
    <n v="284836"/>
    <d v="2008-11-05T00:00:00"/>
    <s v="IN"/>
    <s v="250/500"/>
    <n v="500"/>
    <x v="683"/>
    <n v="5000000"/>
    <n v="432699"/>
    <x v="1"/>
    <x v="5"/>
    <x v="4"/>
    <s v="golf"/>
    <s v="husband"/>
    <n v="0"/>
    <n v="0"/>
    <d v="2015-02-02T00:00:00"/>
    <s v="Parked Car"/>
    <s v="?"/>
    <s v="Trivial Damage"/>
    <s v="None"/>
    <s v="NY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x v="3"/>
    <n v="238196"/>
    <d v="1993-02-15T00:00:00"/>
    <s v="IL"/>
    <s v="250/500"/>
    <n v="500"/>
    <x v="684"/>
    <n v="0"/>
    <n v="613119"/>
    <x v="0"/>
    <x v="7"/>
    <x v="10"/>
    <s v="video-games"/>
    <s v="not-in-family"/>
    <n v="52500"/>
    <n v="-51300"/>
    <d v="2015-02-06T00:00:00"/>
    <s v="Multi-vehicle Collision"/>
    <s v="Rear Collision"/>
    <s v="Minor Damage"/>
    <s v="Police"/>
    <s v="WV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x v="27"/>
    <n v="885789"/>
    <d v="2008-07-21T00:00:00"/>
    <s v="IN"/>
    <s v="250/500"/>
    <n v="1000"/>
    <x v="685"/>
    <n v="0"/>
    <n v="472922"/>
    <x v="0"/>
    <x v="5"/>
    <x v="8"/>
    <s v="bungie-jumping"/>
    <s v="other-relative"/>
    <n v="0"/>
    <n v="-61400"/>
    <d v="2015-01-15T00:00:00"/>
    <s v="Multi-vehicle Collision"/>
    <s v="Side Collision"/>
    <s v="Minor Damage"/>
    <s v="Ambulance"/>
    <s v="WV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x v="1"/>
    <n v="287436"/>
    <d v="2010-09-11T00:00:00"/>
    <s v="OH"/>
    <s v="100/300"/>
    <n v="1000"/>
    <x v="686"/>
    <n v="0"/>
    <n v="613849"/>
    <x v="0"/>
    <x v="1"/>
    <x v="3"/>
    <s v="sleeping"/>
    <s v="not-in-family"/>
    <n v="50700"/>
    <n v="-36300"/>
    <d v="2015-02-24T00:00:00"/>
    <s v="Single Vehicle Collision"/>
    <s v="Side Collision"/>
    <s v="Major Damage"/>
    <s v="Police"/>
    <s v="SC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x v="3"/>
    <n v="496067"/>
    <d v="1995-12-22T00:00:00"/>
    <s v="IL"/>
    <s v="250/500"/>
    <n v="500"/>
    <x v="687"/>
    <n v="5000000"/>
    <n v="603827"/>
    <x v="1"/>
    <x v="1"/>
    <x v="11"/>
    <s v="skydiving"/>
    <s v="own-child"/>
    <n v="42200"/>
    <n v="-48000"/>
    <d v="2015-01-07T00:00:00"/>
    <s v="Single Vehicle Collision"/>
    <s v="Front Collision"/>
    <s v="Minor Damage"/>
    <s v="Police"/>
    <s v="NY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x v="11"/>
    <n v="206004"/>
    <d v="1991-09-26T00:00:00"/>
    <s v="IL"/>
    <s v="250/500"/>
    <n v="1000"/>
    <x v="255"/>
    <n v="0"/>
    <n v="467780"/>
    <x v="1"/>
    <x v="5"/>
    <x v="4"/>
    <s v="movies"/>
    <s v="other-relative"/>
    <n v="0"/>
    <n v="-53100"/>
    <d v="2015-02-04T00:00:00"/>
    <s v="Single Vehicle Collision"/>
    <s v="Front Collision"/>
    <s v="Major Damage"/>
    <s v="Police"/>
    <s v="WV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x v="18"/>
    <n v="153027"/>
    <d v="2010-03-11T00:00:00"/>
    <s v="IN"/>
    <s v="250/500"/>
    <n v="500"/>
    <x v="688"/>
    <n v="0"/>
    <n v="460586"/>
    <x v="0"/>
    <x v="7"/>
    <x v="5"/>
    <s v="paintball"/>
    <s v="husband"/>
    <n v="48500"/>
    <n v="-67400"/>
    <d v="2015-02-04T00:00:00"/>
    <s v="Parked Car"/>
    <s v="?"/>
    <s v="Minor Damage"/>
    <s v="Police"/>
    <s v="WV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x v="32"/>
    <n v="469426"/>
    <d v="1990-07-15T00:00:00"/>
    <s v="OH"/>
    <s v="250/500"/>
    <n v="1000"/>
    <x v="689"/>
    <n v="0"/>
    <n v="613842"/>
    <x v="0"/>
    <x v="1"/>
    <x v="1"/>
    <s v="kayaking"/>
    <s v="husband"/>
    <n v="14100"/>
    <n v="-44500"/>
    <d v="2015-01-25T00:00:00"/>
    <s v="Multi-vehicle Collision"/>
    <s v="Side Collision"/>
    <s v="Minor Damage"/>
    <s v="Ambulance"/>
    <s v="WV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x v="22"/>
    <n v="654974"/>
    <d v="2009-05-10T00:00:00"/>
    <s v="OH"/>
    <s v="100/300"/>
    <n v="500"/>
    <x v="690"/>
    <n v="0"/>
    <n v="435371"/>
    <x v="1"/>
    <x v="5"/>
    <x v="9"/>
    <s v="reading"/>
    <s v="husband"/>
    <n v="0"/>
    <n v="0"/>
    <d v="2015-02-25T00:00:00"/>
    <s v="Multi-vehicle Collision"/>
    <s v="Rear Collision"/>
    <s v="Total Loss"/>
    <s v="Other"/>
    <s v="WV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x v="20"/>
    <n v="943425"/>
    <d v="1999-10-28T00:00:00"/>
    <s v="OH"/>
    <s v="250/500"/>
    <n v="2000"/>
    <x v="691"/>
    <n v="0"/>
    <n v="466289"/>
    <x v="1"/>
    <x v="4"/>
    <x v="13"/>
    <s v="movies"/>
    <s v="wife"/>
    <n v="46700"/>
    <n v="-72500"/>
    <d v="2015-02-27T00:00:00"/>
    <s v="Vehicle Theft"/>
    <s v="?"/>
    <s v="Trivial Damage"/>
    <s v="Police"/>
    <s v="WV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x v="32"/>
    <n v="641845"/>
    <d v="1995-03-30T00:00:00"/>
    <s v="OH"/>
    <s v="250/500"/>
    <n v="500"/>
    <x v="692"/>
    <n v="5000000"/>
    <n v="436173"/>
    <x v="0"/>
    <x v="6"/>
    <x v="10"/>
    <s v="kayaking"/>
    <s v="unmarried"/>
    <n v="32800"/>
    <n v="-50600"/>
    <d v="2015-02-11T00:00:00"/>
    <s v="Single Vehicle Collision"/>
    <s v="Rear Collision"/>
    <s v="Total Loss"/>
    <s v="Police"/>
    <s v="WV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x v="7"/>
    <n v="794534"/>
    <d v="1991-12-14T00:00:00"/>
    <s v="OH"/>
    <s v="250/500"/>
    <n v="2000"/>
    <x v="693"/>
    <n v="0"/>
    <n v="457234"/>
    <x v="1"/>
    <x v="2"/>
    <x v="4"/>
    <s v="sleeping"/>
    <s v="unmarried"/>
    <n v="0"/>
    <n v="-35900"/>
    <d v="2015-01-04T00:00:00"/>
    <s v="Single Vehicle Collision"/>
    <s v="Rear Collision"/>
    <s v="Major Damage"/>
    <s v="Other"/>
    <s v="VA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x v="14"/>
    <n v="357808"/>
    <d v="2011-01-31T00:00:00"/>
    <s v="IN"/>
    <s v="500/1000"/>
    <n v="500"/>
    <x v="694"/>
    <n v="0"/>
    <n v="474758"/>
    <x v="1"/>
    <x v="2"/>
    <x v="6"/>
    <s v="reading"/>
    <s v="husband"/>
    <n v="44500"/>
    <n v="-55900"/>
    <d v="2015-01-26T00:00:00"/>
    <s v="Vehicle Theft"/>
    <s v="?"/>
    <s v="Trivial Damage"/>
    <s v="Police"/>
    <s v="SC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x v="11"/>
    <n v="536052"/>
    <d v="2006-04-21T00:00:00"/>
    <s v="OH"/>
    <s v="250/500"/>
    <n v="2000"/>
    <x v="695"/>
    <n v="0"/>
    <n v="477373"/>
    <x v="1"/>
    <x v="4"/>
    <x v="10"/>
    <s v="video-games"/>
    <s v="husband"/>
    <n v="39300"/>
    <n v="-60300"/>
    <d v="2015-03-01T00:00:00"/>
    <s v="Multi-vehicle Collision"/>
    <s v="Front Collision"/>
    <s v="Total Loss"/>
    <s v="Police"/>
    <s v="VA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x v="14"/>
    <n v="873384"/>
    <d v="2004-03-10T00:00:00"/>
    <s v="IL"/>
    <s v="250/500"/>
    <n v="2000"/>
    <x v="696"/>
    <n v="9000000"/>
    <n v="613471"/>
    <x v="1"/>
    <x v="0"/>
    <x v="4"/>
    <s v="paintball"/>
    <s v="husband"/>
    <n v="0"/>
    <n v="0"/>
    <d v="2015-02-06T00:00:00"/>
    <s v="Multi-vehicle Collision"/>
    <s v="Front Collision"/>
    <s v="Major Damage"/>
    <s v="Other"/>
    <s v="WV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x v="8"/>
    <n v="790225"/>
    <d v="1991-01-05T00:00:00"/>
    <s v="OH"/>
    <s v="250/500"/>
    <n v="500"/>
    <x v="697"/>
    <n v="0"/>
    <n v="601581"/>
    <x v="1"/>
    <x v="2"/>
    <x v="8"/>
    <s v="base-jumping"/>
    <s v="other-relative"/>
    <n v="45700"/>
    <n v="0"/>
    <d v="2015-02-09T00:00:00"/>
    <s v="Multi-vehicle Collision"/>
    <s v="Rear Collision"/>
    <s v="Major Damage"/>
    <s v="Fire"/>
    <s v="NY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x v="38"/>
    <n v="587498"/>
    <d v="1996-10-15T00:00:00"/>
    <s v="IL"/>
    <s v="500/1000"/>
    <n v="500"/>
    <x v="698"/>
    <n v="0"/>
    <n v="612102"/>
    <x v="0"/>
    <x v="5"/>
    <x v="4"/>
    <s v="camping"/>
    <s v="wife"/>
    <n v="0"/>
    <n v="-49400"/>
    <d v="2015-02-05T00:00:00"/>
    <s v="Parked Car"/>
    <s v="?"/>
    <s v="Minor Damage"/>
    <s v="None"/>
    <s v="NY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x v="3"/>
    <n v="639027"/>
    <d v="1994-06-21T00:00:00"/>
    <s v="IL"/>
    <s v="250/500"/>
    <n v="1000"/>
    <x v="699"/>
    <n v="0"/>
    <n v="460263"/>
    <x v="0"/>
    <x v="5"/>
    <x v="2"/>
    <s v="cross-fit"/>
    <s v="unmarried"/>
    <n v="62200"/>
    <n v="0"/>
    <d v="2015-01-03T00:00:00"/>
    <s v="Multi-vehicle Collision"/>
    <s v="Rear Collision"/>
    <s v="Total Loss"/>
    <s v="Ambulance"/>
    <s v="SC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x v="5"/>
    <n v="217899"/>
    <d v="1994-06-13T00:00:00"/>
    <s v="IL"/>
    <s v="500/1000"/>
    <n v="1000"/>
    <x v="700"/>
    <n v="0"/>
    <n v="479134"/>
    <x v="1"/>
    <x v="4"/>
    <x v="1"/>
    <s v="exercise"/>
    <s v="own-child"/>
    <n v="0"/>
    <n v="-42600"/>
    <d v="2015-02-24T00:00:00"/>
    <s v="Multi-vehicle Collision"/>
    <s v="Rear Collision"/>
    <s v="Major Damage"/>
    <s v="Fire"/>
    <s v="NY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x v="20"/>
    <n v="589094"/>
    <d v="2003-05-27T00:00:00"/>
    <s v="IN"/>
    <s v="250/500"/>
    <n v="1000"/>
    <x v="701"/>
    <n v="0"/>
    <n v="451467"/>
    <x v="1"/>
    <x v="7"/>
    <x v="4"/>
    <s v="cross-fit"/>
    <s v="unmarried"/>
    <n v="54700"/>
    <n v="-47900"/>
    <d v="2015-01-14T00:00:00"/>
    <s v="Single Vehicle Collision"/>
    <s v="Side Collision"/>
    <s v="Minor Damage"/>
    <s v="Ambulance"/>
    <s v="NY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x v="19"/>
    <n v="458829"/>
    <d v="1996-07-06T00:00:00"/>
    <s v="IN"/>
    <s v="500/1000"/>
    <n v="1000"/>
    <x v="702"/>
    <n v="0"/>
    <n v="602670"/>
    <x v="1"/>
    <x v="4"/>
    <x v="11"/>
    <s v="movies"/>
    <s v="not-in-family"/>
    <n v="0"/>
    <n v="0"/>
    <d v="2015-01-08T00:00:00"/>
    <s v="Single Vehicle Collision"/>
    <s v="Rear Collision"/>
    <s v="Minor Damage"/>
    <s v="Fire"/>
    <s v="SC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x v="8"/>
    <n v="626208"/>
    <d v="2005-05-08T00:00:00"/>
    <s v="OH"/>
    <s v="100/300"/>
    <n v="1000"/>
    <x v="703"/>
    <n v="0"/>
    <n v="613607"/>
    <x v="1"/>
    <x v="5"/>
    <x v="13"/>
    <s v="chess"/>
    <s v="husband"/>
    <n v="0"/>
    <n v="0"/>
    <d v="2015-02-14T00:00:00"/>
    <s v="Single Vehicle Collision"/>
    <s v="Rear Collision"/>
    <s v="Minor Damage"/>
    <s v="Ambulance"/>
    <s v="NY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x v="3"/>
    <n v="315041"/>
    <d v="2010-11-02T00:00:00"/>
    <s v="OH"/>
    <s v="100/300"/>
    <n v="2000"/>
    <x v="704"/>
    <n v="0"/>
    <n v="611556"/>
    <x v="1"/>
    <x v="0"/>
    <x v="7"/>
    <s v="video-games"/>
    <s v="husband"/>
    <n v="43700"/>
    <n v="-66300"/>
    <d v="2015-01-23T00:00:00"/>
    <s v="Multi-vehicle Collision"/>
    <s v="Rear Collision"/>
    <s v="Total Loss"/>
    <s v="Ambulance"/>
    <s v="SC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x v="36"/>
    <n v="283267"/>
    <d v="2012-07-29T00:00:00"/>
    <s v="OH"/>
    <s v="100/300"/>
    <n v="2000"/>
    <x v="705"/>
    <n v="0"/>
    <n v="435518"/>
    <x v="0"/>
    <x v="6"/>
    <x v="11"/>
    <s v="chess"/>
    <s v="husband"/>
    <n v="0"/>
    <n v="-70400"/>
    <d v="2015-01-05T00:00:00"/>
    <s v="Single Vehicle Collision"/>
    <s v="Front Collision"/>
    <s v="Minor Damage"/>
    <s v="Ambulance"/>
    <s v="SC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x v="4"/>
    <n v="442494"/>
    <d v="2002-06-06T00:00:00"/>
    <s v="IN"/>
    <s v="500/1000"/>
    <n v="500"/>
    <x v="706"/>
    <n v="0"/>
    <n v="465942"/>
    <x v="0"/>
    <x v="2"/>
    <x v="6"/>
    <s v="exercise"/>
    <s v="other-relative"/>
    <n v="0"/>
    <n v="0"/>
    <d v="2015-02-19T00:00:00"/>
    <s v="Single Vehicle Collision"/>
    <s v="Side Collision"/>
    <s v="Major Damage"/>
    <s v="Ambulance"/>
    <s v="NC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x v="22"/>
    <n v="159243"/>
    <d v="1991-09-19T00:00:00"/>
    <s v="IL"/>
    <s v="250/500"/>
    <n v="2000"/>
    <x v="707"/>
    <n v="0"/>
    <n v="446174"/>
    <x v="0"/>
    <x v="7"/>
    <x v="9"/>
    <s v="base-jumping"/>
    <s v="own-child"/>
    <n v="0"/>
    <n v="-51100"/>
    <d v="2015-02-07T00:00:00"/>
    <s v="Parked Car"/>
    <s v="?"/>
    <s v="Minor Damage"/>
    <s v="None"/>
    <s v="SC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x v="15"/>
    <n v="669800"/>
    <d v="2009-06-24T00:00:00"/>
    <s v="OH"/>
    <s v="250/500"/>
    <n v="1000"/>
    <x v="708"/>
    <n v="0"/>
    <n v="611651"/>
    <x v="1"/>
    <x v="0"/>
    <x v="9"/>
    <s v="chess"/>
    <s v="own-child"/>
    <n v="82600"/>
    <n v="-49500"/>
    <d v="2015-02-07T00:00:00"/>
    <s v="Multi-vehicle Collision"/>
    <s v="Side Collision"/>
    <s v="Major Damage"/>
    <s v="Other"/>
    <s v="PA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x v="10"/>
    <n v="520179"/>
    <d v="1992-05-29T00:00:00"/>
    <s v="OH"/>
    <s v="500/1000"/>
    <n v="2000"/>
    <x v="709"/>
    <n v="5000000"/>
    <n v="446657"/>
    <x v="0"/>
    <x v="5"/>
    <x v="10"/>
    <s v="reading"/>
    <s v="own-child"/>
    <n v="57500"/>
    <n v="0"/>
    <d v="2015-01-20T00:00:00"/>
    <s v="Single Vehicle Collision"/>
    <s v="Rear Collision"/>
    <s v="Major Damage"/>
    <s v="Fire"/>
    <s v="NC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x v="9"/>
    <n v="607974"/>
    <d v="2004-08-12T00:00:00"/>
    <s v="IL"/>
    <s v="500/1000"/>
    <n v="500"/>
    <x v="710"/>
    <n v="0"/>
    <n v="612506"/>
    <x v="1"/>
    <x v="4"/>
    <x v="11"/>
    <s v="paintball"/>
    <s v="wife"/>
    <n v="0"/>
    <n v="-59500"/>
    <d v="2015-02-18T00:00:00"/>
    <s v="Single Vehicle Collision"/>
    <s v="Front Collision"/>
    <s v="Major Damage"/>
    <s v="Fire"/>
    <s v="SC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x v="2"/>
    <n v="465065"/>
    <d v="2006-12-24T00:00:00"/>
    <s v="IN"/>
    <s v="250/500"/>
    <n v="1000"/>
    <x v="711"/>
    <n v="5000000"/>
    <n v="618493"/>
    <x v="0"/>
    <x v="6"/>
    <x v="5"/>
    <s v="hiking"/>
    <s v="other-relative"/>
    <n v="47500"/>
    <n v="-58700"/>
    <d v="2015-01-11T00:00:00"/>
    <s v="Multi-vehicle Collision"/>
    <s v="Rear Collision"/>
    <s v="Major Damage"/>
    <s v="Ambulance"/>
    <s v="NC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x v="23"/>
    <n v="369941"/>
    <d v="2007-07-24T00:00:00"/>
    <s v="OH"/>
    <s v="100/300"/>
    <n v="500"/>
    <x v="712"/>
    <n v="0"/>
    <n v="612664"/>
    <x v="0"/>
    <x v="0"/>
    <x v="5"/>
    <s v="basketball"/>
    <s v="wife"/>
    <n v="0"/>
    <n v="0"/>
    <d v="2015-01-22T00:00:00"/>
    <s v="Single Vehicle Collision"/>
    <s v="Front Collision"/>
    <s v="Total Loss"/>
    <s v="Other"/>
    <s v="NY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x v="23"/>
    <n v="447226"/>
    <d v="1994-08-17T00:00:00"/>
    <s v="OH"/>
    <s v="500/1000"/>
    <n v="500"/>
    <x v="713"/>
    <n v="4000000"/>
    <n v="473653"/>
    <x v="0"/>
    <x v="4"/>
    <x v="7"/>
    <s v="golf"/>
    <s v="other-relative"/>
    <n v="78000"/>
    <n v="0"/>
    <d v="2015-02-23T00:00:00"/>
    <s v="Multi-vehicle Collision"/>
    <s v="Side Collision"/>
    <s v="Minor Damage"/>
    <s v="Ambulance"/>
    <s v="WV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x v="4"/>
    <n v="831668"/>
    <d v="1996-04-10T00:00:00"/>
    <s v="OH"/>
    <s v="250/500"/>
    <n v="2000"/>
    <x v="714"/>
    <n v="0"/>
    <n v="454529"/>
    <x v="1"/>
    <x v="4"/>
    <x v="8"/>
    <s v="exercise"/>
    <s v="husband"/>
    <n v="0"/>
    <n v="0"/>
    <d v="2015-01-15T00:00:00"/>
    <s v="Single Vehicle Collision"/>
    <s v="Front Collision"/>
    <s v="Minor Damage"/>
    <s v="Other"/>
    <s v="NY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x v="19"/>
    <n v="922937"/>
    <d v="1992-12-11T00:00:00"/>
    <s v="IN"/>
    <s v="250/500"/>
    <n v="1000"/>
    <x v="715"/>
    <n v="0"/>
    <n v="437422"/>
    <x v="0"/>
    <x v="2"/>
    <x v="5"/>
    <s v="golf"/>
    <s v="own-child"/>
    <n v="0"/>
    <n v="-36000"/>
    <d v="2015-02-20T00:00:00"/>
    <s v="Vehicle Theft"/>
    <s v="?"/>
    <s v="Trivial Damage"/>
    <s v="Police"/>
    <s v="PA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x v="12"/>
    <n v="640474"/>
    <d v="2010-08-01T00:00:00"/>
    <s v="IN"/>
    <s v="500/1000"/>
    <n v="2000"/>
    <x v="716"/>
    <n v="0"/>
    <n v="619470"/>
    <x v="0"/>
    <x v="2"/>
    <x v="0"/>
    <s v="dancing"/>
    <s v="own-child"/>
    <n v="66100"/>
    <n v="-31400"/>
    <d v="2015-01-19T00:00:00"/>
    <s v="Single Vehicle Collision"/>
    <s v="Front Collision"/>
    <s v="Total Loss"/>
    <s v="Ambulance"/>
    <s v="SC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x v="6"/>
    <n v="153298"/>
    <d v="2009-03-23T00:00:00"/>
    <s v="OH"/>
    <s v="100/300"/>
    <n v="500"/>
    <x v="717"/>
    <n v="0"/>
    <n v="442666"/>
    <x v="0"/>
    <x v="4"/>
    <x v="2"/>
    <s v="kayaking"/>
    <s v="other-relative"/>
    <n v="0"/>
    <n v="-41200"/>
    <d v="2015-01-10T00:00:00"/>
    <s v="Parked Car"/>
    <s v="?"/>
    <s v="Trivial Damage"/>
    <s v="None"/>
    <s v="NY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x v="3"/>
    <n v="334749"/>
    <d v="1996-07-29T00:00:00"/>
    <s v="OH"/>
    <s v="100/300"/>
    <n v="2000"/>
    <x v="718"/>
    <n v="0"/>
    <n v="620507"/>
    <x v="1"/>
    <x v="2"/>
    <x v="11"/>
    <s v="polo"/>
    <s v="unmarried"/>
    <n v="0"/>
    <n v="-46400"/>
    <d v="2015-01-16T00:00:00"/>
    <s v="Single Vehicle Collision"/>
    <s v="Side Collision"/>
    <s v="Major Damage"/>
    <s v="Ambulance"/>
    <s v="WV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x v="2"/>
    <n v="221283"/>
    <d v="1994-08-23T00:00:00"/>
    <s v="OH"/>
    <s v="500/1000"/>
    <n v="500"/>
    <x v="719"/>
    <n v="0"/>
    <n v="614867"/>
    <x v="0"/>
    <x v="2"/>
    <x v="5"/>
    <s v="base-jumping"/>
    <s v="other-relative"/>
    <n v="72100"/>
    <n v="0"/>
    <d v="2015-02-12T00:00:00"/>
    <s v="Parked Car"/>
    <s v="?"/>
    <s v="Minor Damage"/>
    <s v="Police"/>
    <s v="OH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x v="19"/>
    <n v="961496"/>
    <d v="1992-01-05T00:00:00"/>
    <s v="IL"/>
    <s v="250/500"/>
    <n v="500"/>
    <x v="720"/>
    <n v="0"/>
    <n v="609898"/>
    <x v="0"/>
    <x v="1"/>
    <x v="5"/>
    <s v="kayaking"/>
    <s v="other-relative"/>
    <n v="48200"/>
    <n v="0"/>
    <d v="2015-01-23T00:00:00"/>
    <s v="Multi-vehicle Collision"/>
    <s v="Side Collision"/>
    <s v="Total Loss"/>
    <s v="Fire"/>
    <s v="WV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x v="5"/>
    <n v="804751"/>
    <d v="1997-09-11T00:00:00"/>
    <s v="OH"/>
    <s v="250/500"/>
    <n v="2000"/>
    <x v="721"/>
    <n v="0"/>
    <n v="450702"/>
    <x v="1"/>
    <x v="6"/>
    <x v="4"/>
    <s v="movies"/>
    <s v="own-child"/>
    <n v="0"/>
    <n v="0"/>
    <d v="2015-02-13T00:00:00"/>
    <s v="Multi-vehicle Collision"/>
    <s v="Rear Collision"/>
    <s v="Minor Damage"/>
    <s v="Police"/>
    <s v="VA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x v="19"/>
    <n v="369226"/>
    <d v="2002-02-10T00:00:00"/>
    <s v="OH"/>
    <s v="250/500"/>
    <n v="500"/>
    <x v="722"/>
    <n v="0"/>
    <n v="600418"/>
    <x v="0"/>
    <x v="1"/>
    <x v="12"/>
    <s v="sleeping"/>
    <s v="unmarried"/>
    <n v="49000"/>
    <n v="0"/>
    <d v="2015-01-27T00:00:00"/>
    <s v="Parked Car"/>
    <s v="?"/>
    <s v="Minor Damage"/>
    <s v="None"/>
    <s v="NC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x v="46"/>
    <n v="691115"/>
    <d v="1993-01-28T00:00:00"/>
    <s v="IN"/>
    <s v="500/1000"/>
    <n v="500"/>
    <x v="723"/>
    <n v="0"/>
    <n v="431202"/>
    <x v="0"/>
    <x v="7"/>
    <x v="13"/>
    <s v="polo"/>
    <s v="not-in-family"/>
    <n v="0"/>
    <n v="0"/>
    <d v="2015-02-14T00:00:00"/>
    <s v="Single Vehicle Collision"/>
    <s v="Rear Collision"/>
    <s v="Major Damage"/>
    <s v="Police"/>
    <s v="SC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x v="31"/>
    <n v="713172"/>
    <d v="1996-10-23T00:00:00"/>
    <s v="IL"/>
    <s v="250/500"/>
    <n v="1000"/>
    <x v="724"/>
    <n v="5000000"/>
    <n v="457793"/>
    <x v="1"/>
    <x v="6"/>
    <x v="9"/>
    <s v="cross-fit"/>
    <s v="other-relative"/>
    <n v="0"/>
    <n v="0"/>
    <d v="2015-02-01T00:00:00"/>
    <s v="Single Vehicle Collision"/>
    <s v="Side Collision"/>
    <s v="Major Damage"/>
    <s v="Fire"/>
    <s v="VA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x v="3"/>
    <n v="621756"/>
    <d v="1997-04-21T00:00:00"/>
    <s v="IN"/>
    <s v="100/300"/>
    <n v="1000"/>
    <x v="725"/>
    <n v="0"/>
    <n v="470190"/>
    <x v="1"/>
    <x v="6"/>
    <x v="13"/>
    <s v="camping"/>
    <s v="own-child"/>
    <n v="17300"/>
    <n v="-60400"/>
    <d v="2015-02-23T00:00:00"/>
    <s v="Single Vehicle Collision"/>
    <s v="Front Collision"/>
    <s v="Major Damage"/>
    <s v="Fire"/>
    <s v="WV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x v="14"/>
    <n v="615116"/>
    <d v="2008-11-09T00:00:00"/>
    <s v="IN"/>
    <s v="250/500"/>
    <n v="500"/>
    <x v="726"/>
    <n v="0"/>
    <n v="603733"/>
    <x v="1"/>
    <x v="0"/>
    <x v="5"/>
    <s v="camping"/>
    <s v="husband"/>
    <n v="28600"/>
    <n v="0"/>
    <d v="2015-01-20T00:00:00"/>
    <s v="Single Vehicle Collision"/>
    <s v="Side Collision"/>
    <s v="Major Damage"/>
    <s v="Police"/>
    <s v="SC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x v="19"/>
    <n v="947598"/>
    <d v="2002-06-20T00:00:00"/>
    <s v="IN"/>
    <s v="100/300"/>
    <n v="1000"/>
    <x v="727"/>
    <n v="0"/>
    <n v="465136"/>
    <x v="1"/>
    <x v="5"/>
    <x v="10"/>
    <s v="polo"/>
    <s v="other-relative"/>
    <n v="51300"/>
    <n v="0"/>
    <d v="2015-01-08T00:00:00"/>
    <s v="Single Vehicle Collision"/>
    <s v="Side Collision"/>
    <s v="Major Damage"/>
    <s v="Ambulance"/>
    <s v="VA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x v="13"/>
    <n v="658002"/>
    <d v="2005-10-21T00:00:00"/>
    <s v="OH"/>
    <s v="250/500"/>
    <n v="2000"/>
    <x v="728"/>
    <n v="0"/>
    <n v="611723"/>
    <x v="1"/>
    <x v="2"/>
    <x v="5"/>
    <s v="bungie-jumping"/>
    <s v="husband"/>
    <n v="10000"/>
    <n v="0"/>
    <d v="2015-02-23T00:00:00"/>
    <s v="Single Vehicle Collision"/>
    <s v="Front Collision"/>
    <s v="Total Loss"/>
    <s v="Ambulance"/>
    <s v="SC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x v="6"/>
    <n v="374545"/>
    <d v="2005-08-28T00:00:00"/>
    <s v="IN"/>
    <s v="250/500"/>
    <n v="500"/>
    <x v="729"/>
    <n v="0"/>
    <n v="608963"/>
    <x v="1"/>
    <x v="1"/>
    <x v="0"/>
    <s v="skydiving"/>
    <s v="wife"/>
    <n v="0"/>
    <n v="-60000"/>
    <d v="2015-02-04T00:00:00"/>
    <s v="Single Vehicle Collision"/>
    <s v="Rear Collision"/>
    <s v="Total Loss"/>
    <s v="Fire"/>
    <s v="WV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x v="19"/>
    <n v="805806"/>
    <d v="2013-01-16T00:00:00"/>
    <s v="IN"/>
    <s v="250/500"/>
    <n v="1000"/>
    <x v="730"/>
    <n v="6000000"/>
    <n v="454139"/>
    <x v="0"/>
    <x v="7"/>
    <x v="12"/>
    <s v="basketball"/>
    <s v="husband"/>
    <n v="0"/>
    <n v="0"/>
    <d v="2015-02-09T00:00:00"/>
    <s v="Single Vehicle Collision"/>
    <s v="Side Collision"/>
    <s v="Minor Damage"/>
    <s v="Fire"/>
    <s v="NY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x v="20"/>
    <n v="235097"/>
    <d v="1992-04-28T00:00:00"/>
    <s v="IL"/>
    <s v="100/300"/>
    <n v="1000"/>
    <x v="731"/>
    <n v="0"/>
    <n v="447560"/>
    <x v="1"/>
    <x v="0"/>
    <x v="8"/>
    <s v="exercise"/>
    <s v="unmarried"/>
    <n v="51500"/>
    <n v="0"/>
    <d v="2015-02-18T00:00:00"/>
    <s v="Multi-vehicle Collision"/>
    <s v="Front Collision"/>
    <s v="Total Loss"/>
    <s v="Fire"/>
    <s v="WV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x v="0"/>
    <n v="290971"/>
    <d v="2005-10-10T00:00:00"/>
    <s v="OH"/>
    <s v="100/300"/>
    <n v="500"/>
    <x v="732"/>
    <n v="0"/>
    <n v="444378"/>
    <x v="0"/>
    <x v="7"/>
    <x v="6"/>
    <s v="dancing"/>
    <s v="unmarried"/>
    <n v="0"/>
    <n v="0"/>
    <d v="2015-02-10T00:00:00"/>
    <s v="Multi-vehicle Collision"/>
    <s v="Rear Collision"/>
    <s v="Total Loss"/>
    <s v="Fire"/>
    <s v="SC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x v="8"/>
    <n v="180286"/>
    <d v="2009-02-08T00:00:00"/>
    <s v="IL"/>
    <s v="500/1000"/>
    <n v="1000"/>
    <x v="733"/>
    <n v="0"/>
    <n v="616583"/>
    <x v="1"/>
    <x v="5"/>
    <x v="8"/>
    <s v="exercise"/>
    <s v="husband"/>
    <n v="61600"/>
    <n v="0"/>
    <d v="2015-01-20T00:00:00"/>
    <s v="Multi-vehicle Collision"/>
    <s v="Front Collision"/>
    <s v="Total Loss"/>
    <s v="Ambulance"/>
    <s v="NC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x v="1"/>
    <n v="662088"/>
    <d v="2005-03-06T00:00:00"/>
    <s v="OH"/>
    <s v="500/1000"/>
    <n v="500"/>
    <x v="734"/>
    <n v="0"/>
    <n v="455913"/>
    <x v="1"/>
    <x v="6"/>
    <x v="5"/>
    <s v="kayaking"/>
    <s v="own-child"/>
    <n v="0"/>
    <n v="-51400"/>
    <d v="2015-01-27T00:00:00"/>
    <s v="Single Vehicle Collision"/>
    <s v="Front Collision"/>
    <s v="Minor Damage"/>
    <s v="Fire"/>
    <s v="WV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x v="6"/>
    <n v="884365"/>
    <d v="1994-05-17T00:00:00"/>
    <s v="IN"/>
    <s v="100/300"/>
    <n v="1000"/>
    <x v="735"/>
    <n v="0"/>
    <n v="454399"/>
    <x v="0"/>
    <x v="2"/>
    <x v="2"/>
    <s v="camping"/>
    <s v="not-in-family"/>
    <n v="55300"/>
    <n v="-37900"/>
    <d v="2015-01-21T00:00:00"/>
    <s v="Vehicle Theft"/>
    <s v="?"/>
    <s v="Minor Damage"/>
    <s v="None"/>
    <s v="WV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x v="35"/>
    <n v="178081"/>
    <d v="1990-07-20T00:00:00"/>
    <s v="IN"/>
    <s v="250/500"/>
    <n v="1000"/>
    <x v="736"/>
    <n v="0"/>
    <n v="602842"/>
    <x v="1"/>
    <x v="0"/>
    <x v="0"/>
    <s v="reading"/>
    <s v="husband"/>
    <n v="0"/>
    <n v="-61000"/>
    <d v="2015-02-18T00:00:00"/>
    <s v="Multi-vehicle Collision"/>
    <s v="Rear Collision"/>
    <s v="Minor Damage"/>
    <s v="Other"/>
    <s v="WV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x v="8"/>
    <n v="507452"/>
    <d v="2005-04-17T00:00:00"/>
    <s v="OH"/>
    <s v="250/500"/>
    <n v="500"/>
    <x v="737"/>
    <n v="6000000"/>
    <n v="459428"/>
    <x v="0"/>
    <x v="6"/>
    <x v="12"/>
    <s v="golf"/>
    <s v="not-in-family"/>
    <n v="67300"/>
    <n v="0"/>
    <d v="2015-02-26T00:00:00"/>
    <s v="Single Vehicle Collision"/>
    <s v="Rear Collision"/>
    <s v="Minor Damage"/>
    <s v="Other"/>
    <s v="NC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x v="37"/>
    <n v="990624"/>
    <d v="1994-02-10T00:00:00"/>
    <s v="IN"/>
    <s v="250/500"/>
    <n v="1000"/>
    <x v="738"/>
    <n v="0"/>
    <n v="613114"/>
    <x v="0"/>
    <x v="1"/>
    <x v="1"/>
    <s v="board-games"/>
    <s v="not-in-family"/>
    <n v="79600"/>
    <n v="0"/>
    <d v="2015-01-29T00:00:00"/>
    <s v="Multi-vehicle Collision"/>
    <s v="Side Collision"/>
    <s v="Major Damage"/>
    <s v="Other"/>
    <s v="WV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x v="5"/>
    <n v="892148"/>
    <d v="1995-03-29T00:00:00"/>
    <s v="IN"/>
    <s v="500/1000"/>
    <n v="500"/>
    <x v="739"/>
    <n v="5000000"/>
    <n v="450709"/>
    <x v="0"/>
    <x v="1"/>
    <x v="8"/>
    <s v="hiking"/>
    <s v="husband"/>
    <n v="0"/>
    <n v="-43600"/>
    <d v="2015-02-08T00:00:00"/>
    <s v="Multi-vehicle Collision"/>
    <s v="Front Collision"/>
    <s v="Major Damage"/>
    <s v="Other"/>
    <s v="SC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x v="16"/>
    <n v="398683"/>
    <d v="2007-04-30T00:00:00"/>
    <s v="IN"/>
    <s v="250/500"/>
    <n v="500"/>
    <x v="740"/>
    <n v="0"/>
    <n v="444626"/>
    <x v="0"/>
    <x v="0"/>
    <x v="2"/>
    <s v="yachting"/>
    <s v="own-child"/>
    <n v="0"/>
    <n v="0"/>
    <d v="2015-01-19T00:00:00"/>
    <s v="Multi-vehicle Collision"/>
    <s v="Rear Collision"/>
    <s v="Major Damage"/>
    <s v="Other"/>
    <s v="SC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x v="3"/>
    <n v="605100"/>
    <d v="2001-02-15T00:00:00"/>
    <s v="IL"/>
    <s v="100/300"/>
    <n v="500"/>
    <x v="741"/>
    <n v="0"/>
    <n v="601206"/>
    <x v="0"/>
    <x v="4"/>
    <x v="8"/>
    <s v="reading"/>
    <s v="unmarried"/>
    <n v="0"/>
    <n v="-44400"/>
    <d v="2015-02-08T00:00:00"/>
    <s v="Multi-vehicle Collision"/>
    <s v="Rear Collision"/>
    <s v="Major Damage"/>
    <s v="Fire"/>
    <s v="NC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x v="5"/>
    <n v="143109"/>
    <d v="2001-07-09T00:00:00"/>
    <s v="OH"/>
    <s v="250/500"/>
    <n v="500"/>
    <x v="742"/>
    <n v="0"/>
    <n v="470389"/>
    <x v="1"/>
    <x v="1"/>
    <x v="3"/>
    <s v="bungie-jumping"/>
    <s v="not-in-family"/>
    <n v="38200"/>
    <n v="0"/>
    <d v="2015-01-07T00:00:00"/>
    <s v="Multi-vehicle Collision"/>
    <s v="Side Collision"/>
    <s v="Total Loss"/>
    <s v="Fire"/>
    <s v="WV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x v="14"/>
    <n v="230223"/>
    <d v="2008-09-06T00:00:00"/>
    <s v="IL"/>
    <s v="500/1000"/>
    <n v="500"/>
    <x v="743"/>
    <n v="0"/>
    <n v="615218"/>
    <x v="1"/>
    <x v="0"/>
    <x v="2"/>
    <s v="skydiving"/>
    <s v="own-child"/>
    <n v="0"/>
    <n v="0"/>
    <d v="2015-02-13T00:00:00"/>
    <s v="Multi-vehicle Collision"/>
    <s v="Side Collision"/>
    <s v="Total Loss"/>
    <s v="Fire"/>
    <s v="WV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x v="4"/>
    <n v="769602"/>
    <d v="2004-12-19T00:00:00"/>
    <s v="IL"/>
    <s v="100/300"/>
    <n v="1000"/>
    <x v="744"/>
    <n v="0"/>
    <n v="606249"/>
    <x v="1"/>
    <x v="6"/>
    <x v="1"/>
    <s v="cross-fit"/>
    <s v="husband"/>
    <n v="49900"/>
    <n v="-62700"/>
    <d v="2015-02-15T00:00:00"/>
    <s v="Multi-vehicle Collision"/>
    <s v="Side Collision"/>
    <s v="Major Damage"/>
    <s v="Fire"/>
    <s v="NY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x v="11"/>
    <n v="420815"/>
    <d v="2000-11-15T00:00:00"/>
    <s v="IL"/>
    <s v="100/300"/>
    <n v="2000"/>
    <x v="745"/>
    <n v="0"/>
    <n v="616161"/>
    <x v="1"/>
    <x v="0"/>
    <x v="4"/>
    <s v="kayaking"/>
    <s v="wife"/>
    <n v="0"/>
    <n v="-45100"/>
    <d v="2015-02-14T00:00:00"/>
    <s v="Single Vehicle Collision"/>
    <s v="Side Collision"/>
    <s v="Total Loss"/>
    <s v="Ambulance"/>
    <s v="SC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x v="14"/>
    <n v="973546"/>
    <d v="2007-03-14T00:00:00"/>
    <s v="OH"/>
    <s v="500/1000"/>
    <n v="500"/>
    <x v="746"/>
    <n v="5000000"/>
    <n v="442335"/>
    <x v="1"/>
    <x v="2"/>
    <x v="7"/>
    <s v="movies"/>
    <s v="not-in-family"/>
    <n v="39900"/>
    <n v="-44000"/>
    <d v="2015-01-31T00:00:00"/>
    <s v="Vehicle Theft"/>
    <s v="?"/>
    <s v="Minor Damage"/>
    <s v="Police"/>
    <s v="WV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x v="17"/>
    <n v="608039"/>
    <d v="2004-12-28T00:00:00"/>
    <s v="IL"/>
    <s v="100/300"/>
    <n v="500"/>
    <x v="747"/>
    <n v="0"/>
    <n v="604952"/>
    <x v="1"/>
    <x v="1"/>
    <x v="11"/>
    <s v="movies"/>
    <s v="not-in-family"/>
    <n v="34200"/>
    <n v="-32300"/>
    <d v="2015-01-28T00:00:00"/>
    <s v="Single Vehicle Collision"/>
    <s v="Side Collision"/>
    <s v="Minor Damage"/>
    <s v="Fire"/>
    <s v="NY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x v="16"/>
    <n v="250162"/>
    <d v="1999-07-05T00:00:00"/>
    <s v="IL"/>
    <s v="250/500"/>
    <n v="500"/>
    <x v="748"/>
    <n v="0"/>
    <n v="441533"/>
    <x v="0"/>
    <x v="1"/>
    <x v="1"/>
    <s v="golf"/>
    <s v="unmarried"/>
    <n v="57100"/>
    <n v="0"/>
    <d v="2015-03-01T00:00:00"/>
    <s v="Multi-vehicle Collision"/>
    <s v="Rear Collision"/>
    <s v="Minor Damage"/>
    <s v="Fire"/>
    <s v="NC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x v="12"/>
    <n v="786432"/>
    <d v="1997-11-15T00:00:00"/>
    <s v="IN"/>
    <s v="100/300"/>
    <n v="2000"/>
    <x v="749"/>
    <n v="0"/>
    <n v="471784"/>
    <x v="0"/>
    <x v="7"/>
    <x v="2"/>
    <s v="movies"/>
    <s v="not-in-family"/>
    <n v="0"/>
    <n v="-40000"/>
    <d v="2015-01-10T00:00:00"/>
    <s v="Multi-vehicle Collision"/>
    <s v="Rear Collision"/>
    <s v="Total Loss"/>
    <s v="Other"/>
    <s v="NY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x v="18"/>
    <n v="445195"/>
    <d v="2010-09-27T00:00:00"/>
    <s v="IN"/>
    <s v="100/300"/>
    <n v="500"/>
    <x v="750"/>
    <n v="0"/>
    <n v="453265"/>
    <x v="1"/>
    <x v="0"/>
    <x v="9"/>
    <s v="hiking"/>
    <s v="unmarried"/>
    <n v="68500"/>
    <n v="-42100"/>
    <d v="2015-02-25T00:00:00"/>
    <s v="Multi-vehicle Collision"/>
    <s v="Side Collision"/>
    <s v="Minor Damage"/>
    <s v="Fire"/>
    <s v="VA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x v="18"/>
    <n v="938634"/>
    <d v="1993-08-30T00:00:00"/>
    <s v="IL"/>
    <s v="100/300"/>
    <n v="500"/>
    <x v="751"/>
    <n v="0"/>
    <n v="444922"/>
    <x v="0"/>
    <x v="5"/>
    <x v="1"/>
    <s v="cross-fit"/>
    <s v="wife"/>
    <n v="0"/>
    <n v="0"/>
    <d v="2015-01-30T00:00:00"/>
    <s v="Multi-vehicle Collision"/>
    <s v="Side Collision"/>
    <s v="Major Damage"/>
    <s v="Police"/>
    <s v="WV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x v="31"/>
    <n v="482495"/>
    <d v="1998-01-29T00:00:00"/>
    <s v="IL"/>
    <s v="500/1000"/>
    <n v="500"/>
    <x v="752"/>
    <n v="0"/>
    <n v="474324"/>
    <x v="0"/>
    <x v="4"/>
    <x v="5"/>
    <s v="yachting"/>
    <s v="husband"/>
    <n v="58900"/>
    <n v="-29100"/>
    <d v="2015-02-06T00:00:00"/>
    <s v="Single Vehicle Collision"/>
    <s v="Rear Collision"/>
    <s v="Total Loss"/>
    <s v="Ambulance"/>
    <s v="WV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x v="32"/>
    <n v="796005"/>
    <d v="2007-08-18T00:00:00"/>
    <s v="OH"/>
    <s v="250/500"/>
    <n v="1000"/>
    <x v="753"/>
    <n v="0"/>
    <n v="441298"/>
    <x v="0"/>
    <x v="6"/>
    <x v="1"/>
    <s v="basketball"/>
    <s v="unmarried"/>
    <n v="51000"/>
    <n v="0"/>
    <d v="2015-02-08T00:00:00"/>
    <s v="Single Vehicle Collision"/>
    <s v="Rear Collision"/>
    <s v="Total Loss"/>
    <s v="Fire"/>
    <s v="SC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x v="34"/>
    <n v="910604"/>
    <d v="1992-04-14T00:00:00"/>
    <s v="IN"/>
    <s v="250/500"/>
    <n v="500"/>
    <x v="754"/>
    <n v="0"/>
    <n v="446606"/>
    <x v="0"/>
    <x v="5"/>
    <x v="5"/>
    <s v="bungie-jumping"/>
    <s v="wife"/>
    <n v="67600"/>
    <n v="-65300"/>
    <d v="2015-01-13T00:00:00"/>
    <s v="Single Vehicle Collision"/>
    <s v="Front Collision"/>
    <s v="Minor Damage"/>
    <s v="Ambulance"/>
    <s v="VA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x v="18"/>
    <n v="327488"/>
    <d v="1993-08-09T00:00:00"/>
    <s v="OH"/>
    <s v="250/500"/>
    <n v="1000"/>
    <x v="755"/>
    <n v="0"/>
    <n v="459537"/>
    <x v="1"/>
    <x v="2"/>
    <x v="9"/>
    <s v="hiking"/>
    <s v="not-in-family"/>
    <n v="83600"/>
    <n v="0"/>
    <d v="2015-01-18T00:00:00"/>
    <s v="Single Vehicle Collision"/>
    <s v="Front Collision"/>
    <s v="Minor Damage"/>
    <s v="Ambulance"/>
    <s v="NY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x v="14"/>
    <n v="715202"/>
    <d v="1991-04-02T00:00:00"/>
    <s v="OH"/>
    <s v="250/500"/>
    <n v="1000"/>
    <x v="756"/>
    <n v="0"/>
    <n v="440757"/>
    <x v="1"/>
    <x v="4"/>
    <x v="3"/>
    <s v="kayaking"/>
    <s v="unmarried"/>
    <n v="72600"/>
    <n v="0"/>
    <d v="2015-03-01T00:00:00"/>
    <s v="Multi-vehicle Collision"/>
    <s v="Side Collision"/>
    <s v="Minor Damage"/>
    <s v="Other"/>
    <s v="NY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x v="38"/>
    <n v="648852"/>
    <d v="2007-03-15T00:00:00"/>
    <s v="IL"/>
    <s v="100/300"/>
    <n v="1000"/>
    <x v="757"/>
    <n v="5000000"/>
    <n v="604948"/>
    <x v="0"/>
    <x v="6"/>
    <x v="9"/>
    <s v="paintball"/>
    <s v="wife"/>
    <n v="51500"/>
    <n v="-52100"/>
    <d v="2015-02-02T00:00:00"/>
    <s v="Multi-vehicle Collision"/>
    <s v="Rear Collision"/>
    <s v="Major Damage"/>
    <s v="Police"/>
    <s v="SC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x v="19"/>
    <n v="516959"/>
    <d v="2010-05-01T00:00:00"/>
    <s v="IL"/>
    <s v="100/300"/>
    <n v="500"/>
    <x v="758"/>
    <n v="6000000"/>
    <n v="433275"/>
    <x v="0"/>
    <x v="1"/>
    <x v="0"/>
    <s v="basketball"/>
    <s v="wife"/>
    <n v="0"/>
    <n v="0"/>
    <d v="2015-01-20T00:00:00"/>
    <s v="Multi-vehicle Collision"/>
    <s v="Rear Collision"/>
    <s v="Major Damage"/>
    <s v="Other"/>
    <s v="NY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x v="22"/>
    <n v="984456"/>
    <d v="2003-06-24T00:00:00"/>
    <s v="IN"/>
    <s v="500/1000"/>
    <n v="500"/>
    <x v="759"/>
    <n v="0"/>
    <n v="608309"/>
    <x v="1"/>
    <x v="6"/>
    <x v="12"/>
    <s v="paintball"/>
    <s v="wife"/>
    <n v="21100"/>
    <n v="-60800"/>
    <d v="2015-01-24T00:00:00"/>
    <s v="Multi-vehicle Collision"/>
    <s v="Front Collision"/>
    <s v="Major Damage"/>
    <s v="Fire"/>
    <s v="SC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x v="37"/>
    <n v="801331"/>
    <d v="1990-07-08T00:00:00"/>
    <s v="IN"/>
    <s v="500/1000"/>
    <n v="1000"/>
    <x v="760"/>
    <n v="0"/>
    <n v="462767"/>
    <x v="1"/>
    <x v="5"/>
    <x v="11"/>
    <s v="basketball"/>
    <s v="husband"/>
    <n v="21200"/>
    <n v="0"/>
    <d v="2015-01-04T00:00:00"/>
    <s v="Multi-vehicle Collision"/>
    <s v="Rear Collision"/>
    <s v="Minor Damage"/>
    <s v="Police"/>
    <s v="NY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x v="7"/>
    <n v="786103"/>
    <d v="1994-09-24T00:00:00"/>
    <s v="OH"/>
    <s v="100/300"/>
    <n v="500"/>
    <x v="761"/>
    <n v="0"/>
    <n v="471785"/>
    <x v="1"/>
    <x v="7"/>
    <x v="12"/>
    <s v="hiking"/>
    <s v="own-child"/>
    <n v="46300"/>
    <n v="0"/>
    <d v="2015-01-17T00:00:00"/>
    <s v="Single Vehicle Collision"/>
    <s v="Rear Collision"/>
    <s v="Total Loss"/>
    <s v="Ambulance"/>
    <s v="SC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x v="5"/>
    <n v="684193"/>
    <d v="2012-06-20T00:00:00"/>
    <s v="IL"/>
    <s v="500/1000"/>
    <n v="1000"/>
    <x v="762"/>
    <n v="0"/>
    <n v="601397"/>
    <x v="1"/>
    <x v="7"/>
    <x v="5"/>
    <s v="sleeping"/>
    <s v="other-relative"/>
    <n v="0"/>
    <n v="-47100"/>
    <d v="2015-02-04T00:00:00"/>
    <s v="Multi-vehicle Collision"/>
    <s v="Rear Collision"/>
    <s v="Total Loss"/>
    <s v="Fire"/>
    <s v="VA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x v="36"/>
    <n v="247505"/>
    <d v="2006-04-19T00:00:00"/>
    <s v="IL"/>
    <s v="100/300"/>
    <n v="500"/>
    <x v="763"/>
    <n v="0"/>
    <n v="477636"/>
    <x v="1"/>
    <x v="0"/>
    <x v="10"/>
    <s v="movies"/>
    <s v="husband"/>
    <n v="52900"/>
    <n v="0"/>
    <d v="2015-02-14T00:00:00"/>
    <s v="Multi-vehicle Collision"/>
    <s v="Front Collision"/>
    <s v="Major Damage"/>
    <s v="Ambulance"/>
    <s v="NY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x v="9"/>
    <n v="259792"/>
    <d v="1999-04-07T00:00:00"/>
    <s v="IL"/>
    <s v="100/300"/>
    <n v="1000"/>
    <x v="764"/>
    <n v="0"/>
    <n v="441967"/>
    <x v="1"/>
    <x v="5"/>
    <x v="12"/>
    <s v="reading"/>
    <s v="unmarried"/>
    <n v="49900"/>
    <n v="-62100"/>
    <d v="2015-01-07T00:00:00"/>
    <s v="Single Vehicle Collision"/>
    <s v="Rear Collision"/>
    <s v="Minor Damage"/>
    <s v="Other"/>
    <s v="VA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x v="7"/>
    <n v="185124"/>
    <d v="2001-12-07T00:00:00"/>
    <s v="IL"/>
    <s v="100/300"/>
    <n v="1000"/>
    <x v="765"/>
    <n v="0"/>
    <n v="454776"/>
    <x v="0"/>
    <x v="7"/>
    <x v="3"/>
    <s v="movies"/>
    <s v="other-relative"/>
    <n v="70600"/>
    <n v="-48500"/>
    <d v="2015-02-02T00:00:00"/>
    <s v="Multi-vehicle Collision"/>
    <s v="Side Collision"/>
    <s v="Total Loss"/>
    <s v="Police"/>
    <s v="SC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x v="36"/>
    <n v="760700"/>
    <d v="2006-11-25T00:00:00"/>
    <s v="IL"/>
    <s v="250/500"/>
    <n v="500"/>
    <x v="766"/>
    <n v="0"/>
    <n v="431532"/>
    <x v="1"/>
    <x v="7"/>
    <x v="5"/>
    <s v="video-games"/>
    <s v="own-child"/>
    <n v="0"/>
    <n v="-52600"/>
    <d v="2015-01-12T00:00:00"/>
    <s v="Multi-vehicle Collision"/>
    <s v="Front Collision"/>
    <s v="Minor Damage"/>
    <s v="Fire"/>
    <s v="WV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x v="5"/>
    <n v="362407"/>
    <d v="1996-12-06T00:00:00"/>
    <s v="IN"/>
    <s v="100/300"/>
    <n v="500"/>
    <x v="767"/>
    <n v="0"/>
    <n v="614169"/>
    <x v="0"/>
    <x v="1"/>
    <x v="10"/>
    <s v="polo"/>
    <s v="husband"/>
    <n v="67800"/>
    <n v="0"/>
    <d v="2015-01-01T00:00:00"/>
    <s v="Single Vehicle Collision"/>
    <s v="Side Collision"/>
    <s v="Minor Damage"/>
    <s v="Fire"/>
    <s v="VA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x v="7"/>
    <n v="389525"/>
    <d v="2012-07-10T00:00:00"/>
    <s v="OH"/>
    <s v="500/1000"/>
    <n v="500"/>
    <x v="768"/>
    <n v="0"/>
    <n v="601425"/>
    <x v="1"/>
    <x v="0"/>
    <x v="4"/>
    <s v="hiking"/>
    <s v="own-child"/>
    <n v="38700"/>
    <n v="-33100"/>
    <d v="2015-02-22T00:00:00"/>
    <s v="Single Vehicle Collision"/>
    <s v="Front Collision"/>
    <s v="Total Loss"/>
    <s v="Ambulance"/>
    <s v="NY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x v="8"/>
    <n v="179538"/>
    <d v="2014-04-07T00:00:00"/>
    <s v="IN"/>
    <s v="250/500"/>
    <n v="2000"/>
    <x v="769"/>
    <n v="0"/>
    <n v="477346"/>
    <x v="1"/>
    <x v="6"/>
    <x v="13"/>
    <s v="paintball"/>
    <s v="own-child"/>
    <n v="0"/>
    <n v="0"/>
    <d v="2015-01-16T00:00:00"/>
    <s v="Multi-vehicle Collision"/>
    <s v="Rear Collision"/>
    <s v="Total Loss"/>
    <s v="Ambulance"/>
    <s v="WV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x v="23"/>
    <n v="265437"/>
    <d v="2003-10-11T00:00:00"/>
    <s v="IL"/>
    <s v="250/500"/>
    <n v="1000"/>
    <x v="770"/>
    <n v="0"/>
    <n v="613587"/>
    <x v="0"/>
    <x v="5"/>
    <x v="1"/>
    <s v="yachting"/>
    <s v="husband"/>
    <n v="67200"/>
    <n v="-59400"/>
    <d v="2015-01-28T00:00:00"/>
    <s v="Multi-vehicle Collision"/>
    <s v="Side Collision"/>
    <s v="Minor Damage"/>
    <s v="Police"/>
    <s v="WV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x v="31"/>
    <n v="266247"/>
    <d v="2015-01-17T00:00:00"/>
    <s v="IN"/>
    <s v="100/300"/>
    <n v="2000"/>
    <x v="771"/>
    <n v="0"/>
    <n v="620358"/>
    <x v="1"/>
    <x v="0"/>
    <x v="4"/>
    <s v="kayaking"/>
    <s v="not-in-family"/>
    <n v="49100"/>
    <n v="-45100"/>
    <d v="2015-01-23T00:00:00"/>
    <s v="Parked Car"/>
    <s v="?"/>
    <s v="Trivial Damage"/>
    <s v="Police"/>
    <s v="WV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x v="9"/>
    <n v="921851"/>
    <d v="1992-12-07T00:00:00"/>
    <s v="IN"/>
    <s v="100/300"/>
    <n v="1000"/>
    <x v="772"/>
    <n v="0"/>
    <n v="617699"/>
    <x v="1"/>
    <x v="5"/>
    <x v="9"/>
    <s v="bungie-jumping"/>
    <s v="other-relative"/>
    <n v="53000"/>
    <n v="0"/>
    <d v="2015-02-25T00:00:00"/>
    <s v="Single Vehicle Collision"/>
    <s v="Front Collision"/>
    <s v="Minor Damage"/>
    <s v="Fire"/>
    <s v="WV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x v="17"/>
    <n v="488724"/>
    <d v="2004-11-29T00:00:00"/>
    <s v="IN"/>
    <s v="100/300"/>
    <n v="500"/>
    <x v="773"/>
    <n v="0"/>
    <n v="430567"/>
    <x v="1"/>
    <x v="7"/>
    <x v="2"/>
    <s v="skydiving"/>
    <s v="own-child"/>
    <n v="0"/>
    <n v="0"/>
    <d v="2015-02-11T00:00:00"/>
    <s v="Multi-vehicle Collision"/>
    <s v="Rear Collision"/>
    <s v="Total Loss"/>
    <s v="Police"/>
    <s v="NC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x v="11"/>
    <n v="192524"/>
    <d v="2004-01-02T00:00:00"/>
    <s v="IL"/>
    <s v="100/300"/>
    <n v="2000"/>
    <x v="774"/>
    <n v="0"/>
    <n v="439870"/>
    <x v="0"/>
    <x v="1"/>
    <x v="7"/>
    <s v="exercise"/>
    <s v="not-in-family"/>
    <n v="60200"/>
    <n v="0"/>
    <d v="2015-01-03T00:00:00"/>
    <s v="Multi-vehicle Collision"/>
    <s v="Front Collision"/>
    <s v="Total Loss"/>
    <s v="Police"/>
    <s v="WV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x v="9"/>
    <n v="338070"/>
    <d v="2006-01-25T00:00:00"/>
    <s v="IN"/>
    <s v="500/1000"/>
    <n v="1000"/>
    <x v="775"/>
    <n v="0"/>
    <n v="438837"/>
    <x v="1"/>
    <x v="5"/>
    <x v="4"/>
    <s v="skydiving"/>
    <s v="wife"/>
    <n v="0"/>
    <n v="-15700"/>
    <d v="2015-01-30T00:00:00"/>
    <s v="Multi-vehicle Collision"/>
    <s v="Rear Collision"/>
    <s v="Minor Damage"/>
    <s v="Police"/>
    <s v="NC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x v="9"/>
    <n v="865607"/>
    <d v="1993-04-18T00:00:00"/>
    <s v="IN"/>
    <s v="250/500"/>
    <n v="1000"/>
    <x v="776"/>
    <n v="0"/>
    <n v="458997"/>
    <x v="1"/>
    <x v="4"/>
    <x v="11"/>
    <s v="dancing"/>
    <s v="not-in-family"/>
    <n v="42800"/>
    <n v="-68200"/>
    <d v="2015-01-18T00:00:00"/>
    <s v="Single Vehicle Collision"/>
    <s v="Front Collision"/>
    <s v="Total Loss"/>
    <s v="Fire"/>
    <s v="WV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x v="2"/>
    <n v="963285"/>
    <d v="2006-12-09T00:00:00"/>
    <s v="IN"/>
    <s v="100/300"/>
    <n v="1000"/>
    <x v="777"/>
    <n v="0"/>
    <n v="604147"/>
    <x v="1"/>
    <x v="0"/>
    <x v="3"/>
    <s v="video-games"/>
    <s v="other-relative"/>
    <n v="62400"/>
    <n v="-52300"/>
    <d v="2015-01-04T00:00:00"/>
    <s v="Single Vehicle Collision"/>
    <s v="Front Collision"/>
    <s v="Minor Damage"/>
    <s v="Ambulance"/>
    <s v="NC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x v="3"/>
    <n v="728491"/>
    <d v="1997-08-30T00:00:00"/>
    <s v="OH"/>
    <s v="500/1000"/>
    <n v="2000"/>
    <x v="778"/>
    <n v="0"/>
    <n v="606638"/>
    <x v="1"/>
    <x v="2"/>
    <x v="4"/>
    <s v="board-games"/>
    <s v="other-relative"/>
    <n v="67100"/>
    <n v="0"/>
    <d v="2015-01-20T00:00:00"/>
    <s v="Vehicle Theft"/>
    <s v="?"/>
    <s v="Minor Damage"/>
    <s v="None"/>
    <s v="NY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x v="8"/>
    <n v="553436"/>
    <d v="1991-06-03T00:00:00"/>
    <s v="IL"/>
    <s v="250/500"/>
    <n v="500"/>
    <x v="779"/>
    <n v="0"/>
    <n v="619620"/>
    <x v="0"/>
    <x v="1"/>
    <x v="6"/>
    <s v="bungie-jumping"/>
    <s v="husband"/>
    <n v="0"/>
    <n v="-48700"/>
    <d v="2015-02-12T00:00:00"/>
    <s v="Parked Car"/>
    <s v="?"/>
    <s v="Trivial Damage"/>
    <s v="None"/>
    <s v="NY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x v="0"/>
    <n v="440616"/>
    <d v="1995-09-06T00:00:00"/>
    <s v="IL"/>
    <s v="500/1000"/>
    <n v="2000"/>
    <x v="780"/>
    <n v="0"/>
    <n v="441671"/>
    <x v="1"/>
    <x v="0"/>
    <x v="1"/>
    <s v="chess"/>
    <s v="wife"/>
    <n v="59900"/>
    <n v="-34800"/>
    <d v="2015-02-19T00:00:00"/>
    <s v="Multi-vehicle Collision"/>
    <s v="Front Collision"/>
    <s v="Total Loss"/>
    <s v="Police"/>
    <s v="WV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x v="17"/>
    <n v="463237"/>
    <d v="2000-02-09T00:00:00"/>
    <s v="IN"/>
    <s v="100/300"/>
    <n v="2000"/>
    <x v="781"/>
    <n v="0"/>
    <n v="610381"/>
    <x v="0"/>
    <x v="2"/>
    <x v="1"/>
    <s v="cross-fit"/>
    <s v="husband"/>
    <n v="46100"/>
    <n v="-46900"/>
    <d v="2015-02-21T00:00:00"/>
    <s v="Multi-vehicle Collision"/>
    <s v="Front Collision"/>
    <s v="Major Damage"/>
    <s v="Ambulance"/>
    <s v="NY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x v="29"/>
    <n v="753452"/>
    <d v="1996-07-23T00:00:00"/>
    <s v="IL"/>
    <s v="500/1000"/>
    <n v="2000"/>
    <x v="782"/>
    <n v="0"/>
    <n v="602416"/>
    <x v="0"/>
    <x v="6"/>
    <x v="7"/>
    <s v="dancing"/>
    <s v="unmarried"/>
    <n v="50400"/>
    <n v="-61500"/>
    <d v="2015-02-02T00:00:00"/>
    <s v="Multi-vehicle Collision"/>
    <s v="Rear Collision"/>
    <s v="Minor Damage"/>
    <s v="Fire"/>
    <s v="NY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x v="22"/>
    <n v="920554"/>
    <d v="2005-09-21T00:00:00"/>
    <s v="IN"/>
    <s v="500/1000"/>
    <n v="1000"/>
    <x v="783"/>
    <n v="0"/>
    <n v="459562"/>
    <x v="0"/>
    <x v="6"/>
    <x v="12"/>
    <s v="board-games"/>
    <s v="husband"/>
    <n v="0"/>
    <n v="-31700"/>
    <d v="2015-02-01T00:00:00"/>
    <s v="Multi-vehicle Collision"/>
    <s v="Front Collision"/>
    <s v="Minor Damage"/>
    <s v="Fire"/>
    <s v="SC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x v="6"/>
    <n v="594783"/>
    <d v="2011-12-30T00:00:00"/>
    <s v="IL"/>
    <s v="250/500"/>
    <n v="500"/>
    <x v="784"/>
    <n v="0"/>
    <n v="463271"/>
    <x v="1"/>
    <x v="6"/>
    <x v="4"/>
    <s v="hiking"/>
    <s v="wife"/>
    <n v="57100"/>
    <n v="0"/>
    <d v="2015-01-08T00:00:00"/>
    <s v="Single Vehicle Collision"/>
    <s v="Front Collision"/>
    <s v="Major Damage"/>
    <s v="Fire"/>
    <s v="OH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x v="6"/>
    <n v="725330"/>
    <d v="1996-07-21T00:00:00"/>
    <s v="IN"/>
    <s v="100/300"/>
    <n v="500"/>
    <x v="785"/>
    <n v="0"/>
    <n v="458132"/>
    <x v="1"/>
    <x v="7"/>
    <x v="2"/>
    <s v="reading"/>
    <s v="not-in-family"/>
    <n v="0"/>
    <n v="-57600"/>
    <d v="2015-01-16T00:00:00"/>
    <s v="Single Vehicle Collision"/>
    <s v="Rear Collision"/>
    <s v="Minor Damage"/>
    <s v="Fire"/>
    <s v="VA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x v="5"/>
    <n v="607259"/>
    <d v="1996-04-08T00:00:00"/>
    <s v="OH"/>
    <s v="250/500"/>
    <n v="500"/>
    <x v="786"/>
    <n v="0"/>
    <n v="448949"/>
    <x v="0"/>
    <x v="4"/>
    <x v="4"/>
    <s v="paintball"/>
    <s v="other-relative"/>
    <n v="83900"/>
    <n v="-52100"/>
    <d v="2015-02-20T00:00:00"/>
    <s v="Parked Car"/>
    <s v="?"/>
    <s v="Trivial Damage"/>
    <s v="None"/>
    <s v="SC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x v="31"/>
    <n v="979336"/>
    <d v="2001-03-04T00:00:00"/>
    <s v="IL"/>
    <s v="500/1000"/>
    <n v="500"/>
    <x v="787"/>
    <n v="7000000"/>
    <n v="603732"/>
    <x v="1"/>
    <x v="2"/>
    <x v="5"/>
    <s v="cross-fit"/>
    <s v="husband"/>
    <n v="0"/>
    <n v="0"/>
    <d v="2015-01-30T00:00:00"/>
    <s v="Single Vehicle Collision"/>
    <s v="Rear Collision"/>
    <s v="Total Loss"/>
    <s v="Other"/>
    <s v="NY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x v="5"/>
    <n v="865201"/>
    <d v="2001-10-19T00:00:00"/>
    <s v="OH"/>
    <s v="100/300"/>
    <n v="2000"/>
    <x v="788"/>
    <n v="0"/>
    <n v="608929"/>
    <x v="0"/>
    <x v="5"/>
    <x v="3"/>
    <s v="exercise"/>
    <s v="husband"/>
    <n v="0"/>
    <n v="-36800"/>
    <d v="2015-01-19T00:00:00"/>
    <s v="Multi-vehicle Collision"/>
    <s v="Rear Collision"/>
    <s v="Total Loss"/>
    <s v="Police"/>
    <s v="VA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x v="31"/>
    <n v="140977"/>
    <d v="2006-08-18T00:00:00"/>
    <s v="IN"/>
    <s v="100/300"/>
    <n v="1000"/>
    <x v="789"/>
    <n v="0"/>
    <n v="469875"/>
    <x v="1"/>
    <x v="4"/>
    <x v="13"/>
    <s v="kayaking"/>
    <s v="wife"/>
    <n v="29300"/>
    <n v="0"/>
    <d v="2015-02-25T00:00:00"/>
    <s v="Single Vehicle Collision"/>
    <s v="Side Collision"/>
    <s v="Total Loss"/>
    <s v="Ambulance"/>
    <s v="NY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x v="0"/>
    <n v="787351"/>
    <d v="2013-04-28T00:00:00"/>
    <s v="IL"/>
    <s v="250/500"/>
    <n v="2000"/>
    <x v="790"/>
    <n v="7000000"/>
    <n v="443342"/>
    <x v="0"/>
    <x v="6"/>
    <x v="10"/>
    <s v="hiking"/>
    <s v="not-in-family"/>
    <n v="46300"/>
    <n v="-41700"/>
    <d v="2015-01-24T00:00:00"/>
    <s v="Multi-vehicle Collision"/>
    <s v="Front Collision"/>
    <s v="Minor Damage"/>
    <s v="Fire"/>
    <s v="WV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x v="27"/>
    <n v="272330"/>
    <d v="2009-11-29T00:00:00"/>
    <s v="IN"/>
    <s v="250/500"/>
    <n v="500"/>
    <x v="791"/>
    <n v="7000000"/>
    <n v="456363"/>
    <x v="0"/>
    <x v="0"/>
    <x v="12"/>
    <s v="movies"/>
    <s v="unmarried"/>
    <n v="0"/>
    <n v="-59500"/>
    <d v="2015-01-16T00:00:00"/>
    <s v="Multi-vehicle Collision"/>
    <s v="Side Collision"/>
    <s v="Total Loss"/>
    <s v="Fire"/>
    <s v="WV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x v="30"/>
    <n v="728025"/>
    <d v="1990-02-15T00:00:00"/>
    <s v="IN"/>
    <s v="100/300"/>
    <n v="500"/>
    <x v="792"/>
    <n v="4000000"/>
    <n v="470826"/>
    <x v="0"/>
    <x v="4"/>
    <x v="1"/>
    <s v="reading"/>
    <s v="own-child"/>
    <n v="49500"/>
    <n v="-81100"/>
    <d v="2015-01-12T00:00:00"/>
    <s v="Single Vehicle Collision"/>
    <s v="Rear Collision"/>
    <s v="Major Damage"/>
    <s v="Ambulance"/>
    <s v="NY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x v="8"/>
    <n v="804608"/>
    <d v="2002-04-12T00:00:00"/>
    <s v="OH"/>
    <s v="250/500"/>
    <n v="1000"/>
    <x v="793"/>
    <n v="0"/>
    <n v="458582"/>
    <x v="1"/>
    <x v="1"/>
    <x v="0"/>
    <s v="paintball"/>
    <s v="not-in-family"/>
    <n v="37900"/>
    <n v="0"/>
    <d v="2015-01-04T00:00:00"/>
    <s v="Single Vehicle Collision"/>
    <s v="Side Collision"/>
    <s v="Minor Damage"/>
    <s v="Fire"/>
    <s v="NC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x v="40"/>
    <n v="718829"/>
    <d v="1999-02-21T00:00:00"/>
    <s v="OH"/>
    <s v="250/500"/>
    <n v="2000"/>
    <x v="794"/>
    <n v="4000000"/>
    <n v="454480"/>
    <x v="1"/>
    <x v="5"/>
    <x v="3"/>
    <s v="yachting"/>
    <s v="unmarried"/>
    <n v="46800"/>
    <n v="0"/>
    <d v="2015-02-02T00:00:00"/>
    <s v="Single Vehicle Collision"/>
    <s v="Side Collision"/>
    <s v="Major Damage"/>
    <s v="Fire"/>
    <s v="NY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x v="40"/>
    <n v="482404"/>
    <d v="2011-06-18T00:00:00"/>
    <s v="IN"/>
    <s v="500/1000"/>
    <n v="2000"/>
    <x v="795"/>
    <n v="0"/>
    <n v="435632"/>
    <x v="1"/>
    <x v="0"/>
    <x v="3"/>
    <s v="dancing"/>
    <s v="own-child"/>
    <n v="0"/>
    <n v="-27700"/>
    <d v="2015-02-01T00:00:00"/>
    <s v="Parked Car"/>
    <s v="?"/>
    <s v="Trivial Damage"/>
    <s v="None"/>
    <s v="VA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x v="22"/>
    <n v="331170"/>
    <d v="1995-03-26T00:00:00"/>
    <s v="IL"/>
    <s v="250/500"/>
    <n v="2000"/>
    <x v="796"/>
    <n v="0"/>
    <n v="442206"/>
    <x v="0"/>
    <x v="6"/>
    <x v="10"/>
    <s v="video-games"/>
    <s v="unmarried"/>
    <n v="48900"/>
    <n v="0"/>
    <d v="2015-02-14T00:00:00"/>
    <s v="Single Vehicle Collision"/>
    <s v="Rear Collision"/>
    <s v="Minor Damage"/>
    <s v="Police"/>
    <s v="SC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x v="32"/>
    <n v="753056"/>
    <d v="1991-05-03T00:00:00"/>
    <s v="IN"/>
    <s v="250/500"/>
    <n v="500"/>
    <x v="797"/>
    <n v="0"/>
    <n v="468303"/>
    <x v="1"/>
    <x v="7"/>
    <x v="3"/>
    <s v="kayaking"/>
    <s v="not-in-family"/>
    <n v="43200"/>
    <n v="0"/>
    <d v="2015-02-08T00:00:00"/>
    <s v="Multi-vehicle Collision"/>
    <s v="Rear Collision"/>
    <s v="Minor Damage"/>
    <s v="Other"/>
    <s v="NY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x v="6"/>
    <n v="910365"/>
    <d v="2001-12-19T00:00:00"/>
    <s v="IN"/>
    <s v="250/500"/>
    <n v="1000"/>
    <x v="798"/>
    <n v="3000000"/>
    <n v="467762"/>
    <x v="1"/>
    <x v="6"/>
    <x v="5"/>
    <s v="basketball"/>
    <s v="other-relative"/>
    <n v="0"/>
    <n v="0"/>
    <d v="2015-01-22T00:00:00"/>
    <s v="Single Vehicle Collision"/>
    <s v="Front Collision"/>
    <s v="Total Loss"/>
    <s v="Police"/>
    <s v="NY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x v="2"/>
    <n v="379268"/>
    <d v="2012-08-05T00:00:00"/>
    <s v="IN"/>
    <s v="250/500"/>
    <n v="500"/>
    <x v="799"/>
    <n v="0"/>
    <n v="447188"/>
    <x v="1"/>
    <x v="4"/>
    <x v="1"/>
    <s v="chess"/>
    <s v="not-in-family"/>
    <n v="64800"/>
    <n v="-44200"/>
    <d v="2015-01-14T00:00:00"/>
    <s v="Single Vehicle Collision"/>
    <s v="Rear Collision"/>
    <s v="Minor Damage"/>
    <s v="Ambulance"/>
    <s v="NC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x v="36"/>
    <n v="362843"/>
    <d v="2004-08-09T00:00:00"/>
    <s v="OH"/>
    <s v="250/500"/>
    <n v="2000"/>
    <x v="800"/>
    <n v="0"/>
    <n v="469438"/>
    <x v="0"/>
    <x v="0"/>
    <x v="0"/>
    <s v="base-jumping"/>
    <s v="unmarried"/>
    <n v="35000"/>
    <n v="0"/>
    <d v="2015-02-03T00:00:00"/>
    <s v="Parked Car"/>
    <s v="?"/>
    <s v="Trivial Damage"/>
    <s v="None"/>
    <s v="WV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x v="1"/>
    <n v="135400"/>
    <d v="2014-01-20T00:00:00"/>
    <s v="IN"/>
    <s v="500/1000"/>
    <n v="500"/>
    <x v="801"/>
    <n v="0"/>
    <n v="462519"/>
    <x v="0"/>
    <x v="4"/>
    <x v="1"/>
    <s v="kayaking"/>
    <s v="own-child"/>
    <n v="32500"/>
    <n v="0"/>
    <d v="2015-01-20T00:00:00"/>
    <s v="Single Vehicle Collision"/>
    <s v="Rear Collision"/>
    <s v="Minor Damage"/>
    <s v="Ambulance"/>
    <s v="WV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x v="7"/>
    <n v="798579"/>
    <d v="2011-12-19T00:00:00"/>
    <s v="IN"/>
    <s v="250/500"/>
    <n v="1000"/>
    <x v="802"/>
    <n v="0"/>
    <n v="432534"/>
    <x v="0"/>
    <x v="6"/>
    <x v="5"/>
    <s v="dancing"/>
    <s v="wife"/>
    <n v="0"/>
    <n v="0"/>
    <d v="2015-01-01T00:00:00"/>
    <s v="Single Vehicle Collision"/>
    <s v="Side Collision"/>
    <s v="Major Damage"/>
    <s v="Fire"/>
    <s v="SC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x v="11"/>
    <n v="250833"/>
    <d v="2008-07-28T00:00:00"/>
    <s v="IN"/>
    <s v="250/500"/>
    <n v="2000"/>
    <x v="803"/>
    <n v="0"/>
    <n v="436467"/>
    <x v="1"/>
    <x v="7"/>
    <x v="9"/>
    <s v="dancing"/>
    <s v="unmarried"/>
    <n v="80900"/>
    <n v="-111100"/>
    <d v="2015-02-02T00:00:00"/>
    <s v="Multi-vehicle Collision"/>
    <s v="Rear Collision"/>
    <s v="Minor Damage"/>
    <s v="Ambulance"/>
    <s v="NY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x v="6"/>
    <n v="824116"/>
    <d v="1998-05-05T00:00:00"/>
    <s v="IL"/>
    <s v="250/500"/>
    <n v="2000"/>
    <x v="804"/>
    <n v="0"/>
    <n v="465674"/>
    <x v="1"/>
    <x v="7"/>
    <x v="9"/>
    <s v="base-jumping"/>
    <s v="other-relative"/>
    <n v="0"/>
    <n v="-69600"/>
    <d v="2015-01-23T00:00:00"/>
    <s v="Single Vehicle Collision"/>
    <s v="Side Collision"/>
    <s v="Total Loss"/>
    <s v="Fire"/>
    <s v="NC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x v="8"/>
    <n v="322613"/>
    <d v="1995-04-16T00:00:00"/>
    <s v="IN"/>
    <s v="250/500"/>
    <n v="1000"/>
    <x v="805"/>
    <n v="0"/>
    <n v="442389"/>
    <x v="0"/>
    <x v="2"/>
    <x v="6"/>
    <s v="bungie-jumping"/>
    <s v="husband"/>
    <n v="0"/>
    <n v="0"/>
    <d v="2015-01-26T00:00:00"/>
    <s v="Single Vehicle Collision"/>
    <s v="Rear Collision"/>
    <s v="Major Damage"/>
    <s v="Ambulance"/>
    <s v="VA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x v="19"/>
    <n v="871305"/>
    <d v="1992-02-14T00:00:00"/>
    <s v="IL"/>
    <s v="500/1000"/>
    <n v="2000"/>
    <x v="806"/>
    <n v="0"/>
    <n v="471614"/>
    <x v="1"/>
    <x v="1"/>
    <x v="11"/>
    <s v="kayaking"/>
    <s v="own-child"/>
    <n v="0"/>
    <n v="-58300"/>
    <d v="2015-01-02T00:00:00"/>
    <s v="Multi-vehicle Collision"/>
    <s v="Side Collision"/>
    <s v="Total Loss"/>
    <s v="Other"/>
    <s v="NY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x v="22"/>
    <n v="488037"/>
    <d v="2007-07-11T00:00:00"/>
    <s v="OH"/>
    <s v="250/500"/>
    <n v="1000"/>
    <x v="807"/>
    <n v="0"/>
    <n v="442936"/>
    <x v="1"/>
    <x v="4"/>
    <x v="9"/>
    <s v="dancing"/>
    <s v="husband"/>
    <n v="0"/>
    <n v="-34700"/>
    <d v="2015-02-25T00:00:00"/>
    <s v="Vehicle Theft"/>
    <s v="?"/>
    <s v="Minor Damage"/>
    <s v="None"/>
    <s v="WV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x v="30"/>
    <n v="485813"/>
    <d v="2010-04-07T00:00:00"/>
    <s v="IN"/>
    <s v="250/500"/>
    <n v="1000"/>
    <x v="808"/>
    <n v="4000000"/>
    <n v="437944"/>
    <x v="1"/>
    <x v="4"/>
    <x v="10"/>
    <s v="cross-fit"/>
    <s v="not-in-family"/>
    <n v="0"/>
    <n v="-63700"/>
    <d v="2015-01-15T00:00:00"/>
    <s v="Single Vehicle Collision"/>
    <s v="Front Collision"/>
    <s v="Minor Damage"/>
    <s v="Ambulance"/>
    <s v="VA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x v="0"/>
    <n v="886473"/>
    <d v="1991-03-10T00:00:00"/>
    <s v="OH"/>
    <s v="500/1000"/>
    <n v="2000"/>
    <x v="809"/>
    <n v="7000000"/>
    <n v="473705"/>
    <x v="1"/>
    <x v="0"/>
    <x v="5"/>
    <s v="video-games"/>
    <s v="husband"/>
    <n v="26900"/>
    <n v="-55300"/>
    <d v="2015-02-09T00:00:00"/>
    <s v="Vehicle Theft"/>
    <s v="?"/>
    <s v="Minor Damage"/>
    <s v="None"/>
    <s v="WV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x v="21"/>
    <n v="907113"/>
    <d v="1996-01-20T00:00:00"/>
    <s v="IL"/>
    <s v="500/1000"/>
    <n v="2000"/>
    <x v="810"/>
    <n v="0"/>
    <n v="469363"/>
    <x v="1"/>
    <x v="4"/>
    <x v="4"/>
    <s v="dancing"/>
    <s v="own-child"/>
    <n v="63100"/>
    <n v="-54100"/>
    <d v="2015-01-16T00:00:00"/>
    <s v="Multi-vehicle Collision"/>
    <s v="Front Collision"/>
    <s v="Total Loss"/>
    <s v="Ambulance"/>
    <s v="VA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x v="11"/>
    <n v="833321"/>
    <d v="2010-03-01T00:00:00"/>
    <s v="IN"/>
    <s v="250/500"/>
    <n v="500"/>
    <x v="811"/>
    <n v="0"/>
    <n v="465376"/>
    <x v="1"/>
    <x v="1"/>
    <x v="0"/>
    <s v="camping"/>
    <s v="unmarried"/>
    <n v="0"/>
    <n v="0"/>
    <d v="2015-02-01T00:00:00"/>
    <s v="Single Vehicle Collision"/>
    <s v="Rear Collision"/>
    <s v="Total Loss"/>
    <s v="Police"/>
    <s v="SC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x v="22"/>
    <n v="521592"/>
    <d v="2014-06-15T00:00:00"/>
    <s v="IL"/>
    <s v="100/300"/>
    <n v="500"/>
    <x v="812"/>
    <n v="0"/>
    <n v="438775"/>
    <x v="1"/>
    <x v="6"/>
    <x v="12"/>
    <s v="bungie-jumping"/>
    <s v="wife"/>
    <n v="100500"/>
    <n v="0"/>
    <d v="2015-02-10T00:00:00"/>
    <s v="Multi-vehicle Collision"/>
    <s v="Side Collision"/>
    <s v="Minor Damage"/>
    <s v="Other"/>
    <s v="SC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x v="1"/>
    <n v="254837"/>
    <d v="2004-11-25T00:00:00"/>
    <s v="IN"/>
    <s v="100/300"/>
    <n v="500"/>
    <x v="813"/>
    <n v="0"/>
    <n v="457962"/>
    <x v="0"/>
    <x v="5"/>
    <x v="8"/>
    <s v="paintball"/>
    <s v="husband"/>
    <n v="69500"/>
    <n v="-40700"/>
    <d v="2015-01-03T00:00:00"/>
    <s v="Single Vehicle Collision"/>
    <s v="Rear Collision"/>
    <s v="Major Damage"/>
    <s v="Other"/>
    <s v="SC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x v="3"/>
    <n v="634499"/>
    <d v="2000-08-26T00:00:00"/>
    <s v="IL"/>
    <s v="250/500"/>
    <n v="1000"/>
    <x v="814"/>
    <n v="0"/>
    <n v="477947"/>
    <x v="0"/>
    <x v="6"/>
    <x v="5"/>
    <s v="paintball"/>
    <s v="wife"/>
    <n v="25800"/>
    <n v="0"/>
    <d v="2015-01-01T00:00:00"/>
    <s v="Vehicle Theft"/>
    <s v="?"/>
    <s v="Trivial Damage"/>
    <s v="Police"/>
    <s v="WV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x v="27"/>
    <n v="574707"/>
    <d v="2005-08-23T00:00:00"/>
    <s v="IN"/>
    <s v="250/500"/>
    <n v="2000"/>
    <x v="815"/>
    <n v="0"/>
    <n v="431104"/>
    <x v="0"/>
    <x v="5"/>
    <x v="5"/>
    <s v="camping"/>
    <s v="husband"/>
    <n v="0"/>
    <n v="0"/>
    <d v="2015-02-23T00:00:00"/>
    <s v="Single Vehicle Collision"/>
    <s v="Side Collision"/>
    <s v="Minor Damage"/>
    <s v="Other"/>
    <s v="SC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x v="2"/>
    <n v="476839"/>
    <d v="1990-08-09T00:00:00"/>
    <s v="IL"/>
    <s v="250/500"/>
    <n v="1000"/>
    <x v="816"/>
    <n v="0"/>
    <n v="456570"/>
    <x v="0"/>
    <x v="5"/>
    <x v="6"/>
    <s v="basketball"/>
    <s v="own-child"/>
    <n v="0"/>
    <n v="0"/>
    <d v="2015-01-28T00:00:00"/>
    <s v="Vehicle Theft"/>
    <s v="?"/>
    <s v="Trivial Damage"/>
    <s v="None"/>
    <s v="VA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x v="6"/>
    <n v="149601"/>
    <d v="2003-03-28T00:00:00"/>
    <s v="IN"/>
    <s v="500/1000"/>
    <n v="500"/>
    <x v="817"/>
    <n v="0"/>
    <n v="612986"/>
    <x v="1"/>
    <x v="1"/>
    <x v="1"/>
    <s v="polo"/>
    <s v="not-in-family"/>
    <n v="59500"/>
    <n v="0"/>
    <d v="2015-02-22T00:00:00"/>
    <s v="Multi-vehicle Collision"/>
    <s v="Side Collision"/>
    <s v="Minor Damage"/>
    <s v="Fire"/>
    <s v="NY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x v="39"/>
    <n v="630683"/>
    <d v="2007-10-23T00:00:00"/>
    <s v="OH"/>
    <s v="250/500"/>
    <n v="500"/>
    <x v="818"/>
    <n v="0"/>
    <n v="615730"/>
    <x v="0"/>
    <x v="7"/>
    <x v="0"/>
    <s v="camping"/>
    <s v="not-in-family"/>
    <n v="36800"/>
    <n v="0"/>
    <d v="2015-01-03T00:00:00"/>
    <s v="Single Vehicle Collision"/>
    <s v="Front Collision"/>
    <s v="Minor Damage"/>
    <s v="Police"/>
    <s v="WV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x v="3"/>
    <n v="500639"/>
    <d v="1996-06-27T00:00:00"/>
    <s v="OH"/>
    <s v="500/1000"/>
    <n v="1000"/>
    <x v="819"/>
    <n v="0"/>
    <n v="478640"/>
    <x v="1"/>
    <x v="1"/>
    <x v="5"/>
    <s v="basketball"/>
    <s v="not-in-family"/>
    <n v="0"/>
    <n v="-64500"/>
    <d v="2015-01-10T00:00:00"/>
    <s v="Single Vehicle Collision"/>
    <s v="Front Collision"/>
    <s v="Major Damage"/>
    <s v="Police"/>
    <s v="NC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x v="7"/>
    <n v="352120"/>
    <d v="1994-12-11T00:00:00"/>
    <s v="IN"/>
    <s v="250/500"/>
    <n v="500"/>
    <x v="820"/>
    <n v="0"/>
    <n v="470510"/>
    <x v="1"/>
    <x v="0"/>
    <x v="0"/>
    <s v="kayaking"/>
    <s v="not-in-family"/>
    <n v="0"/>
    <n v="0"/>
    <d v="2015-01-25T00:00:00"/>
    <s v="Single Vehicle Collision"/>
    <s v="Rear Collision"/>
    <s v="Total Loss"/>
    <s v="Ambulance"/>
    <s v="PA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x v="24"/>
    <n v="569245"/>
    <d v="1995-12-05T00:00:00"/>
    <s v="IL"/>
    <s v="100/300"/>
    <n v="2000"/>
    <x v="821"/>
    <n v="0"/>
    <n v="439360"/>
    <x v="1"/>
    <x v="7"/>
    <x v="10"/>
    <s v="skydiving"/>
    <s v="husband"/>
    <n v="34900"/>
    <n v="0"/>
    <d v="2015-01-10T00:00:00"/>
    <s v="Single Vehicle Collision"/>
    <s v="Front Collision"/>
    <s v="Total Loss"/>
    <s v="Police"/>
    <s v="SC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x v="31"/>
    <n v="907012"/>
    <d v="1996-12-15T00:00:00"/>
    <s v="OH"/>
    <s v="500/1000"/>
    <n v="2000"/>
    <x v="822"/>
    <n v="0"/>
    <n v="440251"/>
    <x v="1"/>
    <x v="1"/>
    <x v="7"/>
    <s v="movies"/>
    <s v="own-child"/>
    <n v="0"/>
    <n v="0"/>
    <d v="2015-01-28T00:00:00"/>
    <s v="Single Vehicle Collision"/>
    <s v="Front Collision"/>
    <s v="Minor Damage"/>
    <s v="Fire"/>
    <s v="NY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x v="40"/>
    <n v="700074"/>
    <d v="2011-06-06T00:00:00"/>
    <s v="OH"/>
    <s v="250/500"/>
    <n v="1000"/>
    <x v="823"/>
    <n v="0"/>
    <n v="600313"/>
    <x v="1"/>
    <x v="0"/>
    <x v="7"/>
    <s v="paintball"/>
    <s v="husband"/>
    <n v="0"/>
    <n v="0"/>
    <d v="2015-02-18T00:00:00"/>
    <s v="Multi-vehicle Collision"/>
    <s v="Side Collision"/>
    <s v="Total Loss"/>
    <s v="Ambulance"/>
    <s v="WV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x v="23"/>
    <n v="866805"/>
    <d v="1995-12-13T00:00:00"/>
    <s v="OH"/>
    <s v="250/500"/>
    <n v="500"/>
    <x v="824"/>
    <n v="0"/>
    <n v="452216"/>
    <x v="1"/>
    <x v="2"/>
    <x v="5"/>
    <s v="golf"/>
    <s v="own-child"/>
    <n v="0"/>
    <n v="0"/>
    <d v="2015-01-24T00:00:00"/>
    <s v="Multi-vehicle Collision"/>
    <s v="Rear Collision"/>
    <s v="Major Damage"/>
    <s v="Fire"/>
    <s v="SC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x v="13"/>
    <n v="951863"/>
    <d v="1997-10-28T00:00:00"/>
    <s v="OH"/>
    <s v="250/500"/>
    <n v="1000"/>
    <x v="825"/>
    <n v="0"/>
    <n v="478532"/>
    <x v="0"/>
    <x v="4"/>
    <x v="9"/>
    <s v="chess"/>
    <s v="unmarried"/>
    <n v="0"/>
    <n v="-72100"/>
    <d v="2015-01-20T00:00:00"/>
    <s v="Multi-vehicle Collision"/>
    <s v="Side Collision"/>
    <s v="Total Loss"/>
    <s v="Other"/>
    <s v="NC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x v="32"/>
    <n v="211578"/>
    <d v="1996-01-04T00:00:00"/>
    <s v="IL"/>
    <s v="500/1000"/>
    <n v="1000"/>
    <x v="826"/>
    <n v="5000000"/>
    <n v="616929"/>
    <x v="1"/>
    <x v="0"/>
    <x v="12"/>
    <s v="hiking"/>
    <s v="own-child"/>
    <n v="55100"/>
    <n v="0"/>
    <d v="2015-01-10T00:00:00"/>
    <s v="Single Vehicle Collision"/>
    <s v="Side Collision"/>
    <s v="Total Loss"/>
    <s v="Police"/>
    <s v="PA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x v="13"/>
    <n v="357394"/>
    <d v="2008-05-09T00:00:00"/>
    <s v="IL"/>
    <s v="250/500"/>
    <n v="2000"/>
    <x v="827"/>
    <n v="0"/>
    <n v="620207"/>
    <x v="0"/>
    <x v="7"/>
    <x v="8"/>
    <s v="movies"/>
    <s v="other-relative"/>
    <n v="49700"/>
    <n v="0"/>
    <d v="2015-01-07T00:00:00"/>
    <s v="Multi-vehicle Collision"/>
    <s v="Rear Collision"/>
    <s v="Major Damage"/>
    <s v="Police"/>
    <s v="NY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x v="36"/>
    <n v="863749"/>
    <d v="2009-12-05T00:00:00"/>
    <s v="IN"/>
    <s v="250/500"/>
    <n v="500"/>
    <x v="828"/>
    <n v="0"/>
    <n v="605743"/>
    <x v="1"/>
    <x v="7"/>
    <x v="5"/>
    <s v="paintball"/>
    <s v="own-child"/>
    <n v="52200"/>
    <n v="-44500"/>
    <d v="2015-01-16T00:00:00"/>
    <s v="Vehicle Theft"/>
    <s v="?"/>
    <s v="Minor Damage"/>
    <s v="None"/>
    <s v="VA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x v="23"/>
    <n v="596914"/>
    <d v="1992-01-05T00:00:00"/>
    <s v="IN"/>
    <s v="250/500"/>
    <n v="500"/>
    <x v="829"/>
    <n v="0"/>
    <n v="472814"/>
    <x v="1"/>
    <x v="7"/>
    <x v="1"/>
    <s v="skydiving"/>
    <s v="other-relative"/>
    <n v="0"/>
    <n v="0"/>
    <d v="2015-01-01T00:00:00"/>
    <s v="Multi-vehicle Collision"/>
    <s v="Rear Collision"/>
    <s v="Total Loss"/>
    <s v="Police"/>
    <s v="WV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x v="31"/>
    <n v="684653"/>
    <d v="1997-11-15T00:00:00"/>
    <s v="OH"/>
    <s v="250/500"/>
    <n v="2000"/>
    <x v="830"/>
    <n v="0"/>
    <n v="464362"/>
    <x v="0"/>
    <x v="1"/>
    <x v="6"/>
    <s v="reading"/>
    <s v="wife"/>
    <n v="43100"/>
    <n v="-31900"/>
    <d v="2015-01-07T00:00:00"/>
    <s v="Vehicle Theft"/>
    <s v="?"/>
    <s v="Minor Damage"/>
    <s v="Police"/>
    <s v="SC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x v="16"/>
    <n v="528259"/>
    <d v="2012-12-22T00:00:00"/>
    <s v="IN"/>
    <s v="500/1000"/>
    <n v="2000"/>
    <x v="831"/>
    <n v="7000000"/>
    <n v="456203"/>
    <x v="0"/>
    <x v="7"/>
    <x v="6"/>
    <s v="basketball"/>
    <s v="wife"/>
    <n v="0"/>
    <n v="-53200"/>
    <d v="2015-02-17T00:00:00"/>
    <s v="Vehicle Theft"/>
    <s v="?"/>
    <s v="Minor Damage"/>
    <s v="None"/>
    <s v="NC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x v="19"/>
    <n v="797636"/>
    <d v="1992-05-19T00:00:00"/>
    <s v="IN"/>
    <s v="100/300"/>
    <n v="1000"/>
    <x v="832"/>
    <n v="0"/>
    <n v="468984"/>
    <x v="1"/>
    <x v="7"/>
    <x v="10"/>
    <s v="kayaking"/>
    <s v="other-relative"/>
    <n v="52100"/>
    <n v="0"/>
    <d v="2015-02-26T00:00:00"/>
    <s v="Single Vehicle Collision"/>
    <s v="Rear Collision"/>
    <s v="Total Loss"/>
    <s v="Police"/>
    <s v="VA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x v="40"/>
    <n v="326180"/>
    <d v="2002-05-25T00:00:00"/>
    <s v="IL"/>
    <s v="100/300"/>
    <n v="2000"/>
    <x v="833"/>
    <n v="0"/>
    <n v="473349"/>
    <x v="1"/>
    <x v="1"/>
    <x v="1"/>
    <s v="golf"/>
    <s v="other-relative"/>
    <n v="51700"/>
    <n v="-33300"/>
    <d v="2015-01-31T00:00:00"/>
    <s v="Vehicle Theft"/>
    <s v="?"/>
    <s v="Trivial Damage"/>
    <s v="None"/>
    <s v="NC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x v="6"/>
    <n v="620075"/>
    <d v="2010-04-21T00:00:00"/>
    <s v="OH"/>
    <s v="250/500"/>
    <n v="500"/>
    <x v="834"/>
    <n v="0"/>
    <n v="474771"/>
    <x v="1"/>
    <x v="1"/>
    <x v="3"/>
    <s v="movies"/>
    <s v="husband"/>
    <n v="0"/>
    <n v="0"/>
    <d v="2015-02-27T00:00:00"/>
    <s v="Multi-vehicle Collision"/>
    <s v="Side Collision"/>
    <s v="Major Damage"/>
    <s v="Fire"/>
    <s v="SC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x v="19"/>
    <n v="965187"/>
    <d v="1990-03-26T00:00:00"/>
    <s v="OH"/>
    <s v="250/500"/>
    <n v="500"/>
    <x v="835"/>
    <n v="0"/>
    <n v="448294"/>
    <x v="0"/>
    <x v="2"/>
    <x v="9"/>
    <s v="reading"/>
    <s v="own-child"/>
    <n v="0"/>
    <n v="-48800"/>
    <d v="2015-03-01T00:00:00"/>
    <s v="Single Vehicle Collision"/>
    <s v="Rear Collision"/>
    <s v="Major Damage"/>
    <s v="Police"/>
    <s v="SC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x v="4"/>
    <n v="516182"/>
    <d v="2007-05-12T00:00:00"/>
    <s v="OH"/>
    <s v="100/300"/>
    <n v="2000"/>
    <x v="836"/>
    <n v="0"/>
    <n v="606606"/>
    <x v="1"/>
    <x v="5"/>
    <x v="13"/>
    <s v="golf"/>
    <s v="own-child"/>
    <n v="45800"/>
    <n v="0"/>
    <d v="2015-02-13T00:00:00"/>
    <s v="Parked Car"/>
    <s v="?"/>
    <s v="Trivial Damage"/>
    <s v="None"/>
    <s v="SC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x v="5"/>
    <n v="728839"/>
    <d v="2001-01-02T00:00:00"/>
    <s v="OH"/>
    <s v="500/1000"/>
    <n v="2000"/>
    <x v="837"/>
    <n v="0"/>
    <n v="605220"/>
    <x v="0"/>
    <x v="7"/>
    <x v="0"/>
    <s v="reading"/>
    <s v="unmarried"/>
    <n v="0"/>
    <n v="0"/>
    <d v="2015-01-08T00:00:00"/>
    <s v="Multi-vehicle Collision"/>
    <s v="Rear Collision"/>
    <s v="Minor Damage"/>
    <s v="Fire"/>
    <s v="SC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x v="4"/>
    <n v="771509"/>
    <d v="2006-08-10T00:00:00"/>
    <s v="IN"/>
    <s v="500/1000"/>
    <n v="500"/>
    <x v="838"/>
    <n v="0"/>
    <n v="466612"/>
    <x v="1"/>
    <x v="7"/>
    <x v="4"/>
    <s v="reading"/>
    <s v="husband"/>
    <n v="0"/>
    <n v="0"/>
    <d v="2015-02-05T00:00:00"/>
    <s v="Vehicle Theft"/>
    <s v="?"/>
    <s v="Minor Damage"/>
    <s v="Police"/>
    <s v="WV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x v="0"/>
    <n v="264221"/>
    <d v="2014-07-28T00:00:00"/>
    <s v="IL"/>
    <s v="500/1000"/>
    <n v="1000"/>
    <x v="839"/>
    <n v="0"/>
    <n v="463331"/>
    <x v="0"/>
    <x v="4"/>
    <x v="9"/>
    <s v="camping"/>
    <s v="wife"/>
    <n v="0"/>
    <n v="-71400"/>
    <d v="2015-02-20T00:00:00"/>
    <s v="Multi-vehicle Collision"/>
    <s v="Front Collision"/>
    <s v="Major Damage"/>
    <s v="Other"/>
    <s v="NY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x v="27"/>
    <n v="602704"/>
    <d v="2011-09-27T00:00:00"/>
    <s v="OH"/>
    <s v="500/1000"/>
    <n v="1000"/>
    <x v="840"/>
    <n v="0"/>
    <n v="457843"/>
    <x v="1"/>
    <x v="2"/>
    <x v="5"/>
    <s v="video-games"/>
    <s v="own-child"/>
    <n v="59600"/>
    <n v="0"/>
    <d v="2015-01-24T00:00:00"/>
    <s v="Multi-vehicle Collision"/>
    <s v="Side Collision"/>
    <s v="Minor Damage"/>
    <s v="Police"/>
    <s v="VA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x v="7"/>
    <n v="672416"/>
    <d v="2013-04-20T00:00:00"/>
    <s v="IN"/>
    <s v="500/1000"/>
    <n v="2000"/>
    <x v="841"/>
    <n v="0"/>
    <n v="609226"/>
    <x v="1"/>
    <x v="4"/>
    <x v="3"/>
    <s v="chess"/>
    <s v="own-child"/>
    <n v="0"/>
    <n v="0"/>
    <d v="2015-01-31T00:00:00"/>
    <s v="Multi-vehicle Collision"/>
    <s v="Side Collision"/>
    <s v="Major Damage"/>
    <s v="Ambulance"/>
    <s v="SC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x v="1"/>
    <n v="545506"/>
    <d v="1991-03-20T00:00:00"/>
    <s v="IN"/>
    <s v="100/300"/>
    <n v="500"/>
    <x v="831"/>
    <n v="0"/>
    <n v="452942"/>
    <x v="0"/>
    <x v="2"/>
    <x v="7"/>
    <s v="golf"/>
    <s v="not-in-family"/>
    <n v="63100"/>
    <n v="-79400"/>
    <d v="2015-01-23T00:00:00"/>
    <s v="Single Vehicle Collision"/>
    <s v="Side Collision"/>
    <s v="Total Loss"/>
    <s v="Fire"/>
    <s v="VA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x v="19"/>
    <n v="777533"/>
    <d v="2002-12-21T00:00:00"/>
    <s v="OH"/>
    <s v="500/1000"/>
    <n v="1000"/>
    <x v="842"/>
    <n v="0"/>
    <n v="609390"/>
    <x v="1"/>
    <x v="2"/>
    <x v="2"/>
    <s v="base-jumping"/>
    <s v="not-in-family"/>
    <n v="0"/>
    <n v="0"/>
    <d v="2015-01-11T00:00:00"/>
    <s v="Multi-vehicle Collision"/>
    <s v="Side Collision"/>
    <s v="Minor Damage"/>
    <s v="Fire"/>
    <s v="NY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x v="34"/>
    <n v="953334"/>
    <d v="2005-12-03T00:00:00"/>
    <s v="IN"/>
    <s v="100/300"/>
    <n v="1000"/>
    <x v="843"/>
    <n v="7000000"/>
    <n v="446608"/>
    <x v="0"/>
    <x v="0"/>
    <x v="0"/>
    <s v="board-games"/>
    <s v="own-child"/>
    <n v="0"/>
    <n v="-54400"/>
    <d v="2015-02-20T00:00:00"/>
    <s v="Single Vehicle Collision"/>
    <s v="Side Collision"/>
    <s v="Major Damage"/>
    <s v="Ambulance"/>
    <s v="NY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x v="39"/>
    <n v="369781"/>
    <d v="2011-05-25T00:00:00"/>
    <s v="IL"/>
    <s v="250/500"/>
    <n v="2000"/>
    <x v="844"/>
    <n v="6000000"/>
    <n v="602500"/>
    <x v="0"/>
    <x v="2"/>
    <x v="7"/>
    <s v="bungie-jumping"/>
    <s v="wife"/>
    <n v="0"/>
    <n v="0"/>
    <d v="2015-02-24T00:00:00"/>
    <s v="Parked Car"/>
    <s v="?"/>
    <s v="Trivial Damage"/>
    <s v="Police"/>
    <s v="NC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x v="43"/>
    <n v="990998"/>
    <d v="2006-10-18T00:00:00"/>
    <s v="IN"/>
    <s v="100/300"/>
    <n v="1000"/>
    <x v="845"/>
    <n v="0"/>
    <n v="463809"/>
    <x v="0"/>
    <x v="2"/>
    <x v="5"/>
    <s v="golf"/>
    <s v="not-in-family"/>
    <n v="0"/>
    <n v="-75000"/>
    <d v="2015-01-19T00:00:00"/>
    <s v="Multi-vehicle Collision"/>
    <s v="Side Collision"/>
    <s v="Total Loss"/>
    <s v="Police"/>
    <s v="NY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x v="19"/>
    <n v="982678"/>
    <d v="2006-07-19T00:00:00"/>
    <s v="OH"/>
    <s v="250/500"/>
    <n v="500"/>
    <x v="846"/>
    <n v="0"/>
    <n v="611996"/>
    <x v="0"/>
    <x v="0"/>
    <x v="13"/>
    <s v="video-games"/>
    <s v="not-in-family"/>
    <n v="75800"/>
    <n v="0"/>
    <d v="2015-01-08T00:00:00"/>
    <s v="Single Vehicle Collision"/>
    <s v="Side Collision"/>
    <s v="Major Damage"/>
    <s v="Ambulance"/>
    <s v="SC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x v="27"/>
    <n v="646069"/>
    <d v="2002-06-08T00:00:00"/>
    <s v="OH"/>
    <s v="500/1000"/>
    <n v="1000"/>
    <x v="847"/>
    <n v="0"/>
    <n v="459298"/>
    <x v="1"/>
    <x v="0"/>
    <x v="8"/>
    <s v="polo"/>
    <s v="wife"/>
    <n v="66900"/>
    <n v="-51800"/>
    <d v="2015-03-01T00:00:00"/>
    <s v="Multi-vehicle Collision"/>
    <s v="Side Collision"/>
    <s v="Total Loss"/>
    <s v="Fire"/>
    <s v="NY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x v="36"/>
    <n v="331683"/>
    <d v="2009-02-12T00:00:00"/>
    <s v="OH"/>
    <s v="100/300"/>
    <n v="2000"/>
    <x v="848"/>
    <n v="0"/>
    <n v="468158"/>
    <x v="0"/>
    <x v="2"/>
    <x v="11"/>
    <s v="chess"/>
    <s v="husband"/>
    <n v="0"/>
    <n v="-41400"/>
    <d v="2015-01-21T00:00:00"/>
    <s v="Single Vehicle Collision"/>
    <s v="Front Collision"/>
    <s v="Minor Damage"/>
    <s v="Fire"/>
    <s v="WV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x v="32"/>
    <n v="364055"/>
    <d v="2001-05-14T00:00:00"/>
    <s v="IN"/>
    <s v="500/1000"/>
    <n v="500"/>
    <x v="849"/>
    <n v="0"/>
    <n v="440831"/>
    <x v="1"/>
    <x v="6"/>
    <x v="1"/>
    <s v="golf"/>
    <s v="wife"/>
    <n v="0"/>
    <n v="-63500"/>
    <d v="2015-02-28T00:00:00"/>
    <s v="Multi-vehicle Collision"/>
    <s v="Side Collision"/>
    <s v="Total Loss"/>
    <s v="Police"/>
    <s v="WV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x v="32"/>
    <n v="521854"/>
    <d v="2001-02-16T00:00:00"/>
    <s v="IN"/>
    <s v="250/500"/>
    <n v="1000"/>
    <x v="850"/>
    <n v="0"/>
    <n v="603848"/>
    <x v="0"/>
    <x v="5"/>
    <x v="3"/>
    <s v="kayaking"/>
    <s v="own-child"/>
    <n v="0"/>
    <n v="0"/>
    <d v="2015-01-26T00:00:00"/>
    <s v="Multi-vehicle Collision"/>
    <s v="Rear Collision"/>
    <s v="Total Loss"/>
    <s v="Fire"/>
    <s v="SC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x v="20"/>
    <n v="737252"/>
    <d v="1993-11-18T00:00:00"/>
    <s v="OH"/>
    <s v="500/1000"/>
    <n v="2000"/>
    <x v="12"/>
    <n v="0"/>
    <n v="617739"/>
    <x v="0"/>
    <x v="2"/>
    <x v="4"/>
    <s v="reading"/>
    <s v="own-child"/>
    <n v="54400"/>
    <n v="0"/>
    <d v="2015-01-31T00:00:00"/>
    <s v="Multi-vehicle Collision"/>
    <s v="Side Collision"/>
    <s v="Minor Damage"/>
    <s v="Fire"/>
    <s v="WV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x v="36"/>
    <n v="344480"/>
    <d v="1990-02-18T00:00:00"/>
    <s v="OH"/>
    <s v="100/300"/>
    <n v="2000"/>
    <x v="851"/>
    <n v="0"/>
    <n v="607133"/>
    <x v="0"/>
    <x v="0"/>
    <x v="7"/>
    <s v="reading"/>
    <s v="husband"/>
    <n v="35000"/>
    <n v="0"/>
    <d v="2015-02-20T00:00:00"/>
    <s v="Single Vehicle Collision"/>
    <s v="Front Collision"/>
    <s v="Minor Damage"/>
    <s v="Fire"/>
    <s v="NY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x v="19"/>
    <n v="898519"/>
    <d v="2000-05-21T00:00:00"/>
    <s v="OH"/>
    <s v="250/500"/>
    <n v="1000"/>
    <x v="852"/>
    <n v="0"/>
    <n v="437470"/>
    <x v="1"/>
    <x v="6"/>
    <x v="4"/>
    <s v="dancing"/>
    <s v="other-relative"/>
    <n v="0"/>
    <n v="0"/>
    <d v="2015-02-17T00:00:00"/>
    <s v="Multi-vehicle Collision"/>
    <s v="Side Collision"/>
    <s v="Minor Damage"/>
    <s v="Other"/>
    <s v="SC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x v="22"/>
    <n v="957816"/>
    <d v="2012-08-26T00:00:00"/>
    <s v="IL"/>
    <s v="500/1000"/>
    <n v="2000"/>
    <x v="853"/>
    <n v="0"/>
    <n v="461372"/>
    <x v="0"/>
    <x v="1"/>
    <x v="8"/>
    <s v="bungie-jumping"/>
    <s v="own-child"/>
    <n v="0"/>
    <n v="-40800"/>
    <d v="2015-02-02T00:00:00"/>
    <s v="Multi-vehicle Collision"/>
    <s v="Side Collision"/>
    <s v="Total Loss"/>
    <s v="Other"/>
    <s v="SC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x v="1"/>
    <n v="175960"/>
    <d v="2004-11-16T00:00:00"/>
    <s v="IN"/>
    <s v="100/300"/>
    <n v="1000"/>
    <x v="854"/>
    <n v="0"/>
    <n v="476130"/>
    <x v="1"/>
    <x v="0"/>
    <x v="12"/>
    <s v="golf"/>
    <s v="own-child"/>
    <n v="0"/>
    <n v="-45300"/>
    <d v="2015-02-06T00:00:00"/>
    <s v="Multi-vehicle Collision"/>
    <s v="Rear Collision"/>
    <s v="Minor Damage"/>
    <s v="Other"/>
    <s v="NY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x v="17"/>
    <n v="489618"/>
    <d v="2003-01-23T00:00:00"/>
    <s v="IL"/>
    <s v="500/1000"/>
    <n v="1000"/>
    <x v="680"/>
    <n v="0"/>
    <n v="452438"/>
    <x v="1"/>
    <x v="4"/>
    <x v="6"/>
    <s v="golf"/>
    <s v="husband"/>
    <n v="73200"/>
    <n v="0"/>
    <d v="2015-02-11T00:00:00"/>
    <s v="Multi-vehicle Collision"/>
    <s v="Side Collision"/>
    <s v="Minor Damage"/>
    <s v="Other"/>
    <s v="NY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x v="4"/>
    <n v="717044"/>
    <d v="2008-11-07T00:00:00"/>
    <s v="OH"/>
    <s v="500/1000"/>
    <n v="1000"/>
    <x v="855"/>
    <n v="0"/>
    <n v="460517"/>
    <x v="1"/>
    <x v="6"/>
    <x v="6"/>
    <s v="bungie-jumping"/>
    <s v="other-relative"/>
    <n v="0"/>
    <n v="-48800"/>
    <d v="2015-01-25T00:00:00"/>
    <s v="Single Vehicle Collision"/>
    <s v="Rear Collision"/>
    <s v="Minor Damage"/>
    <s v="Ambulance"/>
    <s v="WV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x v="13"/>
    <n v="101421"/>
    <d v="1999-10-19T00:00:00"/>
    <s v="IL"/>
    <s v="250/500"/>
    <n v="1000"/>
    <x v="856"/>
    <n v="0"/>
    <n v="444896"/>
    <x v="1"/>
    <x v="2"/>
    <x v="3"/>
    <s v="video-games"/>
    <s v="other-relative"/>
    <n v="52700"/>
    <n v="0"/>
    <d v="2015-02-23T00:00:00"/>
    <s v="Multi-vehicle Collision"/>
    <s v="Front Collision"/>
    <s v="Minor Damage"/>
    <s v="Other"/>
    <s v="SC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x v="39"/>
    <n v="793948"/>
    <d v="1990-12-20T00:00:00"/>
    <s v="IL"/>
    <s v="100/300"/>
    <n v="2000"/>
    <x v="857"/>
    <n v="0"/>
    <n v="448722"/>
    <x v="1"/>
    <x v="2"/>
    <x v="7"/>
    <s v="base-jumping"/>
    <s v="unmarried"/>
    <n v="21500"/>
    <n v="0"/>
    <d v="2015-01-29T00:00:00"/>
    <s v="Single Vehicle Collision"/>
    <s v="Front Collision"/>
    <s v="Total Loss"/>
    <s v="Fire"/>
    <s v="WV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x v="19"/>
    <n v="737483"/>
    <d v="1996-02-14T00:00:00"/>
    <s v="IL"/>
    <s v="250/500"/>
    <n v="500"/>
    <x v="858"/>
    <n v="0"/>
    <n v="477856"/>
    <x v="1"/>
    <x v="2"/>
    <x v="7"/>
    <s v="polo"/>
    <s v="other-relative"/>
    <n v="61100"/>
    <n v="-64500"/>
    <d v="2015-01-02T00:00:00"/>
    <s v="Single Vehicle Collision"/>
    <s v="Rear Collision"/>
    <s v="Major Damage"/>
    <s v="Fire"/>
    <s v="SC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x v="8"/>
    <n v="695117"/>
    <d v="2001-06-10T00:00:00"/>
    <s v="IN"/>
    <s v="100/300"/>
    <n v="1000"/>
    <x v="859"/>
    <n v="0"/>
    <n v="617721"/>
    <x v="1"/>
    <x v="7"/>
    <x v="3"/>
    <s v="exercise"/>
    <s v="husband"/>
    <n v="0"/>
    <n v="0"/>
    <d v="2015-02-06T00:00:00"/>
    <s v="Single Vehicle Collision"/>
    <s v="Front Collision"/>
    <s v="Minor Damage"/>
    <s v="Fire"/>
    <s v="NY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x v="5"/>
    <n v="167466"/>
    <d v="2010-03-17T00:00:00"/>
    <s v="OH"/>
    <s v="100/300"/>
    <n v="1000"/>
    <x v="860"/>
    <n v="0"/>
    <n v="454176"/>
    <x v="1"/>
    <x v="7"/>
    <x v="9"/>
    <s v="skydiving"/>
    <s v="not-in-family"/>
    <n v="60300"/>
    <n v="-58900"/>
    <d v="2015-02-14T00:00:00"/>
    <s v="Multi-vehicle Collision"/>
    <s v="Rear Collision"/>
    <s v="Total Loss"/>
    <s v="Ambulance"/>
    <s v="NY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x v="4"/>
    <n v="664732"/>
    <d v="2003-07-30T00:00:00"/>
    <s v="IL"/>
    <s v="500/1000"/>
    <n v="2000"/>
    <x v="861"/>
    <n v="6000000"/>
    <n v="618127"/>
    <x v="1"/>
    <x v="6"/>
    <x v="7"/>
    <s v="chess"/>
    <s v="other-relative"/>
    <n v="0"/>
    <n v="-61600"/>
    <d v="2015-02-04T00:00:00"/>
    <s v="Multi-vehicle Collision"/>
    <s v="Front Collision"/>
    <s v="Minor Damage"/>
    <s v="Other"/>
    <s v="SC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x v="29"/>
    <n v="143038"/>
    <d v="2014-09-17T00:00:00"/>
    <s v="OH"/>
    <s v="500/1000"/>
    <n v="500"/>
    <x v="862"/>
    <n v="0"/>
    <n v="441923"/>
    <x v="0"/>
    <x v="7"/>
    <x v="13"/>
    <s v="skydiving"/>
    <s v="husband"/>
    <n v="0"/>
    <n v="-51000"/>
    <d v="2015-02-12T00:00:00"/>
    <s v="Multi-vehicle Collision"/>
    <s v="Rear Collision"/>
    <s v="Major Damage"/>
    <s v="Police"/>
    <s v="OH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x v="19"/>
    <n v="979963"/>
    <d v="2009-06-03T00:00:00"/>
    <s v="IN"/>
    <s v="100/300"/>
    <n v="500"/>
    <x v="863"/>
    <n v="0"/>
    <n v="604279"/>
    <x v="1"/>
    <x v="7"/>
    <x v="8"/>
    <s v="skydiving"/>
    <s v="not-in-family"/>
    <n v="54500"/>
    <n v="-72100"/>
    <d v="2015-02-12T00:00:00"/>
    <s v="Single Vehicle Collision"/>
    <s v="Front Collision"/>
    <s v="Total Loss"/>
    <s v="Fire"/>
    <s v="NY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x v="6"/>
    <n v="467841"/>
    <d v="1994-10-11T00:00:00"/>
    <s v="IN"/>
    <s v="500/1000"/>
    <n v="500"/>
    <x v="108"/>
    <n v="0"/>
    <n v="440833"/>
    <x v="1"/>
    <x v="7"/>
    <x v="5"/>
    <s v="bungie-jumping"/>
    <s v="husband"/>
    <n v="70900"/>
    <n v="-61100"/>
    <d v="2015-01-28T00:00:00"/>
    <s v="Parked Car"/>
    <s v="?"/>
    <s v="Minor Damage"/>
    <s v="None"/>
    <s v="WV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x v="20"/>
    <n v="219028"/>
    <d v="1991-07-18T00:00:00"/>
    <s v="OH"/>
    <s v="100/300"/>
    <n v="1000"/>
    <x v="864"/>
    <n v="0"/>
    <n v="451550"/>
    <x v="1"/>
    <x v="2"/>
    <x v="1"/>
    <s v="chess"/>
    <s v="wife"/>
    <n v="38500"/>
    <n v="0"/>
    <d v="2015-01-10T00:00:00"/>
    <s v="Multi-vehicle Collision"/>
    <s v="Side Collision"/>
    <s v="Major Damage"/>
    <s v="Ambulance"/>
    <s v="NY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x v="24"/>
    <n v="130156"/>
    <d v="2001-09-24T00:00:00"/>
    <s v="IL"/>
    <s v="250/500"/>
    <n v="2000"/>
    <x v="865"/>
    <n v="0"/>
    <n v="431853"/>
    <x v="1"/>
    <x v="1"/>
    <x v="3"/>
    <s v="kayaking"/>
    <s v="own-child"/>
    <n v="0"/>
    <n v="-46000"/>
    <d v="2015-01-19T00:00:00"/>
    <s v="Single Vehicle Collision"/>
    <s v="Rear Collision"/>
    <s v="Major Damage"/>
    <s v="Ambulance"/>
    <s v="WV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x v="5"/>
    <n v="762951"/>
    <d v="2012-09-19T00:00:00"/>
    <s v="IN"/>
    <s v="500/1000"/>
    <n v="500"/>
    <x v="866"/>
    <n v="0"/>
    <n v="614274"/>
    <x v="1"/>
    <x v="7"/>
    <x v="2"/>
    <s v="reading"/>
    <s v="husband"/>
    <n v="35200"/>
    <n v="0"/>
    <d v="2015-01-19T00:00:00"/>
    <s v="Single Vehicle Collision"/>
    <s v="Side Collision"/>
    <s v="Minor Damage"/>
    <s v="Other"/>
    <s v="NC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x v="7"/>
    <n v="376879"/>
    <d v="1991-07-11T00:00:00"/>
    <s v="IL"/>
    <s v="100/300"/>
    <n v="1000"/>
    <x v="867"/>
    <n v="8000000"/>
    <n v="619148"/>
    <x v="0"/>
    <x v="0"/>
    <x v="4"/>
    <s v="base-jumping"/>
    <s v="unmarried"/>
    <n v="0"/>
    <n v="0"/>
    <d v="2015-01-28T00:00:00"/>
    <s v="Single Vehicle Collision"/>
    <s v="Side Collision"/>
    <s v="Major Damage"/>
    <s v="Ambulance"/>
    <s v="SC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x v="5"/>
    <n v="599031"/>
    <d v="1991-10-29T00:00:00"/>
    <s v="IN"/>
    <s v="100/300"/>
    <n v="500"/>
    <x v="32"/>
    <n v="0"/>
    <n v="456781"/>
    <x v="1"/>
    <x v="4"/>
    <x v="9"/>
    <s v="reading"/>
    <s v="unmarried"/>
    <n v="0"/>
    <n v="-49300"/>
    <d v="2015-02-16T00:00:00"/>
    <s v="Vehicle Theft"/>
    <s v="?"/>
    <s v="Trivial Damage"/>
    <s v="Police"/>
    <s v="WV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x v="38"/>
    <n v="676255"/>
    <d v="1999-12-28T00:00:00"/>
    <s v="IN"/>
    <s v="500/1000"/>
    <n v="1000"/>
    <x v="868"/>
    <n v="4000000"/>
    <n v="434293"/>
    <x v="0"/>
    <x v="0"/>
    <x v="7"/>
    <s v="exercise"/>
    <s v="other-relative"/>
    <n v="46300"/>
    <n v="0"/>
    <d v="2015-01-08T00:00:00"/>
    <s v="Multi-vehicle Collision"/>
    <s v="Front Collision"/>
    <s v="Total Loss"/>
    <s v="Other"/>
    <s v="NY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x v="7"/>
    <n v="985446"/>
    <d v="2012-10-11T00:00:00"/>
    <s v="OH"/>
    <s v="250/500"/>
    <n v="2000"/>
    <x v="869"/>
    <n v="0"/>
    <n v="460895"/>
    <x v="1"/>
    <x v="1"/>
    <x v="11"/>
    <s v="sleeping"/>
    <s v="not-in-family"/>
    <n v="73700"/>
    <n v="0"/>
    <d v="2015-01-24T00:00:00"/>
    <s v="Multi-vehicle Collision"/>
    <s v="Rear Collision"/>
    <s v="Major Damage"/>
    <s v="Fire"/>
    <s v="SC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x v="27"/>
    <n v="884180"/>
    <d v="1995-08-19T00:00:00"/>
    <s v="IL"/>
    <s v="500/1000"/>
    <n v="500"/>
    <x v="870"/>
    <n v="4000000"/>
    <n v="601600"/>
    <x v="0"/>
    <x v="0"/>
    <x v="7"/>
    <s v="polo"/>
    <s v="other-relative"/>
    <n v="0"/>
    <n v="0"/>
    <d v="2015-02-18T00:00:00"/>
    <s v="Single Vehicle Collision"/>
    <s v="Front Collision"/>
    <s v="Total Loss"/>
    <s v="Other"/>
    <s v="NC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x v="6"/>
    <n v="571462"/>
    <d v="1991-02-11T00:00:00"/>
    <s v="IN"/>
    <s v="500/1000"/>
    <n v="500"/>
    <x v="871"/>
    <n v="0"/>
    <n v="465440"/>
    <x v="0"/>
    <x v="0"/>
    <x v="7"/>
    <s v="video-games"/>
    <s v="wife"/>
    <n v="0"/>
    <n v="0"/>
    <d v="2015-01-21T00:00:00"/>
    <s v="Single Vehicle Collision"/>
    <s v="Front Collision"/>
    <s v="Major Damage"/>
    <s v="Fire"/>
    <s v="VA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x v="16"/>
    <n v="815883"/>
    <d v="1991-07-02T00:00:00"/>
    <s v="OH"/>
    <s v="250/500"/>
    <n v="2000"/>
    <x v="872"/>
    <n v="0"/>
    <n v="455482"/>
    <x v="0"/>
    <x v="0"/>
    <x v="13"/>
    <s v="skydiving"/>
    <s v="wife"/>
    <n v="66200"/>
    <n v="-49700"/>
    <d v="2015-01-08T00:00:00"/>
    <s v="Single Vehicle Collision"/>
    <s v="Rear Collision"/>
    <s v="Major Damage"/>
    <s v="Fire"/>
    <s v="VA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x v="22"/>
    <n v="258265"/>
    <d v="1994-04-10T00:00:00"/>
    <s v="IL"/>
    <s v="100/300"/>
    <n v="1000"/>
    <x v="50"/>
    <n v="0"/>
    <n v="438877"/>
    <x v="1"/>
    <x v="5"/>
    <x v="1"/>
    <s v="dancing"/>
    <s v="not-in-family"/>
    <n v="0"/>
    <n v="0"/>
    <d v="2015-02-02T00:00:00"/>
    <s v="Single Vehicle Collision"/>
    <s v="Rear Collision"/>
    <s v="Total Loss"/>
    <s v="Police"/>
    <s v="NY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x v="14"/>
    <n v="569714"/>
    <d v="2005-12-04T00:00:00"/>
    <s v="OH"/>
    <s v="500/1000"/>
    <n v="1000"/>
    <x v="873"/>
    <n v="0"/>
    <n v="479824"/>
    <x v="1"/>
    <x v="2"/>
    <x v="8"/>
    <s v="bungie-jumping"/>
    <s v="not-in-family"/>
    <n v="0"/>
    <n v="0"/>
    <d v="2015-03-01T00:00:00"/>
    <s v="Multi-vehicle Collision"/>
    <s v="Side Collision"/>
    <s v="Major Damage"/>
    <s v="Ambulance"/>
    <s v="WV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x v="0"/>
    <n v="180008"/>
    <d v="2014-07-16T00:00:00"/>
    <s v="IL"/>
    <s v="250/500"/>
    <n v="1000"/>
    <x v="874"/>
    <n v="0"/>
    <n v="477415"/>
    <x v="0"/>
    <x v="7"/>
    <x v="10"/>
    <s v="paintball"/>
    <s v="not-in-family"/>
    <n v="0"/>
    <n v="-72000"/>
    <d v="2015-02-04T00:00:00"/>
    <s v="Single Vehicle Collision"/>
    <s v="Front Collision"/>
    <s v="Minor Damage"/>
    <s v="Fire"/>
    <s v="WV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x v="20"/>
    <n v="633375"/>
    <d v="2003-09-17T00:00:00"/>
    <s v="IL"/>
    <s v="250/500"/>
    <n v="500"/>
    <x v="875"/>
    <n v="0"/>
    <n v="614372"/>
    <x v="0"/>
    <x v="7"/>
    <x v="6"/>
    <s v="paintball"/>
    <s v="husband"/>
    <n v="59800"/>
    <n v="0"/>
    <d v="2015-02-27T00:00:00"/>
    <s v="Multi-vehicle Collision"/>
    <s v="Rear Collision"/>
    <s v="Total Loss"/>
    <s v="Police"/>
    <s v="NC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x v="22"/>
    <n v="556538"/>
    <d v="2000-07-15T00:00:00"/>
    <s v="IL"/>
    <s v="250/500"/>
    <n v="1000"/>
    <x v="876"/>
    <n v="0"/>
    <n v="465248"/>
    <x v="1"/>
    <x v="5"/>
    <x v="0"/>
    <s v="exercise"/>
    <s v="other-relative"/>
    <n v="78800"/>
    <n v="0"/>
    <d v="2015-02-09T00:00:00"/>
    <s v="Single Vehicle Collision"/>
    <s v="Front Collision"/>
    <s v="Total Loss"/>
    <s v="Fire"/>
    <s v="SC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x v="16"/>
    <n v="669501"/>
    <d v="2009-07-29T00:00:00"/>
    <s v="IN"/>
    <s v="250/500"/>
    <n v="500"/>
    <x v="877"/>
    <n v="4000000"/>
    <n v="449421"/>
    <x v="0"/>
    <x v="6"/>
    <x v="3"/>
    <s v="exercise"/>
    <s v="husband"/>
    <n v="24000"/>
    <n v="-50500"/>
    <d v="2015-02-19T00:00:00"/>
    <s v="Parked Car"/>
    <s v="?"/>
    <s v="Minor Damage"/>
    <s v="None"/>
    <s v="VA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x v="16"/>
    <n v="963761"/>
    <d v="1991-04-13T00:00:00"/>
    <s v="OH"/>
    <s v="500/1000"/>
    <n v="500"/>
    <x v="878"/>
    <n v="0"/>
    <n v="445856"/>
    <x v="1"/>
    <x v="0"/>
    <x v="6"/>
    <s v="chess"/>
    <s v="wife"/>
    <n v="35900"/>
    <n v="0"/>
    <d v="2015-01-12T00:00:00"/>
    <s v="Single Vehicle Collision"/>
    <s v="Rear Collision"/>
    <s v="Major Damage"/>
    <s v="Fire"/>
    <s v="SC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x v="11"/>
    <n v="753005"/>
    <d v="2005-11-20T00:00:00"/>
    <s v="IL"/>
    <s v="100/300"/>
    <n v="2000"/>
    <x v="879"/>
    <n v="0"/>
    <n v="608525"/>
    <x v="1"/>
    <x v="4"/>
    <x v="0"/>
    <s v="sleeping"/>
    <s v="not-in-family"/>
    <n v="0"/>
    <n v="0"/>
    <d v="2015-02-07T00:00:00"/>
    <s v="Multi-vehicle Collision"/>
    <s v="Side Collision"/>
    <s v="Major Damage"/>
    <s v="Ambulance"/>
    <s v="VA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x v="6"/>
    <n v="454758"/>
    <d v="1990-05-20T00:00:00"/>
    <s v="IN"/>
    <s v="100/300"/>
    <n v="1000"/>
    <x v="880"/>
    <n v="0"/>
    <n v="608813"/>
    <x v="1"/>
    <x v="7"/>
    <x v="7"/>
    <s v="sleeping"/>
    <s v="other-relative"/>
    <n v="0"/>
    <n v="0"/>
    <d v="2015-01-13T00:00:00"/>
    <s v="Single Vehicle Collision"/>
    <s v="Side Collision"/>
    <s v="Total Loss"/>
    <s v="Ambulance"/>
    <s v="NC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x v="34"/>
    <n v="698589"/>
    <d v="2002-11-28T00:00:00"/>
    <s v="IL"/>
    <s v="500/1000"/>
    <n v="1000"/>
    <x v="881"/>
    <n v="0"/>
    <n v="459295"/>
    <x v="1"/>
    <x v="0"/>
    <x v="8"/>
    <s v="camping"/>
    <s v="other-relative"/>
    <n v="0"/>
    <n v="-44800"/>
    <d v="2015-01-18T00:00:00"/>
    <s v="Multi-vehicle Collision"/>
    <s v="Rear Collision"/>
    <s v="Total Loss"/>
    <s v="Other"/>
    <s v="SC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x v="18"/>
    <n v="330119"/>
    <d v="2004-06-15T00:00:00"/>
    <s v="IL"/>
    <s v="500/1000"/>
    <n v="1000"/>
    <x v="882"/>
    <n v="0"/>
    <n v="606144"/>
    <x v="0"/>
    <x v="4"/>
    <x v="12"/>
    <s v="yachting"/>
    <s v="husband"/>
    <n v="40000"/>
    <n v="-43400"/>
    <d v="2015-01-15T00:00:00"/>
    <s v="Vehicle Theft"/>
    <s v="?"/>
    <s v="Trivial Damage"/>
    <s v="None"/>
    <s v="WV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x v="8"/>
    <n v="164464"/>
    <d v="2010-09-26T00:00:00"/>
    <s v="OH"/>
    <s v="250/500"/>
    <n v="500"/>
    <x v="883"/>
    <n v="0"/>
    <n v="476315"/>
    <x v="0"/>
    <x v="5"/>
    <x v="10"/>
    <s v="sleeping"/>
    <s v="husband"/>
    <n v="0"/>
    <n v="0"/>
    <d v="2015-02-23T00:00:00"/>
    <s v="Vehicle Theft"/>
    <s v="?"/>
    <s v="Minor Damage"/>
    <s v="None"/>
    <s v="NC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x v="14"/>
    <n v="927354"/>
    <d v="1990-09-15T00:00:00"/>
    <s v="IN"/>
    <s v="100/300"/>
    <n v="500"/>
    <x v="884"/>
    <n v="0"/>
    <n v="475891"/>
    <x v="0"/>
    <x v="0"/>
    <x v="7"/>
    <s v="movies"/>
    <s v="not-in-family"/>
    <n v="0"/>
    <n v="0"/>
    <d v="2015-02-17T00:00:00"/>
    <s v="Parked Car"/>
    <s v="?"/>
    <s v="Minor Damage"/>
    <s v="None"/>
    <s v="NY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x v="11"/>
    <n v="231508"/>
    <d v="2009-09-16T00:00:00"/>
    <s v="IL"/>
    <s v="100/300"/>
    <n v="500"/>
    <x v="885"/>
    <n v="0"/>
    <n v="462525"/>
    <x v="0"/>
    <x v="5"/>
    <x v="3"/>
    <s v="board-games"/>
    <s v="own-child"/>
    <n v="26500"/>
    <n v="0"/>
    <d v="2015-02-17T00:00:00"/>
    <s v="Multi-vehicle Collision"/>
    <s v="Front Collision"/>
    <s v="Major Damage"/>
    <s v="Fire"/>
    <s v="WV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x v="20"/>
    <n v="272910"/>
    <d v="1999-08-12T00:00:00"/>
    <s v="IN"/>
    <s v="250/500"/>
    <n v="500"/>
    <x v="886"/>
    <n v="0"/>
    <n v="606283"/>
    <x v="0"/>
    <x v="2"/>
    <x v="8"/>
    <s v="board-games"/>
    <s v="own-child"/>
    <n v="0"/>
    <n v="0"/>
    <d v="2015-01-18T00:00:00"/>
    <s v="Parked Car"/>
    <s v="?"/>
    <s v="Trivial Damage"/>
    <s v="None"/>
    <s v="SC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x v="5"/>
    <n v="305758"/>
    <d v="2009-03-08T00:00:00"/>
    <s v="IL"/>
    <s v="100/300"/>
    <n v="500"/>
    <x v="887"/>
    <n v="0"/>
    <n v="465252"/>
    <x v="1"/>
    <x v="7"/>
    <x v="8"/>
    <s v="sleeping"/>
    <s v="own-child"/>
    <n v="0"/>
    <n v="0"/>
    <d v="2015-01-17T00:00:00"/>
    <s v="Multi-vehicle Collision"/>
    <s v="Front Collision"/>
    <s v="Minor Damage"/>
    <s v="Police"/>
    <s v="NY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x v="19"/>
    <n v="950542"/>
    <d v="2009-04-27T00:00:00"/>
    <s v="OH"/>
    <s v="250/500"/>
    <n v="500"/>
    <x v="888"/>
    <n v="0"/>
    <n v="449979"/>
    <x v="1"/>
    <x v="1"/>
    <x v="2"/>
    <s v="basketball"/>
    <s v="husband"/>
    <n v="53200"/>
    <n v="0"/>
    <d v="2015-02-25T00:00:00"/>
    <s v="Single Vehicle Collision"/>
    <s v="Rear Collision"/>
    <s v="Major Damage"/>
    <s v="Police"/>
    <s v="WV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x v="6"/>
    <n v="291544"/>
    <d v="2006-08-02T00:00:00"/>
    <s v="OH"/>
    <s v="500/1000"/>
    <n v="500"/>
    <x v="889"/>
    <n v="0"/>
    <n v="604681"/>
    <x v="1"/>
    <x v="2"/>
    <x v="0"/>
    <s v="paintball"/>
    <s v="own-child"/>
    <n v="73700"/>
    <n v="0"/>
    <d v="2015-01-06T00:00:00"/>
    <s v="Vehicle Theft"/>
    <s v="?"/>
    <s v="Minor Damage"/>
    <s v="None"/>
    <s v="NC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x v="8"/>
    <n v="388616"/>
    <d v="1995-12-06T00:00:00"/>
    <s v="OH"/>
    <s v="250/500"/>
    <n v="2000"/>
    <x v="890"/>
    <n v="0"/>
    <n v="466390"/>
    <x v="0"/>
    <x v="2"/>
    <x v="2"/>
    <s v="video-games"/>
    <s v="husband"/>
    <n v="61200"/>
    <n v="0"/>
    <d v="2015-02-26T00:00:00"/>
    <s v="Single Vehicle Collision"/>
    <s v="Side Collision"/>
    <s v="Total Loss"/>
    <s v="Other"/>
    <s v="NY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x v="43"/>
    <n v="577992"/>
    <d v="2002-11-13T00:00:00"/>
    <s v="IN"/>
    <s v="250/500"/>
    <n v="500"/>
    <x v="891"/>
    <n v="5000000"/>
    <n v="612316"/>
    <x v="1"/>
    <x v="5"/>
    <x v="8"/>
    <s v="sleeping"/>
    <s v="own-child"/>
    <n v="0"/>
    <n v="0"/>
    <d v="2015-02-11T00:00:00"/>
    <s v="Single Vehicle Collision"/>
    <s v="Side Collision"/>
    <s v="Total Loss"/>
    <s v="Police"/>
    <s v="NY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x v="23"/>
    <n v="342830"/>
    <d v="1991-11-09T00:00:00"/>
    <s v="IL"/>
    <s v="500/1000"/>
    <n v="1000"/>
    <x v="892"/>
    <n v="0"/>
    <n v="474731"/>
    <x v="0"/>
    <x v="7"/>
    <x v="11"/>
    <s v="skydiving"/>
    <s v="other-relative"/>
    <n v="56800"/>
    <n v="-51800"/>
    <d v="2015-02-13T00:00:00"/>
    <s v="Multi-vehicle Collision"/>
    <s v="Side Collision"/>
    <s v="Minor Damage"/>
    <s v="Fire"/>
    <s v="SC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x v="22"/>
    <n v="491170"/>
    <d v="1998-01-14T00:00:00"/>
    <s v="IN"/>
    <s v="500/1000"/>
    <n v="500"/>
    <x v="893"/>
    <n v="0"/>
    <n v="603260"/>
    <x v="0"/>
    <x v="1"/>
    <x v="3"/>
    <s v="basketball"/>
    <s v="wife"/>
    <n v="66400"/>
    <n v="-63700"/>
    <d v="2015-01-10T00:00:00"/>
    <s v="Single Vehicle Collision"/>
    <s v="Side Collision"/>
    <s v="Minor Damage"/>
    <s v="Other"/>
    <s v="WV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x v="29"/>
    <n v="175553"/>
    <d v="2002-04-25T00:00:00"/>
    <s v="OH"/>
    <s v="500/1000"/>
    <n v="500"/>
    <x v="894"/>
    <n v="0"/>
    <n v="434370"/>
    <x v="1"/>
    <x v="5"/>
    <x v="4"/>
    <s v="movies"/>
    <s v="husband"/>
    <n v="56700"/>
    <n v="-49300"/>
    <d v="2015-01-24T00:00:00"/>
    <s v="Multi-vehicle Collision"/>
    <s v="Side Collision"/>
    <s v="Total Loss"/>
    <s v="Other"/>
    <s v="VA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x v="14"/>
    <n v="439341"/>
    <d v="1991-07-20T00:00:00"/>
    <s v="IN"/>
    <s v="100/300"/>
    <n v="1000"/>
    <x v="895"/>
    <n v="0"/>
    <n v="478388"/>
    <x v="0"/>
    <x v="2"/>
    <x v="12"/>
    <s v="paintball"/>
    <s v="other-relative"/>
    <n v="51300"/>
    <n v="0"/>
    <d v="2015-02-15T00:00:00"/>
    <s v="Multi-vehicle Collision"/>
    <s v="Side Collision"/>
    <s v="Major Damage"/>
    <s v="Fire"/>
    <s v="VA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x v="19"/>
    <n v="221186"/>
    <d v="2004-08-13T00:00:00"/>
    <s v="OH"/>
    <s v="100/300"/>
    <n v="1000"/>
    <x v="896"/>
    <n v="0"/>
    <n v="617883"/>
    <x v="0"/>
    <x v="7"/>
    <x v="7"/>
    <s v="camping"/>
    <s v="own-child"/>
    <n v="0"/>
    <n v="-20900"/>
    <d v="2015-01-09T00:00:00"/>
    <s v="Multi-vehicle Collision"/>
    <s v="Rear Collision"/>
    <s v="Major Damage"/>
    <s v="Police"/>
    <s v="SC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x v="39"/>
    <n v="868031"/>
    <d v="1990-06-24T00:00:00"/>
    <s v="OH"/>
    <s v="250/500"/>
    <n v="2000"/>
    <x v="897"/>
    <n v="0"/>
    <n v="464808"/>
    <x v="1"/>
    <x v="5"/>
    <x v="7"/>
    <s v="paintball"/>
    <s v="husband"/>
    <n v="42900"/>
    <n v="-39100"/>
    <d v="2015-01-31T00:00:00"/>
    <s v="Multi-vehicle Collision"/>
    <s v="Front Collision"/>
    <s v="Minor Damage"/>
    <s v="Fire"/>
    <s v="WV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x v="4"/>
    <n v="844117"/>
    <d v="1991-08-21T00:00:00"/>
    <s v="OH"/>
    <s v="250/500"/>
    <n v="2000"/>
    <x v="898"/>
    <n v="0"/>
    <n v="609458"/>
    <x v="0"/>
    <x v="0"/>
    <x v="7"/>
    <s v="base-jumping"/>
    <s v="not-in-family"/>
    <n v="52600"/>
    <n v="0"/>
    <d v="2015-02-04T00:00:00"/>
    <s v="Vehicle Theft"/>
    <s v="?"/>
    <s v="Minor Damage"/>
    <s v="Police"/>
    <s v="WV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x v="11"/>
    <n v="744557"/>
    <d v="2011-02-25T00:00:00"/>
    <s v="IN"/>
    <s v="500/1000"/>
    <n v="1000"/>
    <x v="899"/>
    <n v="0"/>
    <n v="432405"/>
    <x v="1"/>
    <x v="4"/>
    <x v="10"/>
    <s v="skydiving"/>
    <s v="not-in-family"/>
    <n v="65100"/>
    <n v="-50300"/>
    <d v="2015-01-30T00:00:00"/>
    <s v="Multi-vehicle Collision"/>
    <s v="Rear Collision"/>
    <s v="Total Loss"/>
    <s v="Other"/>
    <s v="SC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x v="0"/>
    <n v="159536"/>
    <d v="2013-02-04T00:00:00"/>
    <s v="IL"/>
    <s v="100/300"/>
    <n v="2000"/>
    <x v="900"/>
    <n v="0"/>
    <n v="457875"/>
    <x v="1"/>
    <x v="6"/>
    <x v="2"/>
    <s v="dancing"/>
    <s v="wife"/>
    <n v="46100"/>
    <n v="0"/>
    <d v="2015-02-27T00:00:00"/>
    <s v="Single Vehicle Collision"/>
    <s v="Side Collision"/>
    <s v="Minor Damage"/>
    <s v="Police"/>
    <s v="PA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x v="13"/>
    <n v="727109"/>
    <d v="2001-02-20T00:00:00"/>
    <s v="IN"/>
    <s v="500/1000"/>
    <n v="2000"/>
    <x v="901"/>
    <n v="0"/>
    <n v="477268"/>
    <x v="0"/>
    <x v="7"/>
    <x v="8"/>
    <s v="kayaking"/>
    <s v="other-relative"/>
    <n v="0"/>
    <n v="-30900"/>
    <d v="2015-02-05T00:00:00"/>
    <s v="Multi-vehicle Collision"/>
    <s v="Front Collision"/>
    <s v="Total Loss"/>
    <s v="Police"/>
    <s v="WV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x v="32"/>
    <n v="155604"/>
    <d v="1992-03-03T00:00:00"/>
    <s v="OH"/>
    <s v="500/1000"/>
    <n v="500"/>
    <x v="902"/>
    <n v="0"/>
    <n v="437580"/>
    <x v="0"/>
    <x v="4"/>
    <x v="8"/>
    <s v="kayaking"/>
    <s v="not-in-family"/>
    <n v="44900"/>
    <n v="-52500"/>
    <d v="2015-01-30T00:00:00"/>
    <s v="Multi-vehicle Collision"/>
    <s v="Rear Collision"/>
    <s v="Major Damage"/>
    <s v="Police"/>
    <s v="NC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x v="20"/>
    <n v="608443"/>
    <d v="2006-12-21T00:00:00"/>
    <s v="IL"/>
    <s v="500/1000"/>
    <n v="2000"/>
    <x v="903"/>
    <n v="0"/>
    <n v="457121"/>
    <x v="0"/>
    <x v="0"/>
    <x v="0"/>
    <s v="movies"/>
    <s v="not-in-family"/>
    <n v="30100"/>
    <n v="0"/>
    <d v="2015-01-03T00:00:00"/>
    <s v="Single Vehicle Collision"/>
    <s v="Side Collision"/>
    <s v="Minor Damage"/>
    <s v="Fire"/>
    <s v="WV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x v="32"/>
    <n v="117862"/>
    <d v="2000-07-14T00:00:00"/>
    <s v="OH"/>
    <s v="500/1000"/>
    <n v="2000"/>
    <x v="904"/>
    <n v="0"/>
    <n v="436364"/>
    <x v="1"/>
    <x v="7"/>
    <x v="10"/>
    <s v="cross-fit"/>
    <s v="own-child"/>
    <n v="0"/>
    <n v="-67000"/>
    <d v="2015-03-01T00:00:00"/>
    <s v="Multi-vehicle Collision"/>
    <s v="Front Collision"/>
    <s v="Major Damage"/>
    <s v="Fire"/>
    <s v="NY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x v="7"/>
    <n v="991553"/>
    <d v="1991-12-12T00:00:00"/>
    <s v="OH"/>
    <s v="250/500"/>
    <n v="500"/>
    <x v="905"/>
    <n v="0"/>
    <n v="467654"/>
    <x v="1"/>
    <x v="5"/>
    <x v="2"/>
    <s v="chess"/>
    <s v="wife"/>
    <n v="0"/>
    <n v="0"/>
    <d v="2015-02-13T00:00:00"/>
    <s v="Single Vehicle Collision"/>
    <s v="Rear Collision"/>
    <s v="Major Damage"/>
    <s v="Fire"/>
    <s v="SC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x v="11"/>
    <n v="727443"/>
    <d v="2013-07-01T00:00:00"/>
    <s v="OH"/>
    <s v="100/300"/>
    <n v="500"/>
    <x v="906"/>
    <n v="0"/>
    <n v="471148"/>
    <x v="0"/>
    <x v="5"/>
    <x v="12"/>
    <s v="golf"/>
    <s v="husband"/>
    <n v="70300"/>
    <n v="-70900"/>
    <d v="2015-02-25T00:00:00"/>
    <s v="Vehicle Theft"/>
    <s v="?"/>
    <s v="Trivial Damage"/>
    <s v="None"/>
    <s v="NY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x v="3"/>
    <n v="378587"/>
    <d v="1998-12-16T00:00:00"/>
    <s v="OH"/>
    <s v="250/500"/>
    <n v="2000"/>
    <x v="907"/>
    <n v="3000000"/>
    <n v="468202"/>
    <x v="0"/>
    <x v="1"/>
    <x v="4"/>
    <s v="chess"/>
    <s v="not-in-family"/>
    <n v="65400"/>
    <n v="0"/>
    <d v="2015-01-23T00:00:00"/>
    <s v="Single Vehicle Collision"/>
    <s v="Side Collision"/>
    <s v="Major Damage"/>
    <s v="Other"/>
    <s v="NY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x v="32"/>
    <n v="420948"/>
    <d v="2015-01-03T00:00:00"/>
    <s v="IL"/>
    <s v="100/300"/>
    <n v="500"/>
    <x v="908"/>
    <n v="0"/>
    <n v="456959"/>
    <x v="0"/>
    <x v="6"/>
    <x v="5"/>
    <s v="exercise"/>
    <s v="wife"/>
    <n v="0"/>
    <n v="0"/>
    <d v="2015-02-19T00:00:00"/>
    <s v="Multi-vehicle Collision"/>
    <s v="Front Collision"/>
    <s v="Minor Damage"/>
    <s v="Ambulance"/>
    <s v="NY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x v="8"/>
    <n v="457188"/>
    <d v="1994-04-01T00:00:00"/>
    <s v="IL"/>
    <s v="250/500"/>
    <n v="1000"/>
    <x v="909"/>
    <n v="0"/>
    <n v="447274"/>
    <x v="0"/>
    <x v="5"/>
    <x v="9"/>
    <s v="chess"/>
    <s v="own-child"/>
    <n v="0"/>
    <n v="-68800"/>
    <d v="2015-02-08T00:00:00"/>
    <s v="Multi-vehicle Collision"/>
    <s v="Rear Collision"/>
    <s v="Minor Damage"/>
    <s v="Police"/>
    <s v="NY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x v="17"/>
    <n v="118236"/>
    <d v="2000-08-15T00:00:00"/>
    <s v="OH"/>
    <s v="100/300"/>
    <n v="1000"/>
    <x v="910"/>
    <n v="0"/>
    <n v="608405"/>
    <x v="0"/>
    <x v="7"/>
    <x v="10"/>
    <s v="base-jumping"/>
    <s v="not-in-family"/>
    <n v="57700"/>
    <n v="-43500"/>
    <d v="2015-02-04T00:00:00"/>
    <s v="Single Vehicle Collision"/>
    <s v="Rear Collision"/>
    <s v="Total Loss"/>
    <s v="Other"/>
    <s v="WV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x v="11"/>
    <n v="987524"/>
    <d v="2014-11-13T00:00:00"/>
    <s v="IL"/>
    <s v="250/500"/>
    <n v="500"/>
    <x v="911"/>
    <n v="0"/>
    <n v="472253"/>
    <x v="1"/>
    <x v="6"/>
    <x v="6"/>
    <s v="camping"/>
    <s v="wife"/>
    <n v="0"/>
    <n v="0"/>
    <d v="2015-02-22T00:00:00"/>
    <s v="Multi-vehicle Collision"/>
    <s v="Rear Collision"/>
    <s v="Minor Damage"/>
    <s v="Other"/>
    <s v="NY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x v="18"/>
    <n v="490596"/>
    <d v="2011-02-04T00:00:00"/>
    <s v="IL"/>
    <s v="500/1000"/>
    <n v="500"/>
    <x v="912"/>
    <n v="8000000"/>
    <n v="438923"/>
    <x v="0"/>
    <x v="0"/>
    <x v="7"/>
    <s v="polo"/>
    <s v="wife"/>
    <n v="0"/>
    <n v="0"/>
    <d v="2015-01-14T00:00:00"/>
    <s v="Vehicle Theft"/>
    <s v="?"/>
    <s v="Minor Damage"/>
    <s v="Police"/>
    <s v="WV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x v="14"/>
    <n v="524215"/>
    <d v="1990-06-24T00:00:00"/>
    <s v="OH"/>
    <s v="250/500"/>
    <n v="2000"/>
    <x v="913"/>
    <n v="0"/>
    <n v="607131"/>
    <x v="1"/>
    <x v="1"/>
    <x v="6"/>
    <s v="hiking"/>
    <s v="not-in-family"/>
    <n v="42100"/>
    <n v="0"/>
    <d v="2015-01-06T00:00:00"/>
    <s v="Single Vehicle Collision"/>
    <s v="Rear Collision"/>
    <s v="Total Loss"/>
    <s v="Other"/>
    <s v="SC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x v="22"/>
    <n v="913464"/>
    <d v="2009-01-21T00:00:00"/>
    <s v="IN"/>
    <s v="500/1000"/>
    <n v="2000"/>
    <x v="914"/>
    <n v="0"/>
    <n v="601701"/>
    <x v="1"/>
    <x v="0"/>
    <x v="13"/>
    <s v="skydiving"/>
    <s v="wife"/>
    <n v="37100"/>
    <n v="-46500"/>
    <d v="2015-01-19T00:00:00"/>
    <s v="Multi-vehicle Collision"/>
    <s v="Rear Collision"/>
    <s v="Minor Damage"/>
    <s v="Ambulance"/>
    <s v="WV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x v="36"/>
    <n v="398484"/>
    <d v="1992-11-07T00:00:00"/>
    <s v="IL"/>
    <s v="250/500"/>
    <n v="2000"/>
    <x v="915"/>
    <n v="0"/>
    <n v="469220"/>
    <x v="1"/>
    <x v="2"/>
    <x v="12"/>
    <s v="video-games"/>
    <s v="husband"/>
    <n v="0"/>
    <n v="-65500"/>
    <d v="2015-01-24T00:00:00"/>
    <s v="Vehicle Theft"/>
    <s v="?"/>
    <s v="Minor Damage"/>
    <s v="Police"/>
    <s v="VA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x v="11"/>
    <n v="752504"/>
    <d v="1997-05-15T00:00:00"/>
    <s v="IN"/>
    <s v="250/500"/>
    <n v="1000"/>
    <x v="916"/>
    <n v="0"/>
    <n v="433250"/>
    <x v="1"/>
    <x v="4"/>
    <x v="10"/>
    <s v="video-games"/>
    <s v="own-child"/>
    <n v="0"/>
    <n v="0"/>
    <d v="2015-01-27T00:00:00"/>
    <s v="Single Vehicle Collision"/>
    <s v="Front Collision"/>
    <s v="Total Loss"/>
    <s v="Fire"/>
    <s v="NY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x v="31"/>
    <n v="449263"/>
    <d v="1992-03-20T00:00:00"/>
    <s v="IL"/>
    <s v="250/500"/>
    <n v="500"/>
    <x v="917"/>
    <n v="0"/>
    <n v="444413"/>
    <x v="0"/>
    <x v="4"/>
    <x v="5"/>
    <s v="bungie-jumping"/>
    <s v="unmarried"/>
    <n v="0"/>
    <n v="0"/>
    <d v="2015-01-13T00:00:00"/>
    <s v="Single Vehicle Collision"/>
    <s v="Front Collision"/>
    <s v="Major Damage"/>
    <s v="Other"/>
    <s v="NY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x v="22"/>
    <n v="844007"/>
    <d v="1995-07-17T00:00:00"/>
    <s v="IN"/>
    <s v="500/1000"/>
    <n v="2000"/>
    <x v="918"/>
    <n v="0"/>
    <n v="433593"/>
    <x v="0"/>
    <x v="2"/>
    <x v="7"/>
    <s v="polo"/>
    <s v="other-relative"/>
    <n v="0"/>
    <n v="-15900"/>
    <d v="2015-01-15T00:00:00"/>
    <s v="Vehicle Theft"/>
    <s v="?"/>
    <s v="Trivial Damage"/>
    <s v="Police"/>
    <s v="VA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x v="31"/>
    <n v="686522"/>
    <d v="2000-12-27T00:00:00"/>
    <s v="IN"/>
    <s v="100/300"/>
    <n v="500"/>
    <x v="919"/>
    <n v="0"/>
    <n v="458143"/>
    <x v="1"/>
    <x v="7"/>
    <x v="2"/>
    <s v="yachting"/>
    <s v="not-in-family"/>
    <n v="0"/>
    <n v="0"/>
    <d v="2015-02-04T00:00:00"/>
    <s v="Single Vehicle Collision"/>
    <s v="Side Collision"/>
    <s v="Major Damage"/>
    <s v="Police"/>
    <s v="SC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x v="0"/>
    <n v="670142"/>
    <d v="1999-08-06T00:00:00"/>
    <s v="IN"/>
    <s v="100/300"/>
    <n v="500"/>
    <x v="920"/>
    <n v="0"/>
    <n v="474167"/>
    <x v="1"/>
    <x v="7"/>
    <x v="12"/>
    <s v="sleeping"/>
    <s v="unmarried"/>
    <n v="11000"/>
    <n v="0"/>
    <d v="2015-01-04T00:00:00"/>
    <s v="Multi-vehicle Collision"/>
    <s v="Rear Collision"/>
    <s v="Major Damage"/>
    <s v="Police"/>
    <s v="SC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x v="6"/>
    <n v="607687"/>
    <d v="2007-03-03T00:00:00"/>
    <s v="OH"/>
    <s v="500/1000"/>
    <n v="2000"/>
    <x v="921"/>
    <n v="0"/>
    <n v="476413"/>
    <x v="1"/>
    <x v="6"/>
    <x v="2"/>
    <s v="sleeping"/>
    <s v="husband"/>
    <n v="16100"/>
    <n v="-61200"/>
    <d v="2015-01-14T00:00:00"/>
    <s v="Multi-vehicle Collision"/>
    <s v="Side Collision"/>
    <s v="Total Loss"/>
    <s v="Fire"/>
    <s v="PA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x v="4"/>
    <n v="967713"/>
    <d v="1997-12-25T00:00:00"/>
    <s v="IL"/>
    <s v="250/500"/>
    <n v="500"/>
    <x v="922"/>
    <n v="0"/>
    <n v="600208"/>
    <x v="0"/>
    <x v="7"/>
    <x v="0"/>
    <s v="polo"/>
    <s v="other-relative"/>
    <n v="33200"/>
    <n v="0"/>
    <d v="2015-01-27T00:00:00"/>
    <s v="Multi-vehicle Collision"/>
    <s v="Side Collision"/>
    <s v="Minor Damage"/>
    <s v="Other"/>
    <s v="NC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x v="7"/>
    <n v="291902"/>
    <d v="2013-11-06T00:00:00"/>
    <s v="IL"/>
    <s v="500/1000"/>
    <n v="1000"/>
    <x v="923"/>
    <n v="0"/>
    <n v="618926"/>
    <x v="1"/>
    <x v="4"/>
    <x v="1"/>
    <s v="reading"/>
    <s v="husband"/>
    <n v="0"/>
    <n v="-59800"/>
    <d v="2015-02-12T00:00:00"/>
    <s v="Multi-vehicle Collision"/>
    <s v="Side Collision"/>
    <s v="Minor Damage"/>
    <s v="Ambulance"/>
    <s v="NY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x v="14"/>
    <n v="149839"/>
    <d v="1990-09-21T00:00:00"/>
    <s v="OH"/>
    <s v="100/300"/>
    <n v="1000"/>
    <x v="924"/>
    <n v="5000000"/>
    <n v="606219"/>
    <x v="1"/>
    <x v="6"/>
    <x v="3"/>
    <s v="camping"/>
    <s v="own-child"/>
    <n v="0"/>
    <n v="0"/>
    <d v="2015-02-03T00:00:00"/>
    <s v="Multi-vehicle Collision"/>
    <s v="Rear Collision"/>
    <s v="Major Damage"/>
    <s v="Ambulance"/>
    <s v="VA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x v="6"/>
    <n v="840225"/>
    <d v="1999-10-05T00:00:00"/>
    <s v="OH"/>
    <s v="100/300"/>
    <n v="1000"/>
    <x v="925"/>
    <n v="0"/>
    <n v="448436"/>
    <x v="1"/>
    <x v="7"/>
    <x v="7"/>
    <s v="cross-fit"/>
    <s v="husband"/>
    <n v="53100"/>
    <n v="-43900"/>
    <d v="2015-01-26T00:00:00"/>
    <s v="Multi-vehicle Collision"/>
    <s v="Side Collision"/>
    <s v="Total Loss"/>
    <s v="Other"/>
    <s v="WV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x v="17"/>
    <n v="643226"/>
    <d v="1992-04-07T00:00:00"/>
    <s v="OH"/>
    <s v="250/500"/>
    <n v="1000"/>
    <x v="926"/>
    <n v="7000000"/>
    <n v="447976"/>
    <x v="0"/>
    <x v="5"/>
    <x v="9"/>
    <s v="polo"/>
    <s v="other-relative"/>
    <n v="44000"/>
    <n v="-20800"/>
    <d v="2015-01-09T00:00:00"/>
    <s v="Single Vehicle Collision"/>
    <s v="Front Collision"/>
    <s v="Minor Damage"/>
    <s v="Police"/>
    <s v="NY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x v="28"/>
    <n v="535879"/>
    <d v="2009-03-05T00:00:00"/>
    <s v="IN"/>
    <s v="100/300"/>
    <n v="1000"/>
    <x v="927"/>
    <n v="0"/>
    <n v="472236"/>
    <x v="1"/>
    <x v="5"/>
    <x v="9"/>
    <s v="hiking"/>
    <s v="wife"/>
    <n v="31400"/>
    <n v="0"/>
    <d v="2015-02-17T00:00:00"/>
    <s v="Single Vehicle Collision"/>
    <s v="Front Collision"/>
    <s v="Total Loss"/>
    <s v="Police"/>
    <s v="VA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x v="14"/>
    <n v="746630"/>
    <d v="1997-02-10T00:00:00"/>
    <s v="IN"/>
    <s v="250/500"/>
    <n v="500"/>
    <x v="928"/>
    <n v="6000000"/>
    <n v="468232"/>
    <x v="1"/>
    <x v="1"/>
    <x v="5"/>
    <s v="exercise"/>
    <s v="own-child"/>
    <n v="51900"/>
    <n v="0"/>
    <d v="2015-01-16T00:00:00"/>
    <s v="Single Vehicle Collision"/>
    <s v="Front Collision"/>
    <s v="Major Damage"/>
    <s v="Other"/>
    <s v="NY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x v="20"/>
    <n v="598308"/>
    <d v="1992-01-28T00:00:00"/>
    <s v="IN"/>
    <s v="250/500"/>
    <n v="2000"/>
    <x v="929"/>
    <n v="6000000"/>
    <n v="620819"/>
    <x v="1"/>
    <x v="0"/>
    <x v="6"/>
    <s v="bungie-jumping"/>
    <s v="unmarried"/>
    <n v="61100"/>
    <n v="-30700"/>
    <d v="2015-01-12T00:00:00"/>
    <s v="Multi-vehicle Collision"/>
    <s v="Rear Collision"/>
    <s v="Major Damage"/>
    <s v="Other"/>
    <s v="SC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x v="27"/>
    <n v="720356"/>
    <d v="2013-09-16T00:00:00"/>
    <s v="OH"/>
    <s v="100/300"/>
    <n v="1000"/>
    <x v="930"/>
    <n v="6000000"/>
    <n v="452349"/>
    <x v="1"/>
    <x v="2"/>
    <x v="0"/>
    <s v="movies"/>
    <s v="own-child"/>
    <n v="45700"/>
    <n v="-41400"/>
    <d v="2015-01-03T00:00:00"/>
    <s v="Parked Car"/>
    <s v="?"/>
    <s v="Minor Damage"/>
    <s v="None"/>
    <s v="NY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x v="0"/>
    <n v="724752"/>
    <d v="2008-05-16T00:00:00"/>
    <s v="IL"/>
    <s v="500/1000"/>
    <n v="500"/>
    <x v="931"/>
    <n v="0"/>
    <n v="464646"/>
    <x v="1"/>
    <x v="1"/>
    <x v="1"/>
    <s v="exercise"/>
    <s v="husband"/>
    <n v="47900"/>
    <n v="0"/>
    <d v="2015-01-22T00:00:00"/>
    <s v="Multi-vehicle Collision"/>
    <s v="Side Collision"/>
    <s v="Major Damage"/>
    <s v="Fire"/>
    <s v="NY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x v="14"/>
    <n v="148498"/>
    <d v="2002-01-04T00:00:00"/>
    <s v="IN"/>
    <s v="250/500"/>
    <n v="2000"/>
    <x v="932"/>
    <n v="6000000"/>
    <n v="472209"/>
    <x v="1"/>
    <x v="1"/>
    <x v="6"/>
    <s v="base-jumping"/>
    <s v="own-child"/>
    <n v="52800"/>
    <n v="-54300"/>
    <d v="2015-01-13T00:00:00"/>
    <s v="Parked Car"/>
    <s v="?"/>
    <s v="Minor Damage"/>
    <s v="None"/>
    <s v="SC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x v="38"/>
    <n v="110122"/>
    <d v="2002-04-02T00:00:00"/>
    <s v="IN"/>
    <s v="250/500"/>
    <n v="2000"/>
    <x v="933"/>
    <n v="0"/>
    <n v="459955"/>
    <x v="1"/>
    <x v="2"/>
    <x v="3"/>
    <s v="bungie-jumping"/>
    <s v="own-child"/>
    <n v="69900"/>
    <n v="0"/>
    <d v="2015-01-31T00:00:00"/>
    <s v="Multi-vehicle Collision"/>
    <s v="Front Collision"/>
    <s v="Minor Damage"/>
    <s v="Police"/>
    <s v="NC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x v="1"/>
    <n v="281388"/>
    <d v="1998-07-16T00:00:00"/>
    <s v="IL"/>
    <s v="500/1000"/>
    <n v="1000"/>
    <x v="934"/>
    <n v="0"/>
    <n v="473389"/>
    <x v="0"/>
    <x v="2"/>
    <x v="5"/>
    <s v="movies"/>
    <s v="own-child"/>
    <n v="12800"/>
    <n v="-49700"/>
    <d v="2015-02-04T00:00:00"/>
    <s v="Single Vehicle Collision"/>
    <s v="Side Collision"/>
    <s v="Total Loss"/>
    <s v="Police"/>
    <s v="SC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x v="30"/>
    <n v="728600"/>
    <d v="2002-08-15T00:00:00"/>
    <s v="IL"/>
    <s v="250/500"/>
    <n v="500"/>
    <x v="935"/>
    <n v="0"/>
    <n v="616767"/>
    <x v="0"/>
    <x v="5"/>
    <x v="11"/>
    <s v="yachting"/>
    <s v="own-child"/>
    <n v="0"/>
    <n v="-66100"/>
    <d v="2015-01-20T00:00:00"/>
    <s v="Multi-vehicle Collision"/>
    <s v="Front Collision"/>
    <s v="Total Loss"/>
    <s v="Police"/>
    <s v="SC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x v="31"/>
    <n v="231548"/>
    <d v="1999-09-07T00:00:00"/>
    <s v="IL"/>
    <s v="100/300"/>
    <n v="2000"/>
    <x v="936"/>
    <n v="4000000"/>
    <n v="442948"/>
    <x v="1"/>
    <x v="7"/>
    <x v="6"/>
    <s v="hiking"/>
    <s v="wife"/>
    <n v="46800"/>
    <n v="-87300"/>
    <d v="2015-02-07T00:00:00"/>
    <s v="Single Vehicle Collision"/>
    <s v="Side Collision"/>
    <s v="Major Damage"/>
    <s v="Fire"/>
    <s v="WV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x v="44"/>
    <n v="531160"/>
    <d v="2012-01-12T00:00:00"/>
    <s v="IL"/>
    <s v="250/500"/>
    <n v="500"/>
    <x v="937"/>
    <n v="6000000"/>
    <n v="458936"/>
    <x v="1"/>
    <x v="4"/>
    <x v="2"/>
    <s v="board-games"/>
    <s v="own-child"/>
    <n v="0"/>
    <n v="0"/>
    <d v="2015-02-05T00:00:00"/>
    <s v="Single Vehicle Collision"/>
    <s v="Side Collision"/>
    <s v="Minor Damage"/>
    <s v="Other"/>
    <s v="WV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x v="14"/>
    <n v="889003"/>
    <d v="1996-08-18T00:00:00"/>
    <s v="OH"/>
    <s v="250/500"/>
    <n v="1000"/>
    <x v="938"/>
    <n v="0"/>
    <n v="613921"/>
    <x v="0"/>
    <x v="4"/>
    <x v="2"/>
    <s v="exercise"/>
    <s v="not-in-family"/>
    <n v="42300"/>
    <n v="-45800"/>
    <d v="2015-01-02T00:00:00"/>
    <s v="Single Vehicle Collision"/>
    <s v="Front Collision"/>
    <s v="Total Loss"/>
    <s v="Police"/>
    <s v="WV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x v="16"/>
    <n v="193213"/>
    <d v="1996-03-11T00:00:00"/>
    <s v="OH"/>
    <s v="100/300"/>
    <n v="1000"/>
    <x v="939"/>
    <n v="5000000"/>
    <n v="474598"/>
    <x v="1"/>
    <x v="1"/>
    <x v="4"/>
    <s v="bungie-jumping"/>
    <s v="wife"/>
    <n v="0"/>
    <n v="-57700"/>
    <d v="2015-02-08T00:00:00"/>
    <s v="Multi-vehicle Collision"/>
    <s v="Side Collision"/>
    <s v="Total Loss"/>
    <s v="Police"/>
    <s v="WV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x v="29"/>
    <n v="557218"/>
    <d v="1997-11-23T00:00:00"/>
    <s v="IL"/>
    <s v="500/1000"/>
    <n v="500"/>
    <x v="940"/>
    <n v="6000000"/>
    <n v="440865"/>
    <x v="1"/>
    <x v="6"/>
    <x v="10"/>
    <s v="video-games"/>
    <s v="unmarried"/>
    <n v="30800"/>
    <n v="-43700"/>
    <d v="2015-01-13T00:00:00"/>
    <s v="Parked Car"/>
    <s v="?"/>
    <s v="Minor Damage"/>
    <s v="None"/>
    <s v="SC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x v="7"/>
    <n v="125591"/>
    <d v="2013-08-08T00:00:00"/>
    <s v="IN"/>
    <s v="500/1000"/>
    <n v="1000"/>
    <x v="941"/>
    <n v="5000000"/>
    <n v="450947"/>
    <x v="1"/>
    <x v="4"/>
    <x v="9"/>
    <s v="reading"/>
    <s v="not-in-family"/>
    <n v="60100"/>
    <n v="0"/>
    <d v="2015-01-16T00:00:00"/>
    <s v="Single Vehicle Collision"/>
    <s v="Side Collision"/>
    <s v="Total Loss"/>
    <s v="Ambulance"/>
    <s v="NC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x v="36"/>
    <n v="227244"/>
    <d v="1996-11-30T00:00:00"/>
    <s v="IN"/>
    <s v="500/1000"/>
    <n v="2000"/>
    <x v="11"/>
    <n v="0"/>
    <n v="473370"/>
    <x v="1"/>
    <x v="7"/>
    <x v="11"/>
    <s v="sleeping"/>
    <s v="own-child"/>
    <n v="0"/>
    <n v="0"/>
    <d v="2015-01-30T00:00:00"/>
    <s v="Multi-vehicle Collision"/>
    <s v="Front Collision"/>
    <s v="Total Loss"/>
    <s v="Other"/>
    <s v="VA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x v="19"/>
    <n v="791425"/>
    <d v="1997-06-18T00:00:00"/>
    <s v="IN"/>
    <s v="250/500"/>
    <n v="2000"/>
    <x v="942"/>
    <n v="0"/>
    <n v="463153"/>
    <x v="0"/>
    <x v="5"/>
    <x v="9"/>
    <s v="reading"/>
    <s v="not-in-family"/>
    <n v="42600"/>
    <n v="-44400"/>
    <d v="2015-02-26T00:00:00"/>
    <s v="Vehicle Theft"/>
    <s v="?"/>
    <s v="Minor Damage"/>
    <s v="None"/>
    <s v="WV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x v="5"/>
    <n v="354455"/>
    <d v="2007-04-19T00:00:00"/>
    <s v="IN"/>
    <s v="250/500"/>
    <n v="1000"/>
    <x v="943"/>
    <n v="0"/>
    <n v="612546"/>
    <x v="1"/>
    <x v="7"/>
    <x v="0"/>
    <s v="yachting"/>
    <s v="other-relative"/>
    <n v="0"/>
    <n v="-36600"/>
    <d v="2015-01-27T00:00:00"/>
    <s v="Single Vehicle Collision"/>
    <s v="Rear Collision"/>
    <s v="Minor Damage"/>
    <s v="Ambulance"/>
    <s v="WV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x v="11"/>
    <n v="601042"/>
    <d v="2007-09-19T00:00:00"/>
    <s v="OH"/>
    <s v="250/500"/>
    <n v="500"/>
    <x v="944"/>
    <n v="0"/>
    <n v="442919"/>
    <x v="0"/>
    <x v="7"/>
    <x v="0"/>
    <s v="movies"/>
    <s v="unmarried"/>
    <n v="61900"/>
    <n v="-50000"/>
    <d v="2015-01-28T00:00:00"/>
    <s v="Single Vehicle Collision"/>
    <s v="Side Collision"/>
    <s v="Total Loss"/>
    <s v="Other"/>
    <s v="NY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x v="31"/>
    <n v="433663"/>
    <d v="1996-12-21T00:00:00"/>
    <s v="IN"/>
    <s v="500/1000"/>
    <n v="2000"/>
    <x v="945"/>
    <n v="0"/>
    <n v="449352"/>
    <x v="0"/>
    <x v="4"/>
    <x v="1"/>
    <s v="golf"/>
    <s v="not-in-family"/>
    <n v="67800"/>
    <n v="-48600"/>
    <d v="2015-02-23T00:00:00"/>
    <s v="Multi-vehicle Collision"/>
    <s v="Side Collision"/>
    <s v="Total Loss"/>
    <s v="Police"/>
    <s v="SC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x v="1"/>
    <n v="471938"/>
    <d v="2008-02-03T00:00:00"/>
    <s v="IL"/>
    <s v="100/300"/>
    <n v="2000"/>
    <x v="946"/>
    <n v="4000000"/>
    <n v="470104"/>
    <x v="1"/>
    <x v="5"/>
    <x v="7"/>
    <s v="skydiving"/>
    <s v="other-relative"/>
    <n v="0"/>
    <n v="0"/>
    <d v="2015-01-18T00:00:00"/>
    <s v="Single Vehicle Collision"/>
    <s v="Rear Collision"/>
    <s v="Minor Damage"/>
    <s v="Police"/>
    <s v="WV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x v="21"/>
    <n v="564654"/>
    <d v="2003-07-16T00:00:00"/>
    <s v="OH"/>
    <s v="100/300"/>
    <n v="1000"/>
    <x v="947"/>
    <n v="0"/>
    <n v="459889"/>
    <x v="0"/>
    <x v="4"/>
    <x v="7"/>
    <s v="sleeping"/>
    <s v="wife"/>
    <n v="35400"/>
    <n v="0"/>
    <d v="2015-02-15T00:00:00"/>
    <s v="Multi-vehicle Collision"/>
    <s v="Front Collision"/>
    <s v="Major Damage"/>
    <s v="Fire"/>
    <s v="NC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x v="18"/>
    <n v="645723"/>
    <d v="1991-05-05T00:00:00"/>
    <s v="OH"/>
    <s v="500/1000"/>
    <n v="500"/>
    <x v="948"/>
    <n v="0"/>
    <n v="478868"/>
    <x v="1"/>
    <x v="5"/>
    <x v="9"/>
    <s v="movies"/>
    <s v="husband"/>
    <n v="0"/>
    <n v="-45300"/>
    <d v="2015-02-04T00:00:00"/>
    <s v="Vehicle Theft"/>
    <s v="?"/>
    <s v="Minor Damage"/>
    <s v="Police"/>
    <s v="VA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x v="6"/>
    <n v="573572"/>
    <d v="1991-06-16T00:00:00"/>
    <s v="IL"/>
    <s v="100/300"/>
    <n v="500"/>
    <x v="949"/>
    <n v="0"/>
    <n v="463307"/>
    <x v="1"/>
    <x v="7"/>
    <x v="9"/>
    <s v="board-games"/>
    <s v="husband"/>
    <n v="67800"/>
    <n v="0"/>
    <d v="2015-01-12T00:00:00"/>
    <s v="Multi-vehicle Collision"/>
    <s v="Rear Collision"/>
    <s v="Minor Damage"/>
    <s v="Ambulance"/>
    <s v="NY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x v="18"/>
    <n v="437960"/>
    <d v="2001-04-03T00:00:00"/>
    <s v="IN"/>
    <s v="250/500"/>
    <n v="1000"/>
    <x v="950"/>
    <n v="0"/>
    <n v="453620"/>
    <x v="1"/>
    <x v="2"/>
    <x v="12"/>
    <s v="bungie-jumping"/>
    <s v="husband"/>
    <n v="0"/>
    <n v="-48800"/>
    <d v="2015-01-02T00:00:00"/>
    <s v="Vehicle Theft"/>
    <s v="?"/>
    <s v="Trivial Damage"/>
    <s v="Police"/>
    <s v="VA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x v="7"/>
    <n v="649800"/>
    <d v="2014-03-16T00:00:00"/>
    <s v="OH"/>
    <s v="500/1000"/>
    <n v="1000"/>
    <x v="951"/>
    <n v="0"/>
    <n v="466238"/>
    <x v="1"/>
    <x v="1"/>
    <x v="10"/>
    <s v="board-games"/>
    <s v="unmarried"/>
    <n v="30400"/>
    <n v="-89400"/>
    <d v="2015-01-27T00:00:00"/>
    <s v="Single Vehicle Collision"/>
    <s v="Rear Collision"/>
    <s v="Total Loss"/>
    <s v="Police"/>
    <s v="VA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x v="22"/>
    <n v="544225"/>
    <d v="2010-08-03T00:00:00"/>
    <s v="OH"/>
    <s v="100/300"/>
    <n v="500"/>
    <x v="952"/>
    <n v="0"/>
    <n v="607697"/>
    <x v="1"/>
    <x v="0"/>
    <x v="9"/>
    <s v="skydiving"/>
    <s v="other-relative"/>
    <n v="0"/>
    <n v="-70100"/>
    <d v="2015-02-09T00:00:00"/>
    <s v="Vehicle Theft"/>
    <s v="?"/>
    <s v="Minor Damage"/>
    <s v="Police"/>
    <s v="WV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x v="7"/>
    <n v="390256"/>
    <d v="2009-11-25T00:00:00"/>
    <s v="IN"/>
    <s v="500/1000"/>
    <n v="1000"/>
    <x v="953"/>
    <n v="4000000"/>
    <n v="477631"/>
    <x v="1"/>
    <x v="5"/>
    <x v="0"/>
    <s v="cross-fit"/>
    <s v="own-child"/>
    <n v="0"/>
    <n v="-36400"/>
    <d v="2015-02-06T00:00:00"/>
    <s v="Vehicle Theft"/>
    <s v="?"/>
    <s v="Minor Damage"/>
    <s v="Police"/>
    <s v="WV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x v="13"/>
    <n v="488597"/>
    <d v="2001-05-08T00:00:00"/>
    <s v="IL"/>
    <s v="100/300"/>
    <n v="1000"/>
    <x v="954"/>
    <n v="0"/>
    <n v="443625"/>
    <x v="0"/>
    <x v="4"/>
    <x v="11"/>
    <s v="camping"/>
    <s v="other-relative"/>
    <n v="64600"/>
    <n v="0"/>
    <d v="2015-01-03T00:00:00"/>
    <s v="Single Vehicle Collision"/>
    <s v="Front Collision"/>
    <s v="Minor Damage"/>
    <s v="Other"/>
    <s v="SC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x v="2"/>
    <n v="133889"/>
    <d v="2004-06-14T00:00:00"/>
    <s v="OH"/>
    <s v="250/500"/>
    <m/>
    <x v="955"/>
    <n v="5000000"/>
    <n v="472223"/>
    <x v="1"/>
    <x v="0"/>
    <x v="2"/>
    <s v="kayaking"/>
    <s v="own-child"/>
    <n v="0"/>
    <n v="0"/>
    <d v="2015-01-12T00:00:00"/>
    <s v="Multi-vehicle Collision"/>
    <s v="Rear Collision"/>
    <s v="Minor Damage"/>
    <s v="Other"/>
    <s v="NC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x v="31"/>
    <n v="931901"/>
    <d v="1994-08-07T00:00:00"/>
    <s v="OH"/>
    <s v="100/300"/>
    <n v="1000"/>
    <x v="956"/>
    <n v="6000000"/>
    <n v="608328"/>
    <x v="1"/>
    <x v="2"/>
    <x v="9"/>
    <s v="base-jumping"/>
    <s v="own-child"/>
    <n v="53800"/>
    <n v="0"/>
    <d v="2015-01-22T00:00:00"/>
    <s v="Single Vehicle Collision"/>
    <s v="Rear Collision"/>
    <s v="Major Damage"/>
    <s v="Police"/>
    <s v="NC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x v="37"/>
    <n v="769475"/>
    <d v="2004-08-26T00:00:00"/>
    <s v="OH"/>
    <s v="500/1000"/>
    <n v="2000"/>
    <x v="957"/>
    <n v="0"/>
    <n v="474860"/>
    <x v="1"/>
    <x v="0"/>
    <x v="4"/>
    <s v="paintball"/>
    <s v="other-relative"/>
    <n v="0"/>
    <n v="0"/>
    <d v="2015-01-03T00:00:00"/>
    <s v="Multi-vehicle Collision"/>
    <s v="Side Collision"/>
    <s v="Major Damage"/>
    <s v="Police"/>
    <s v="NY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x v="16"/>
    <n v="844062"/>
    <d v="1990-05-25T00:00:00"/>
    <s v="OH"/>
    <s v="250/500"/>
    <n v="500"/>
    <x v="958"/>
    <n v="0"/>
    <n v="606858"/>
    <x v="0"/>
    <x v="5"/>
    <x v="12"/>
    <s v="movies"/>
    <s v="unmarried"/>
    <n v="69400"/>
    <n v="0"/>
    <d v="2015-02-23T00:00:00"/>
    <s v="Vehicle Theft"/>
    <s v="?"/>
    <s v="Trivial Damage"/>
    <s v="Police"/>
    <s v="SC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x v="18"/>
    <n v="844129"/>
    <d v="1990-09-20T00:00:00"/>
    <s v="OH"/>
    <s v="250/500"/>
    <n v="500"/>
    <x v="959"/>
    <n v="0"/>
    <n v="477938"/>
    <x v="0"/>
    <x v="0"/>
    <x v="4"/>
    <s v="movies"/>
    <s v="husband"/>
    <n v="58500"/>
    <n v="-77700"/>
    <d v="2015-01-22T00:00:00"/>
    <s v="Single Vehicle Collision"/>
    <s v="Side Collision"/>
    <s v="Total Loss"/>
    <s v="Fire"/>
    <s v="SC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x v="21"/>
    <n v="732169"/>
    <d v="2000-11-05T00:00:00"/>
    <s v="OH"/>
    <s v="500/1000"/>
    <n v="500"/>
    <x v="960"/>
    <n v="0"/>
    <n v="462698"/>
    <x v="1"/>
    <x v="2"/>
    <x v="7"/>
    <s v="paintball"/>
    <s v="not-in-family"/>
    <n v="53400"/>
    <n v="-35200"/>
    <d v="2015-02-13T00:00:00"/>
    <s v="Single Vehicle Collision"/>
    <s v="Front Collision"/>
    <s v="Total Loss"/>
    <s v="Fire"/>
    <s v="VA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x v="4"/>
    <n v="221854"/>
    <d v="1994-10-03T00:00:00"/>
    <s v="OH"/>
    <s v="250/500"/>
    <n v="2000"/>
    <x v="961"/>
    <n v="0"/>
    <n v="454552"/>
    <x v="0"/>
    <x v="6"/>
    <x v="6"/>
    <s v="exercise"/>
    <s v="wife"/>
    <n v="25800"/>
    <n v="0"/>
    <d v="2015-02-08T00:00:00"/>
    <s v="Single Vehicle Collision"/>
    <s v="Rear Collision"/>
    <s v="Major Damage"/>
    <s v="Fire"/>
    <s v="NY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x v="7"/>
    <n v="776950"/>
    <d v="2005-04-11T00:00:00"/>
    <s v="IL"/>
    <s v="500/1000"/>
    <n v="1000"/>
    <x v="962"/>
    <n v="0"/>
    <n v="471585"/>
    <x v="0"/>
    <x v="1"/>
    <x v="4"/>
    <s v="reading"/>
    <s v="own-child"/>
    <n v="0"/>
    <n v="-51500"/>
    <d v="2015-01-09T00:00:00"/>
    <s v="Single Vehicle Collision"/>
    <s v="Rear Collision"/>
    <s v="Major Damage"/>
    <s v="Ambulance"/>
    <s v="SC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x v="3"/>
    <n v="291006"/>
    <d v="1990-05-16T00:00:00"/>
    <s v="IN"/>
    <s v="100/300"/>
    <n v="500"/>
    <x v="963"/>
    <n v="0"/>
    <n v="455426"/>
    <x v="1"/>
    <x v="7"/>
    <x v="10"/>
    <s v="video-games"/>
    <s v="wife"/>
    <n v="59400"/>
    <n v="-78600"/>
    <d v="2015-02-08T00:00:00"/>
    <s v="Multi-vehicle Collision"/>
    <s v="Side Collision"/>
    <s v="Major Damage"/>
    <s v="Police"/>
    <s v="SC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x v="17"/>
    <n v="845751"/>
    <d v="2004-09-11T00:00:00"/>
    <s v="IN"/>
    <s v="100/300"/>
    <n v="500"/>
    <x v="964"/>
    <n v="9000000"/>
    <n v="469856"/>
    <x v="1"/>
    <x v="7"/>
    <x v="9"/>
    <s v="polo"/>
    <s v="own-child"/>
    <n v="0"/>
    <n v="-70900"/>
    <d v="2015-01-10T00:00:00"/>
    <s v="Multi-vehicle Collision"/>
    <s v="Rear Collision"/>
    <s v="Total Loss"/>
    <s v="Fire"/>
    <s v="VA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x v="8"/>
    <n v="889764"/>
    <d v="1993-11-30T00:00:00"/>
    <s v="OH"/>
    <s v="500/1000"/>
    <n v="1000"/>
    <x v="965"/>
    <n v="0"/>
    <n v="454191"/>
    <x v="1"/>
    <x v="2"/>
    <x v="0"/>
    <s v="board-games"/>
    <s v="unmarried"/>
    <n v="38400"/>
    <n v="-5700"/>
    <d v="2015-01-26T00:00:00"/>
    <s v="Multi-vehicle Collision"/>
    <s v="Side Collision"/>
    <s v="Major Damage"/>
    <s v="Fire"/>
    <s v="WV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x v="1"/>
    <n v="929306"/>
    <d v="2003-03-06T00:00:00"/>
    <s v="IN"/>
    <s v="100/300"/>
    <n v="500"/>
    <x v="966"/>
    <n v="4000000"/>
    <n v="468454"/>
    <x v="0"/>
    <x v="2"/>
    <x v="12"/>
    <s v="board-games"/>
    <s v="other-relative"/>
    <n v="0"/>
    <n v="-49600"/>
    <d v="2015-02-21T00:00:00"/>
    <s v="Multi-vehicle Collision"/>
    <s v="Side Collision"/>
    <s v="Major Damage"/>
    <s v="Ambulance"/>
    <s v="WV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x v="31"/>
    <n v="515457"/>
    <d v="1996-12-18T00:00:00"/>
    <s v="IN"/>
    <s v="250/500"/>
    <n v="1000"/>
    <x v="967"/>
    <n v="0"/>
    <n v="614187"/>
    <x v="1"/>
    <x v="5"/>
    <x v="0"/>
    <s v="golf"/>
    <s v="unmarried"/>
    <n v="27600"/>
    <n v="0"/>
    <d v="2015-01-23T00:00:00"/>
    <s v="Single Vehicle Collision"/>
    <s v="Front Collision"/>
    <s v="Total Loss"/>
    <s v="Other"/>
    <s v="NY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x v="7"/>
    <n v="556270"/>
    <d v="1995-02-21T00:00:00"/>
    <s v="IN"/>
    <s v="500/1000"/>
    <n v="1000"/>
    <x v="968"/>
    <n v="0"/>
    <n v="433974"/>
    <x v="1"/>
    <x v="4"/>
    <x v="13"/>
    <s v="base-jumping"/>
    <s v="not-in-family"/>
    <n v="0"/>
    <n v="-55400"/>
    <d v="2015-02-05T00:00:00"/>
    <s v="Single Vehicle Collision"/>
    <s v="Rear Collision"/>
    <s v="Total Loss"/>
    <s v="Other"/>
    <s v="NY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x v="17"/>
    <n v="908935"/>
    <d v="2009-12-11T00:00:00"/>
    <s v="IL"/>
    <s v="500/1000"/>
    <n v="1000"/>
    <x v="969"/>
    <n v="0"/>
    <n v="604833"/>
    <x v="0"/>
    <x v="1"/>
    <x v="11"/>
    <s v="camping"/>
    <s v="unmarried"/>
    <n v="39300"/>
    <n v="0"/>
    <d v="2015-02-15T00:00:00"/>
    <s v="Single Vehicle Collision"/>
    <s v="Rear Collision"/>
    <s v="Minor Damage"/>
    <s v="Ambulance"/>
    <s v="OH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x v="4"/>
    <n v="525862"/>
    <d v="2000-10-18T00:00:00"/>
    <s v="OH"/>
    <s v="250/500"/>
    <n v="2000"/>
    <x v="970"/>
    <n v="0"/>
    <n v="447469"/>
    <x v="0"/>
    <x v="6"/>
    <x v="11"/>
    <s v="bungie-jumping"/>
    <s v="unmarried"/>
    <n v="0"/>
    <n v="-65800"/>
    <d v="2015-01-08T00:00:00"/>
    <s v="Multi-vehicle Collision"/>
    <s v="Front Collision"/>
    <s v="Total Loss"/>
    <s v="Police"/>
    <s v="NY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x v="19"/>
    <n v="490514"/>
    <d v="2007-02-09T00:00:00"/>
    <s v="IN"/>
    <s v="500/1000"/>
    <n v="2000"/>
    <x v="971"/>
    <n v="0"/>
    <n v="451529"/>
    <x v="0"/>
    <x v="5"/>
    <x v="8"/>
    <s v="cross-fit"/>
    <s v="other-relative"/>
    <n v="28900"/>
    <n v="0"/>
    <d v="2015-01-01T00:00:00"/>
    <s v="Multi-vehicle Collision"/>
    <s v="Front Collision"/>
    <s v="Minor Damage"/>
    <s v="Police"/>
    <s v="NY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x v="5"/>
    <n v="774895"/>
    <d v="2006-10-28T00:00:00"/>
    <s v="IL"/>
    <s v="250/500"/>
    <n v="1000"/>
    <x v="972"/>
    <n v="0"/>
    <n v="431202"/>
    <x v="1"/>
    <x v="7"/>
    <x v="12"/>
    <s v="hiking"/>
    <s v="unmarried"/>
    <n v="32500"/>
    <n v="-80800"/>
    <d v="2015-02-26T00:00:00"/>
    <s v="Parked Car"/>
    <s v="?"/>
    <s v="Trivial Damage"/>
    <s v="Police"/>
    <s v="SC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x v="32"/>
    <n v="974522"/>
    <d v="2000-01-27T00:00:00"/>
    <s v="IN"/>
    <s v="250/500"/>
    <n v="1000"/>
    <x v="973"/>
    <n v="0"/>
    <n v="448190"/>
    <x v="0"/>
    <x v="0"/>
    <x v="6"/>
    <s v="cross-fit"/>
    <s v="husband"/>
    <n v="55700"/>
    <n v="-49900"/>
    <d v="2015-02-28T00:00:00"/>
    <s v="Single Vehicle Collision"/>
    <s v="Side Collision"/>
    <s v="Total Loss"/>
    <s v="Ambulance"/>
    <s v="WV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x v="31"/>
    <n v="669809"/>
    <d v="2002-04-05T00:00:00"/>
    <s v="OH"/>
    <s v="100/300"/>
    <n v="1000"/>
    <x v="974"/>
    <n v="0"/>
    <n v="453713"/>
    <x v="0"/>
    <x v="5"/>
    <x v="6"/>
    <s v="base-jumping"/>
    <s v="wife"/>
    <n v="0"/>
    <n v="-21500"/>
    <d v="2015-01-13T00:00:00"/>
    <s v="Single Vehicle Collision"/>
    <s v="Side Collision"/>
    <s v="Major Damage"/>
    <s v="Other"/>
    <s v="WV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x v="1"/>
    <n v="182953"/>
    <d v="2013-04-30T00:00:00"/>
    <s v="IN"/>
    <s v="100/300"/>
    <n v="500"/>
    <x v="975"/>
    <n v="0"/>
    <n v="440153"/>
    <x v="0"/>
    <x v="6"/>
    <x v="11"/>
    <s v="kayaking"/>
    <s v="not-in-family"/>
    <n v="0"/>
    <n v="-58400"/>
    <d v="2015-02-19T00:00:00"/>
    <s v="Single Vehicle Collision"/>
    <s v="Rear Collision"/>
    <s v="Minor Damage"/>
    <s v="Other"/>
    <s v="WV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x v="5"/>
    <n v="836349"/>
    <d v="2013-05-01T00:00:00"/>
    <s v="IL"/>
    <s v="500/1000"/>
    <n v="2000"/>
    <x v="976"/>
    <n v="4000000"/>
    <n v="619570"/>
    <x v="0"/>
    <x v="7"/>
    <x v="0"/>
    <s v="yachting"/>
    <s v="other-relative"/>
    <n v="0"/>
    <n v="0"/>
    <d v="2015-01-13T00:00:00"/>
    <s v="Single Vehicle Collision"/>
    <s v="Side Collision"/>
    <s v="Major Damage"/>
    <s v="Other"/>
    <s v="NC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x v="36"/>
    <n v="591269"/>
    <d v="1999-01-09T00:00:00"/>
    <s v="IN"/>
    <s v="100/300"/>
    <n v="500"/>
    <x v="977"/>
    <n v="0"/>
    <n v="478947"/>
    <x v="1"/>
    <x v="5"/>
    <x v="3"/>
    <s v="dancing"/>
    <s v="wife"/>
    <n v="0"/>
    <n v="0"/>
    <d v="2015-02-17T00:00:00"/>
    <s v="Single Vehicle Collision"/>
    <s v="Rear Collision"/>
    <s v="Minor Damage"/>
    <s v="Fire"/>
    <s v="NY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x v="43"/>
    <n v="550127"/>
    <d v="2007-07-04T00:00:00"/>
    <s v="IN"/>
    <s v="250/500"/>
    <n v="1000"/>
    <x v="978"/>
    <n v="0"/>
    <n v="443550"/>
    <x v="1"/>
    <x v="5"/>
    <x v="8"/>
    <s v="movies"/>
    <s v="husband"/>
    <n v="37500"/>
    <n v="-54000"/>
    <d v="2015-02-15T00:00:00"/>
    <s v="Multi-vehicle Collision"/>
    <s v="Rear Collision"/>
    <s v="Total Loss"/>
    <s v="Police"/>
    <s v="SC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x v="19"/>
    <n v="663190"/>
    <d v="1994-02-05T00:00:00"/>
    <s v="IL"/>
    <s v="100/300"/>
    <n v="500"/>
    <x v="979"/>
    <n v="3000000"/>
    <n v="477644"/>
    <x v="1"/>
    <x v="0"/>
    <x v="5"/>
    <s v="movies"/>
    <s v="unmarried"/>
    <n v="77500"/>
    <n v="-32800"/>
    <d v="2015-01-31T00:00:00"/>
    <s v="Single Vehicle Collision"/>
    <s v="Rear Collision"/>
    <s v="Minor Damage"/>
    <s v="Fire"/>
    <s v="NY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x v="4"/>
    <n v="109392"/>
    <d v="2006-07-12T00:00:00"/>
    <s v="OH"/>
    <s v="100/300"/>
    <n v="1000"/>
    <x v="980"/>
    <n v="0"/>
    <n v="433981"/>
    <x v="0"/>
    <x v="0"/>
    <x v="6"/>
    <s v="basketball"/>
    <s v="other-relative"/>
    <n v="59400"/>
    <n v="-32200"/>
    <d v="2015-02-06T00:00:00"/>
    <s v="Single Vehicle Collision"/>
    <s v="Rear Collision"/>
    <s v="Total Loss"/>
    <s v="Other"/>
    <s v="WV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x v="13"/>
    <n v="215278"/>
    <d v="2007-10-24T00:00:00"/>
    <s v="IN"/>
    <s v="100/300"/>
    <n v="500"/>
    <x v="981"/>
    <n v="0"/>
    <n v="433696"/>
    <x v="0"/>
    <x v="0"/>
    <x v="8"/>
    <s v="camping"/>
    <s v="husband"/>
    <n v="50300"/>
    <n v="0"/>
    <d v="2015-01-23T00:00:00"/>
    <s v="Multi-vehicle Collision"/>
    <s v="Front Collision"/>
    <s v="Major Damage"/>
    <s v="Fire"/>
    <s v="OH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x v="23"/>
    <n v="674570"/>
    <d v="2001-12-08T00:00:00"/>
    <s v="OH"/>
    <s v="250/500"/>
    <n v="1000"/>
    <x v="982"/>
    <n v="0"/>
    <n v="443567"/>
    <x v="0"/>
    <x v="0"/>
    <x v="8"/>
    <s v="camping"/>
    <s v="husband"/>
    <n v="0"/>
    <n v="-32100"/>
    <d v="2015-02-17T00:00:00"/>
    <s v="Multi-vehicle Collision"/>
    <s v="Side Collision"/>
    <s v="Total Loss"/>
    <s v="Other"/>
    <s v="OH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x v="22"/>
    <n v="681486"/>
    <d v="2007-03-24T00:00:00"/>
    <s v="IN"/>
    <s v="500/1000"/>
    <n v="1000"/>
    <x v="983"/>
    <n v="0"/>
    <n v="430665"/>
    <x v="0"/>
    <x v="5"/>
    <x v="2"/>
    <s v="bungie-jumping"/>
    <s v="own-child"/>
    <n v="0"/>
    <n v="-82100"/>
    <d v="2015-01-22T00:00:00"/>
    <s v="Parked Car"/>
    <s v="?"/>
    <s v="Minor Damage"/>
    <s v="None"/>
    <s v="SC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x v="11"/>
    <n v="941851"/>
    <d v="1991-07-16T00:00:00"/>
    <s v="OH"/>
    <s v="500/1000"/>
    <n v="1000"/>
    <x v="984"/>
    <n v="0"/>
    <n v="431289"/>
    <x v="1"/>
    <x v="4"/>
    <x v="0"/>
    <s v="paintball"/>
    <s v="unmarried"/>
    <n v="0"/>
    <n v="0"/>
    <d v="2015-02-22T00:00:00"/>
    <s v="Single Vehicle Collision"/>
    <s v="Front Collision"/>
    <s v="Minor Damage"/>
    <s v="Fire"/>
    <s v="NC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x v="3"/>
    <n v="186934"/>
    <d v="2014-01-05T00:00:00"/>
    <s v="IL"/>
    <s v="100/300"/>
    <n v="1000"/>
    <x v="985"/>
    <n v="0"/>
    <n v="608177"/>
    <x v="1"/>
    <x v="1"/>
    <x v="5"/>
    <s v="sleeping"/>
    <s v="wife"/>
    <n v="70900"/>
    <n v="0"/>
    <d v="2015-01-24T00:00:00"/>
    <s v="Single Vehicle Collision"/>
    <s v="Rear Collision"/>
    <s v="Major Damage"/>
    <s v="Fire"/>
    <s v="SC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x v="6"/>
    <n v="918516"/>
    <d v="2003-02-17T00:00:00"/>
    <s v="OH"/>
    <s v="250/500"/>
    <n v="500"/>
    <x v="986"/>
    <n v="3000000"/>
    <n v="442797"/>
    <x v="1"/>
    <x v="4"/>
    <x v="3"/>
    <s v="bungie-jumping"/>
    <s v="other-relative"/>
    <n v="35100"/>
    <n v="0"/>
    <d v="2015-01-23T00:00:00"/>
    <s v="Multi-vehicle Collision"/>
    <s v="Side Collision"/>
    <s v="Minor Damage"/>
    <s v="Police"/>
    <s v="NC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x v="15"/>
    <n v="533940"/>
    <d v="2011-11-18T00:00:00"/>
    <s v="IL"/>
    <s v="500/1000"/>
    <n v="2000"/>
    <x v="987"/>
    <n v="5000000"/>
    <n v="441714"/>
    <x v="0"/>
    <x v="2"/>
    <x v="11"/>
    <s v="base-jumping"/>
    <s v="wife"/>
    <n v="0"/>
    <n v="0"/>
    <d v="2015-02-26T00:00:00"/>
    <s v="Single Vehicle Collision"/>
    <s v="Rear Collision"/>
    <s v="Major Damage"/>
    <s v="Other"/>
    <s v="NY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x v="34"/>
    <n v="556080"/>
    <d v="1996-11-11T00:00:00"/>
    <s v="OH"/>
    <s v="250/500"/>
    <n v="1000"/>
    <x v="988"/>
    <n v="0"/>
    <n v="612260"/>
    <x v="1"/>
    <x v="2"/>
    <x v="2"/>
    <s v="kayaking"/>
    <s v="husband"/>
    <n v="0"/>
    <n v="0"/>
    <d v="2015-02-26T00:00:00"/>
    <s v="Parked Car"/>
    <s v="?"/>
    <s v="Minor Damage"/>
    <s v="Police"/>
    <s v="WV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6BCB4-0362-4543-9C92-CAD4EDB70A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9" firstHeaderRow="1" firstDataRow="2" firstDataCol="1"/>
  <pivotFields count="40">
    <pivotField showAll="0"/>
    <pivotField showAll="0">
      <items count="48">
        <item x="42"/>
        <item x="45"/>
        <item x="43"/>
        <item x="46"/>
        <item x="10"/>
        <item x="40"/>
        <item x="21"/>
        <item x="13"/>
        <item x="29"/>
        <item x="23"/>
        <item x="2"/>
        <item x="22"/>
        <item x="14"/>
        <item x="31"/>
        <item x="8"/>
        <item x="6"/>
        <item x="18"/>
        <item x="32"/>
        <item x="7"/>
        <item x="11"/>
        <item x="5"/>
        <item x="17"/>
        <item x="3"/>
        <item x="1"/>
        <item x="19"/>
        <item x="4"/>
        <item x="20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dataField="1" showAll="0"/>
    <pivotField numFmtId="164" showAll="0"/>
    <pivotField showAll="0"/>
    <pivotField showAll="0"/>
    <pivotField showAll="0"/>
    <pivotField showAll="0">
      <items count="990">
        <item x="246"/>
        <item x="759"/>
        <item x="42"/>
        <item x="678"/>
        <item x="377"/>
        <item x="625"/>
        <item x="265"/>
        <item x="729"/>
        <item x="655"/>
        <item x="598"/>
        <item x="276"/>
        <item x="17"/>
        <item x="607"/>
        <item x="458"/>
        <item x="836"/>
        <item x="981"/>
        <item x="372"/>
        <item x="934"/>
        <item x="309"/>
        <item x="988"/>
        <item x="207"/>
        <item x="204"/>
        <item x="83"/>
        <item x="498"/>
        <item x="242"/>
        <item x="289"/>
        <item x="827"/>
        <item x="475"/>
        <item x="438"/>
        <item x="59"/>
        <item x="862"/>
        <item x="520"/>
        <item x="384"/>
        <item x="690"/>
        <item x="295"/>
        <item x="922"/>
        <item x="434"/>
        <item x="699"/>
        <item x="129"/>
        <item x="798"/>
        <item x="615"/>
        <item x="66"/>
        <item x="623"/>
        <item x="721"/>
        <item x="703"/>
        <item x="972"/>
        <item x="429"/>
        <item x="147"/>
        <item x="26"/>
        <item x="497"/>
        <item x="793"/>
        <item x="958"/>
        <item x="489"/>
        <item x="253"/>
        <item x="492"/>
        <item x="58"/>
        <item x="959"/>
        <item x="85"/>
        <item x="21"/>
        <item x="502"/>
        <item x="748"/>
        <item x="23"/>
        <item x="176"/>
        <item x="321"/>
        <item x="335"/>
        <item x="656"/>
        <item x="71"/>
        <item x="173"/>
        <item x="566"/>
        <item x="316"/>
        <item x="347"/>
        <item x="888"/>
        <item x="897"/>
        <item x="649"/>
        <item x="460"/>
        <item x="719"/>
        <item x="303"/>
        <item x="891"/>
        <item x="506"/>
        <item x="755"/>
        <item x="186"/>
        <item x="905"/>
        <item x="359"/>
        <item x="906"/>
        <item x="214"/>
        <item x="370"/>
        <item x="345"/>
        <item x="235"/>
        <item x="715"/>
        <item x="765"/>
        <item x="13"/>
        <item x="439"/>
        <item x="975"/>
        <item x="558"/>
        <item x="298"/>
        <item x="675"/>
        <item x="425"/>
        <item x="913"/>
        <item x="479"/>
        <item x="963"/>
        <item x="29"/>
        <item x="852"/>
        <item x="336"/>
        <item x="931"/>
        <item x="663"/>
        <item x="117"/>
        <item x="697"/>
        <item x="130"/>
        <item x="240"/>
        <item x="352"/>
        <item x="646"/>
        <item x="139"/>
        <item x="98"/>
        <item x="397"/>
        <item x="294"/>
        <item x="407"/>
        <item x="575"/>
        <item x="374"/>
        <item x="373"/>
        <item x="271"/>
        <item x="832"/>
        <item x="736"/>
        <item x="78"/>
        <item x="426"/>
        <item x="542"/>
        <item x="220"/>
        <item x="904"/>
        <item x="584"/>
        <item x="863"/>
        <item x="940"/>
        <item x="613"/>
        <item x="412"/>
        <item x="724"/>
        <item x="187"/>
        <item x="616"/>
        <item x="669"/>
        <item x="340"/>
        <item x="35"/>
        <item x="967"/>
        <item x="585"/>
        <item x="801"/>
        <item x="717"/>
        <item x="143"/>
        <item x="612"/>
        <item x="61"/>
        <item x="362"/>
        <item x="757"/>
        <item x="323"/>
        <item x="594"/>
        <item x="704"/>
        <item x="814"/>
        <item x="545"/>
        <item x="148"/>
        <item x="579"/>
        <item x="222"/>
        <item x="947"/>
        <item x="284"/>
        <item x="561"/>
        <item x="277"/>
        <item x="937"/>
        <item x="951"/>
        <item x="650"/>
        <item x="445"/>
        <item x="600"/>
        <item x="536"/>
        <item x="547"/>
        <item x="201"/>
        <item x="476"/>
        <item x="930"/>
        <item x="539"/>
        <item x="780"/>
        <item x="299"/>
        <item x="215"/>
        <item x="569"/>
        <item x="419"/>
        <item x="572"/>
        <item x="856"/>
        <item x="854"/>
        <item x="247"/>
        <item x="528"/>
        <item x="349"/>
        <item x="859"/>
        <item x="262"/>
        <item x="887"/>
        <item x="775"/>
        <item x="75"/>
        <item x="608"/>
        <item x="122"/>
        <item x="925"/>
        <item x="741"/>
        <item x="202"/>
        <item x="935"/>
        <item x="647"/>
        <item x="177"/>
        <item x="149"/>
        <item x="477"/>
        <item x="618"/>
        <item x="209"/>
        <item x="363"/>
        <item x="251"/>
        <item x="873"/>
        <item x="952"/>
        <item x="225"/>
        <item x="152"/>
        <item x="121"/>
        <item x="183"/>
        <item x="928"/>
        <item x="916"/>
        <item x="70"/>
        <item x="813"/>
        <item x="440"/>
        <item x="184"/>
        <item x="234"/>
        <item x="112"/>
        <item x="962"/>
        <item x="679"/>
        <item x="67"/>
        <item x="333"/>
        <item x="606"/>
        <item x="662"/>
        <item x="505"/>
        <item x="230"/>
        <item x="50"/>
        <item x="108"/>
        <item x="619"/>
        <item x="950"/>
        <item x="94"/>
        <item x="432"/>
        <item x="396"/>
        <item x="463"/>
        <item x="818"/>
        <item x="169"/>
        <item x="266"/>
        <item x="43"/>
        <item x="611"/>
        <item x="901"/>
        <item x="824"/>
        <item x="55"/>
        <item x="393"/>
        <item x="270"/>
        <item x="875"/>
        <item x="228"/>
        <item x="338"/>
        <item x="189"/>
        <item x="306"/>
        <item x="31"/>
        <item x="388"/>
        <item x="705"/>
        <item x="292"/>
        <item x="380"/>
        <item x="537"/>
        <item x="966"/>
        <item x="850"/>
        <item x="462"/>
        <item x="357"/>
        <item x="297"/>
        <item x="179"/>
        <item x="638"/>
        <item x="532"/>
        <item x="410"/>
        <item x="971"/>
        <item x="900"/>
        <item x="365"/>
        <item x="115"/>
        <item x="28"/>
        <item x="69"/>
        <item x="593"/>
        <item x="830"/>
        <item x="948"/>
        <item x="907"/>
        <item x="562"/>
        <item x="114"/>
        <item x="800"/>
        <item x="433"/>
        <item x="932"/>
        <item x="802"/>
        <item x="727"/>
        <item x="694"/>
        <item x="436"/>
        <item x="923"/>
        <item x="391"/>
        <item x="409"/>
        <item x="466"/>
        <item x="390"/>
        <item x="559"/>
        <item x="731"/>
        <item x="617"/>
        <item x="713"/>
        <item x="720"/>
        <item x="47"/>
        <item x="337"/>
        <item x="113"/>
        <item x="769"/>
        <item x="745"/>
        <item x="737"/>
        <item x="168"/>
        <item x="631"/>
        <item x="105"/>
        <item x="882"/>
        <item x="344"/>
        <item x="762"/>
        <item x="725"/>
        <item x="15"/>
        <item x="868"/>
        <item x="499"/>
        <item x="626"/>
        <item x="774"/>
        <item x="259"/>
        <item x="417"/>
        <item x="285"/>
        <item x="557"/>
        <item x="90"/>
        <item x="518"/>
        <item x="7"/>
        <item x="229"/>
        <item x="127"/>
        <item x="788"/>
        <item x="404"/>
        <item x="895"/>
        <item x="601"/>
        <item x="182"/>
        <item x="104"/>
        <item x="387"/>
        <item x="880"/>
        <item x="159"/>
        <item x="810"/>
        <item x="870"/>
        <item x="503"/>
        <item x="898"/>
        <item x="749"/>
        <item x="642"/>
        <item x="97"/>
        <item x="604"/>
        <item x="469"/>
        <item x="158"/>
        <item x="198"/>
        <item x="254"/>
        <item x="580"/>
        <item x="747"/>
        <item x="301"/>
        <item x="37"/>
        <item x="815"/>
        <item x="744"/>
        <item x="677"/>
        <item x="150"/>
        <item x="636"/>
        <item x="379"/>
        <item x="408"/>
        <item x="578"/>
        <item x="513"/>
        <item x="161"/>
        <item x="844"/>
        <item x="118"/>
        <item x="60"/>
        <item x="512"/>
        <item x="919"/>
        <item x="531"/>
        <item x="451"/>
        <item x="653"/>
        <item x="723"/>
        <item x="807"/>
        <item x="500"/>
        <item x="782"/>
        <item x="903"/>
        <item x="453"/>
        <item x="437"/>
        <item x="915"/>
        <item x="843"/>
        <item x="443"/>
        <item x="427"/>
        <item x="961"/>
        <item x="805"/>
        <item x="902"/>
        <item x="366"/>
        <item x="516"/>
        <item x="428"/>
        <item x="20"/>
        <item x="501"/>
        <item x="881"/>
        <item x="970"/>
        <item x="840"/>
        <item x="651"/>
        <item x="406"/>
        <item x="192"/>
        <item x="507"/>
        <item x="394"/>
        <item x="716"/>
        <item x="577"/>
        <item x="853"/>
        <item x="509"/>
        <item x="286"/>
        <item x="726"/>
        <item x="361"/>
        <item x="1"/>
        <item x="156"/>
        <item x="137"/>
        <item x="221"/>
        <item x="912"/>
        <item x="16"/>
        <item x="965"/>
        <item x="953"/>
        <item x="52"/>
        <item x="597"/>
        <item x="610"/>
        <item x="353"/>
        <item x="157"/>
        <item x="684"/>
        <item x="548"/>
        <item x="933"/>
        <item x="106"/>
        <item x="381"/>
        <item x="386"/>
        <item x="799"/>
        <item x="223"/>
        <item x="847"/>
        <item x="354"/>
        <item x="734"/>
        <item x="12"/>
        <item x="191"/>
        <item x="682"/>
        <item x="351"/>
        <item x="524"/>
        <item x="211"/>
        <item x="465"/>
        <item x="695"/>
        <item x="231"/>
        <item x="274"/>
        <item x="661"/>
        <item x="140"/>
        <item x="674"/>
        <item x="543"/>
        <item x="540"/>
        <item x="138"/>
        <item x="691"/>
        <item x="36"/>
        <item x="111"/>
        <item x="667"/>
        <item x="172"/>
        <item x="480"/>
        <item x="88"/>
        <item x="171"/>
        <item x="629"/>
        <item x="620"/>
        <item x="783"/>
        <item x="556"/>
        <item x="560"/>
        <item x="817"/>
        <item x="514"/>
        <item x="764"/>
        <item x="587"/>
        <item x="472"/>
        <item x="81"/>
        <item x="696"/>
        <item x="203"/>
        <item x="982"/>
        <item x="826"/>
        <item x="779"/>
        <item x="495"/>
        <item x="141"/>
        <item x="250"/>
        <item x="341"/>
        <item x="645"/>
        <item x="821"/>
        <item x="65"/>
        <item x="304"/>
        <item x="45"/>
        <item x="382"/>
        <item x="167"/>
        <item x="395"/>
        <item x="224"/>
        <item x="839"/>
        <item x="348"/>
        <item x="399"/>
        <item x="48"/>
        <item x="944"/>
        <item x="822"/>
        <item x="307"/>
        <item x="978"/>
        <item x="287"/>
        <item x="939"/>
        <item x="525"/>
        <item x="269"/>
        <item x="322"/>
        <item x="582"/>
        <item x="10"/>
        <item x="879"/>
        <item x="175"/>
        <item x="621"/>
        <item x="860"/>
        <item x="544"/>
        <item x="441"/>
        <item x="551"/>
        <item x="413"/>
        <item x="835"/>
        <item x="834"/>
        <item x="392"/>
        <item x="330"/>
        <item x="375"/>
        <item x="568"/>
        <item x="750"/>
        <item x="38"/>
        <item x="936"/>
        <item x="248"/>
        <item x="767"/>
        <item x="710"/>
        <item x="828"/>
        <item x="24"/>
        <item x="730"/>
        <item x="80"/>
        <item x="552"/>
        <item x="22"/>
        <item x="402"/>
        <item x="116"/>
        <item x="521"/>
        <item x="921"/>
        <item x="877"/>
        <item x="825"/>
        <item x="908"/>
        <item x="46"/>
        <item x="753"/>
        <item x="711"/>
        <item x="153"/>
        <item x="534"/>
        <item x="291"/>
        <item x="431"/>
        <item x="54"/>
        <item x="596"/>
        <item x="865"/>
        <item x="133"/>
        <item x="241"/>
        <item x="68"/>
        <item x="213"/>
        <item x="980"/>
        <item x="481"/>
        <item x="200"/>
        <item x="255"/>
        <item x="135"/>
        <item x="899"/>
        <item x="519"/>
        <item x="422"/>
        <item x="665"/>
        <item x="350"/>
        <item x="570"/>
        <item x="871"/>
        <item x="313"/>
        <item x="523"/>
        <item x="27"/>
        <item x="535"/>
        <item x="702"/>
        <item x="883"/>
        <item x="468"/>
        <item x="659"/>
        <item x="635"/>
        <item x="245"/>
        <item x="595"/>
        <item x="110"/>
        <item x="784"/>
        <item x="722"/>
        <item x="14"/>
        <item x="205"/>
        <item x="766"/>
        <item x="123"/>
        <item x="486"/>
        <item x="833"/>
        <item x="261"/>
        <item x="511"/>
        <item x="872"/>
        <item x="781"/>
        <item x="418"/>
        <item x="76"/>
        <item x="630"/>
        <item x="273"/>
        <item x="789"/>
        <item x="283"/>
        <item x="984"/>
        <item x="864"/>
        <item x="654"/>
        <item x="308"/>
        <item x="329"/>
        <item x="364"/>
        <item x="449"/>
        <item x="216"/>
        <item x="280"/>
        <item x="9"/>
        <item x="312"/>
        <item x="564"/>
        <item x="82"/>
        <item x="87"/>
        <item x="770"/>
        <item x="889"/>
        <item x="588"/>
        <item x="142"/>
        <item x="25"/>
        <item x="91"/>
        <item x="819"/>
        <item x="538"/>
        <item x="293"/>
        <item x="89"/>
        <item x="49"/>
        <item x="488"/>
        <item x="310"/>
        <item x="772"/>
        <item x="938"/>
        <item x="712"/>
        <item x="405"/>
        <item x="490"/>
        <item x="968"/>
        <item x="160"/>
        <item x="6"/>
        <item x="929"/>
        <item x="34"/>
        <item x="442"/>
        <item x="30"/>
        <item x="109"/>
        <item x="163"/>
        <item x="424"/>
        <item x="107"/>
        <item x="288"/>
        <item x="311"/>
        <item x="609"/>
        <item x="909"/>
        <item x="79"/>
        <item x="244"/>
        <item x="457"/>
        <item x="914"/>
        <item x="360"/>
        <item x="385"/>
        <item x="256"/>
        <item x="954"/>
        <item x="155"/>
        <item x="493"/>
        <item x="267"/>
        <item x="423"/>
        <item x="983"/>
        <item x="803"/>
        <item x="324"/>
        <item x="279"/>
        <item x="136"/>
        <item x="5"/>
        <item x="698"/>
        <item x="126"/>
        <item x="96"/>
        <item x="452"/>
        <item x="701"/>
        <item x="812"/>
        <item x="421"/>
        <item x="614"/>
        <item x="145"/>
        <item x="945"/>
        <item x="987"/>
        <item x="599"/>
        <item x="763"/>
        <item x="634"/>
        <item x="739"/>
        <item x="808"/>
        <item x="969"/>
        <item x="165"/>
        <item x="754"/>
        <item x="212"/>
        <item x="64"/>
        <item x="797"/>
        <item x="180"/>
        <item x="334"/>
        <item x="368"/>
        <item x="305"/>
        <item x="627"/>
        <item x="290"/>
        <item x="190"/>
        <item x="885"/>
        <item x="957"/>
        <item x="796"/>
        <item x="232"/>
        <item x="331"/>
        <item x="314"/>
        <item x="151"/>
        <item x="657"/>
        <item x="18"/>
        <item x="841"/>
        <item x="459"/>
        <item x="494"/>
        <item x="756"/>
        <item x="328"/>
        <item x="326"/>
        <item x="546"/>
        <item x="911"/>
        <item x="672"/>
        <item x="181"/>
        <item x="522"/>
        <item x="986"/>
        <item x="146"/>
        <item x="342"/>
        <item x="302"/>
        <item x="874"/>
        <item x="842"/>
        <item x="946"/>
        <item x="282"/>
        <item x="866"/>
        <item x="831"/>
        <item x="700"/>
        <item x="586"/>
        <item x="478"/>
        <item x="786"/>
        <item x="641"/>
        <item x="890"/>
        <item x="563"/>
        <item x="685"/>
        <item x="53"/>
        <item x="120"/>
        <item x="838"/>
        <item x="708"/>
        <item x="857"/>
        <item x="446"/>
        <item x="861"/>
        <item x="602"/>
        <item x="128"/>
        <item x="401"/>
        <item x="144"/>
        <item x="644"/>
        <item x="125"/>
        <item x="332"/>
        <item x="272"/>
        <item x="300"/>
        <item x="263"/>
        <item x="154"/>
        <item x="447"/>
        <item x="369"/>
        <item x="811"/>
        <item x="73"/>
        <item x="867"/>
        <item x="0"/>
        <item x="281"/>
        <item x="504"/>
        <item x="275"/>
        <item x="196"/>
        <item x="941"/>
        <item x="416"/>
        <item x="893"/>
        <item x="2"/>
        <item x="56"/>
        <item x="33"/>
        <item x="3"/>
        <item x="943"/>
        <item x="296"/>
        <item x="484"/>
        <item x="553"/>
        <item x="718"/>
        <item x="278"/>
        <item x="809"/>
        <item x="733"/>
        <item x="666"/>
        <item x="735"/>
        <item x="74"/>
        <item x="777"/>
        <item x="102"/>
        <item x="751"/>
        <item x="949"/>
        <item x="576"/>
        <item x="555"/>
        <item x="956"/>
        <item x="693"/>
        <item x="414"/>
        <item x="589"/>
        <item x="985"/>
        <item x="339"/>
        <item x="510"/>
        <item x="448"/>
        <item x="134"/>
        <item x="628"/>
        <item x="188"/>
        <item x="637"/>
        <item x="470"/>
        <item x="955"/>
        <item x="430"/>
        <item x="8"/>
        <item x="257"/>
        <item x="673"/>
        <item x="315"/>
        <item x="170"/>
        <item x="590"/>
        <item x="166"/>
        <item x="624"/>
        <item x="219"/>
        <item x="206"/>
        <item x="39"/>
        <item x="846"/>
        <item x="976"/>
        <item x="456"/>
        <item x="742"/>
        <item x="317"/>
        <item x="44"/>
        <item x="403"/>
        <item x="761"/>
        <item x="924"/>
        <item x="884"/>
        <item x="398"/>
        <item x="660"/>
        <item x="249"/>
        <item x="878"/>
        <item x="400"/>
        <item x="194"/>
        <item x="99"/>
        <item x="773"/>
        <item x="376"/>
        <item x="639"/>
        <item x="389"/>
        <item x="768"/>
        <item x="892"/>
        <item x="785"/>
        <item x="57"/>
        <item x="676"/>
        <item x="709"/>
        <item x="533"/>
        <item x="482"/>
        <item x="100"/>
        <item x="508"/>
        <item x="19"/>
        <item x="41"/>
        <item x="917"/>
        <item x="455"/>
        <item x="450"/>
        <item x="771"/>
        <item x="851"/>
        <item x="92"/>
        <item x="260"/>
        <item x="686"/>
        <item x="683"/>
        <item x="491"/>
        <item x="185"/>
        <item x="849"/>
        <item x="77"/>
        <item x="746"/>
        <item x="162"/>
        <item x="103"/>
        <item x="550"/>
        <item x="101"/>
        <item x="689"/>
        <item x="554"/>
        <item x="973"/>
        <item x="233"/>
        <item x="758"/>
        <item x="829"/>
        <item x="728"/>
        <item x="197"/>
        <item x="84"/>
        <item x="217"/>
        <item x="93"/>
        <item x="920"/>
        <item x="896"/>
        <item x="238"/>
        <item x="820"/>
        <item x="632"/>
        <item x="858"/>
        <item x="411"/>
        <item x="837"/>
        <item x="680"/>
        <item x="496"/>
        <item x="527"/>
        <item x="549"/>
        <item x="367"/>
        <item x="51"/>
        <item x="243"/>
        <item x="485"/>
        <item x="592"/>
        <item x="964"/>
        <item x="571"/>
        <item x="806"/>
        <item x="648"/>
        <item x="210"/>
        <item x="420"/>
        <item x="668"/>
        <item x="239"/>
        <item x="671"/>
        <item x="640"/>
        <item x="605"/>
        <item x="795"/>
        <item x="487"/>
        <item x="327"/>
        <item x="371"/>
        <item x="622"/>
        <item x="529"/>
        <item x="681"/>
        <item x="845"/>
        <item x="32"/>
        <item x="573"/>
        <item x="517"/>
        <item x="760"/>
        <item x="776"/>
        <item x="979"/>
        <item x="467"/>
        <item x="794"/>
        <item x="738"/>
        <item x="530"/>
        <item x="474"/>
        <item x="355"/>
        <item x="471"/>
        <item x="435"/>
        <item x="652"/>
        <item x="848"/>
        <item x="687"/>
        <item x="4"/>
        <item x="942"/>
        <item x="526"/>
        <item x="164"/>
        <item x="565"/>
        <item x="894"/>
        <item x="124"/>
        <item x="268"/>
        <item x="752"/>
        <item x="886"/>
        <item x="193"/>
        <item x="343"/>
        <item x="464"/>
        <item x="461"/>
        <item x="318"/>
        <item x="740"/>
        <item x="236"/>
        <item x="633"/>
        <item x="356"/>
        <item x="320"/>
        <item x="86"/>
        <item x="778"/>
        <item x="643"/>
        <item x="319"/>
        <item x="791"/>
        <item x="358"/>
        <item x="208"/>
        <item x="823"/>
        <item x="132"/>
        <item x="119"/>
        <item x="658"/>
        <item x="415"/>
        <item x="258"/>
        <item x="581"/>
        <item x="72"/>
        <item x="63"/>
        <item x="910"/>
        <item x="218"/>
        <item x="855"/>
        <item x="714"/>
        <item x="603"/>
        <item x="264"/>
        <item x="688"/>
        <item x="977"/>
        <item x="583"/>
        <item x="707"/>
        <item x="927"/>
        <item x="804"/>
        <item x="95"/>
        <item x="226"/>
        <item x="926"/>
        <item x="787"/>
        <item x="732"/>
        <item x="174"/>
        <item x="252"/>
        <item x="178"/>
        <item x="974"/>
        <item x="199"/>
        <item x="325"/>
        <item x="378"/>
        <item x="816"/>
        <item x="237"/>
        <item x="790"/>
        <item x="591"/>
        <item x="195"/>
        <item x="40"/>
        <item x="670"/>
        <item x="567"/>
        <item x="383"/>
        <item x="574"/>
        <item x="664"/>
        <item x="706"/>
        <item x="444"/>
        <item x="515"/>
        <item x="918"/>
        <item x="346"/>
        <item x="454"/>
        <item x="62"/>
        <item x="876"/>
        <item x="473"/>
        <item x="960"/>
        <item x="692"/>
        <item x="483"/>
        <item x="869"/>
        <item x="131"/>
        <item x="541"/>
        <item x="792"/>
        <item x="743"/>
        <item x="227"/>
        <item x="1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licy_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>
      <selection activeCell="C1" sqref="C1"/>
    </sheetView>
  </sheetViews>
  <sheetFormatPr defaultColWidth="12.5703125" defaultRowHeight="15.75" customHeight="1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E946-8769-456C-A034-B296886C41F9}">
  <dimension ref="A3:J19"/>
  <sheetViews>
    <sheetView workbookViewId="0">
      <selection activeCell="H6" sqref="H6"/>
    </sheetView>
  </sheetViews>
  <sheetFormatPr defaultRowHeight="12.75" x14ac:dyDescent="0.2"/>
  <cols>
    <col min="1" max="1" width="23" bestFit="1" customWidth="1"/>
    <col min="2" max="2" width="17" bestFit="1" customWidth="1"/>
    <col min="3" max="3" width="8" bestFit="1" customWidth="1"/>
    <col min="4" max="4" width="12" bestFit="1" customWidth="1"/>
    <col min="5" max="5" width="4" bestFit="1" customWidth="1"/>
    <col min="6" max="6" width="7.85546875" bestFit="1" customWidth="1"/>
    <col min="7" max="7" width="4" bestFit="1" customWidth="1"/>
    <col min="8" max="8" width="4.7109375" bestFit="1" customWidth="1"/>
    <col min="9" max="9" width="7.140625" bestFit="1" customWidth="1"/>
    <col min="10" max="10" width="11.7109375" bestFit="1" customWidth="1"/>
    <col min="11" max="65" width="7" bestFit="1" customWidth="1"/>
    <col min="66" max="66" width="6" bestFit="1" customWidth="1"/>
    <col min="67" max="71" width="7" bestFit="1" customWidth="1"/>
    <col min="72" max="72" width="6" bestFit="1" customWidth="1"/>
    <col min="73" max="74" width="7" bestFit="1" customWidth="1"/>
    <col min="75" max="75" width="6" bestFit="1" customWidth="1"/>
    <col min="76" max="81" width="7" bestFit="1" customWidth="1"/>
    <col min="82" max="82" width="6" bestFit="1" customWidth="1"/>
    <col min="83" max="87" width="7" bestFit="1" customWidth="1"/>
    <col min="88" max="88" width="6" bestFit="1" customWidth="1"/>
    <col min="89" max="96" width="7" bestFit="1" customWidth="1"/>
    <col min="97" max="97" width="6" bestFit="1" customWidth="1"/>
    <col min="98" max="104" width="7" bestFit="1" customWidth="1"/>
    <col min="105" max="105" width="6" bestFit="1" customWidth="1"/>
    <col min="106" max="113" width="7" bestFit="1" customWidth="1"/>
    <col min="114" max="114" width="6" bestFit="1" customWidth="1"/>
    <col min="115" max="116" width="7" bestFit="1" customWidth="1"/>
    <col min="117" max="119" width="6" bestFit="1" customWidth="1"/>
    <col min="120" max="124" width="7" bestFit="1" customWidth="1"/>
    <col min="125" max="125" width="6" bestFit="1" customWidth="1"/>
    <col min="126" max="130" width="7" bestFit="1" customWidth="1"/>
    <col min="131" max="131" width="6" bestFit="1" customWidth="1"/>
    <col min="132" max="149" width="7" bestFit="1" customWidth="1"/>
    <col min="150" max="150" width="6" bestFit="1" customWidth="1"/>
    <col min="151" max="153" width="7" bestFit="1" customWidth="1"/>
    <col min="154" max="161" width="8" bestFit="1" customWidth="1"/>
    <col min="162" max="162" width="5" bestFit="1" customWidth="1"/>
    <col min="163" max="175" width="8" bestFit="1" customWidth="1"/>
    <col min="176" max="176" width="7" bestFit="1" customWidth="1"/>
    <col min="177" max="210" width="8" bestFit="1" customWidth="1"/>
    <col min="211" max="211" width="7" bestFit="1" customWidth="1"/>
    <col min="212" max="236" width="8" bestFit="1" customWidth="1"/>
    <col min="237" max="237" width="7" bestFit="1" customWidth="1"/>
    <col min="238" max="265" width="8" bestFit="1" customWidth="1"/>
    <col min="266" max="266" width="7" bestFit="1" customWidth="1"/>
    <col min="267" max="296" width="8" bestFit="1" customWidth="1"/>
    <col min="297" max="297" width="7" bestFit="1" customWidth="1"/>
    <col min="298" max="299" width="8" bestFit="1" customWidth="1"/>
    <col min="300" max="300" width="7" bestFit="1" customWidth="1"/>
    <col min="301" max="303" width="8" bestFit="1" customWidth="1"/>
    <col min="304" max="304" width="7" bestFit="1" customWidth="1"/>
    <col min="305" max="316" width="8" bestFit="1" customWidth="1"/>
    <col min="317" max="317" width="5" bestFit="1" customWidth="1"/>
    <col min="318" max="320" width="8" bestFit="1" customWidth="1"/>
    <col min="321" max="321" width="7" bestFit="1" customWidth="1"/>
    <col min="322" max="329" width="8" bestFit="1" customWidth="1"/>
    <col min="330" max="330" width="7" bestFit="1" customWidth="1"/>
    <col min="331" max="335" width="8" bestFit="1" customWidth="1"/>
    <col min="336" max="336" width="7" bestFit="1" customWidth="1"/>
    <col min="337" max="353" width="8" bestFit="1" customWidth="1"/>
    <col min="354" max="356" width="7" bestFit="1" customWidth="1"/>
    <col min="357" max="366" width="8" bestFit="1" customWidth="1"/>
    <col min="367" max="367" width="7" bestFit="1" customWidth="1"/>
    <col min="368" max="383" width="8" bestFit="1" customWidth="1"/>
    <col min="384" max="384" width="7" bestFit="1" customWidth="1"/>
    <col min="385" max="385" width="8" bestFit="1" customWidth="1"/>
    <col min="386" max="387" width="7" bestFit="1" customWidth="1"/>
    <col min="388" max="389" width="8" bestFit="1" customWidth="1"/>
    <col min="390" max="390" width="7" bestFit="1" customWidth="1"/>
    <col min="391" max="391" width="8" bestFit="1" customWidth="1"/>
    <col min="392" max="392" width="5" bestFit="1" customWidth="1"/>
    <col min="393" max="414" width="8" bestFit="1" customWidth="1"/>
    <col min="415" max="415" width="5" bestFit="1" customWidth="1"/>
    <col min="416" max="452" width="8" bestFit="1" customWidth="1"/>
    <col min="453" max="453" width="7" bestFit="1" customWidth="1"/>
    <col min="454" max="454" width="8" bestFit="1" customWidth="1"/>
    <col min="455" max="455" width="7" bestFit="1" customWidth="1"/>
    <col min="456" max="457" width="8" bestFit="1" customWidth="1"/>
    <col min="458" max="458" width="7" bestFit="1" customWidth="1"/>
    <col min="459" max="492" width="8" bestFit="1" customWidth="1"/>
    <col min="493" max="493" width="7" bestFit="1" customWidth="1"/>
    <col min="494" max="494" width="5" bestFit="1" customWidth="1"/>
    <col min="495" max="508" width="8" bestFit="1" customWidth="1"/>
    <col min="509" max="509" width="7" bestFit="1" customWidth="1"/>
    <col min="510" max="519" width="8" bestFit="1" customWidth="1"/>
    <col min="520" max="520" width="7" bestFit="1" customWidth="1"/>
    <col min="521" max="521" width="8" bestFit="1" customWidth="1"/>
    <col min="522" max="522" width="7" bestFit="1" customWidth="1"/>
    <col min="523" max="534" width="8" bestFit="1" customWidth="1"/>
    <col min="535" max="535" width="7" bestFit="1" customWidth="1"/>
    <col min="536" max="547" width="8" bestFit="1" customWidth="1"/>
    <col min="548" max="549" width="7" bestFit="1" customWidth="1"/>
    <col min="550" max="562" width="8" bestFit="1" customWidth="1"/>
    <col min="563" max="563" width="7" bestFit="1" customWidth="1"/>
    <col min="564" max="568" width="8" bestFit="1" customWidth="1"/>
    <col min="569" max="569" width="5" bestFit="1" customWidth="1"/>
    <col min="570" max="575" width="8" bestFit="1" customWidth="1"/>
    <col min="576" max="577" width="7" bestFit="1" customWidth="1"/>
    <col min="578" max="582" width="8" bestFit="1" customWidth="1"/>
    <col min="583" max="583" width="7" bestFit="1" customWidth="1"/>
    <col min="584" max="593" width="8" bestFit="1" customWidth="1"/>
    <col min="594" max="594" width="7" bestFit="1" customWidth="1"/>
    <col min="595" max="597" width="8" bestFit="1" customWidth="1"/>
    <col min="598" max="598" width="5" bestFit="1" customWidth="1"/>
    <col min="599" max="616" width="8" bestFit="1" customWidth="1"/>
    <col min="617" max="618" width="7" bestFit="1" customWidth="1"/>
    <col min="619" max="628" width="8" bestFit="1" customWidth="1"/>
    <col min="629" max="629" width="7" bestFit="1" customWidth="1"/>
    <col min="630" max="630" width="5" bestFit="1" customWidth="1"/>
    <col min="631" max="639" width="8" bestFit="1" customWidth="1"/>
    <col min="640" max="640" width="7" bestFit="1" customWidth="1"/>
    <col min="641" max="645" width="8" bestFit="1" customWidth="1"/>
    <col min="646" max="647" width="7" bestFit="1" customWidth="1"/>
    <col min="648" max="652" width="8" bestFit="1" customWidth="1"/>
    <col min="653" max="653" width="7" bestFit="1" customWidth="1"/>
    <col min="654" max="666" width="8" bestFit="1" customWidth="1"/>
    <col min="667" max="668" width="7" bestFit="1" customWidth="1"/>
    <col min="669" max="695" width="8" bestFit="1" customWidth="1"/>
    <col min="696" max="696" width="7" bestFit="1" customWidth="1"/>
    <col min="697" max="714" width="8" bestFit="1" customWidth="1"/>
    <col min="715" max="715" width="5" bestFit="1" customWidth="1"/>
    <col min="716" max="723" width="8" bestFit="1" customWidth="1"/>
    <col min="724" max="724" width="7" bestFit="1" customWidth="1"/>
    <col min="725" max="726" width="8" bestFit="1" customWidth="1"/>
    <col min="727" max="727" width="7" bestFit="1" customWidth="1"/>
    <col min="728" max="733" width="8" bestFit="1" customWidth="1"/>
    <col min="734" max="734" width="7" bestFit="1" customWidth="1"/>
    <col min="735" max="744" width="8" bestFit="1" customWidth="1"/>
    <col min="745" max="745" width="7" bestFit="1" customWidth="1"/>
    <col min="746" max="757" width="8" bestFit="1" customWidth="1"/>
    <col min="758" max="758" width="7" bestFit="1" customWidth="1"/>
    <col min="759" max="768" width="8" bestFit="1" customWidth="1"/>
    <col min="769" max="769" width="7" bestFit="1" customWidth="1"/>
    <col min="770" max="772" width="8" bestFit="1" customWidth="1"/>
    <col min="773" max="773" width="7" bestFit="1" customWidth="1"/>
    <col min="774" max="794" width="8" bestFit="1" customWidth="1"/>
    <col min="795" max="795" width="7" bestFit="1" customWidth="1"/>
    <col min="796" max="831" width="8" bestFit="1" customWidth="1"/>
    <col min="832" max="832" width="7" bestFit="1" customWidth="1"/>
    <col min="833" max="833" width="8" bestFit="1" customWidth="1"/>
    <col min="834" max="834" width="7" bestFit="1" customWidth="1"/>
    <col min="835" max="841" width="8" bestFit="1" customWidth="1"/>
    <col min="842" max="842" width="7" bestFit="1" customWidth="1"/>
    <col min="843" max="846" width="8" bestFit="1" customWidth="1"/>
    <col min="847" max="847" width="7" bestFit="1" customWidth="1"/>
    <col min="848" max="862" width="8" bestFit="1" customWidth="1"/>
    <col min="863" max="863" width="7" bestFit="1" customWidth="1"/>
    <col min="864" max="869" width="8" bestFit="1" customWidth="1"/>
    <col min="870" max="870" width="7" bestFit="1" customWidth="1"/>
    <col min="871" max="887" width="8" bestFit="1" customWidth="1"/>
    <col min="888" max="888" width="7" bestFit="1" customWidth="1"/>
    <col min="889" max="931" width="8" bestFit="1" customWidth="1"/>
    <col min="932" max="932" width="5" bestFit="1" customWidth="1"/>
    <col min="933" max="933" width="8" bestFit="1" customWidth="1"/>
    <col min="934" max="934" width="7" bestFit="1" customWidth="1"/>
    <col min="935" max="936" width="8" bestFit="1" customWidth="1"/>
    <col min="937" max="937" width="5" bestFit="1" customWidth="1"/>
    <col min="938" max="956" width="8" bestFit="1" customWidth="1"/>
    <col min="957" max="957" width="7" bestFit="1" customWidth="1"/>
    <col min="958" max="989" width="8" bestFit="1" customWidth="1"/>
    <col min="990" max="990" width="7.140625" bestFit="1" customWidth="1"/>
    <col min="991" max="991" width="11.7109375" bestFit="1" customWidth="1"/>
  </cols>
  <sheetData>
    <row r="3" spans="1:10" x14ac:dyDescent="0.2">
      <c r="A3" s="5" t="s">
        <v>1195</v>
      </c>
      <c r="B3" s="5" t="s">
        <v>1193</v>
      </c>
    </row>
    <row r="4" spans="1:10" x14ac:dyDescent="0.2">
      <c r="A4" s="5" t="s">
        <v>1191</v>
      </c>
      <c r="B4" t="s">
        <v>93</v>
      </c>
      <c r="C4" t="s">
        <v>142</v>
      </c>
      <c r="D4" t="s">
        <v>132</v>
      </c>
      <c r="E4" t="s">
        <v>162</v>
      </c>
      <c r="F4" t="s">
        <v>125</v>
      </c>
      <c r="G4" t="s">
        <v>43</v>
      </c>
      <c r="H4" t="s">
        <v>72</v>
      </c>
      <c r="I4" t="s">
        <v>1194</v>
      </c>
      <c r="J4" t="s">
        <v>1192</v>
      </c>
    </row>
    <row r="5" spans="1:10" x14ac:dyDescent="0.2">
      <c r="A5" s="6" t="s">
        <v>186</v>
      </c>
      <c r="B5" s="7">
        <v>14</v>
      </c>
      <c r="C5" s="7">
        <v>10</v>
      </c>
      <c r="D5" s="7">
        <v>11</v>
      </c>
      <c r="E5" s="7">
        <v>8</v>
      </c>
      <c r="F5" s="7">
        <v>9</v>
      </c>
      <c r="G5" s="7">
        <v>10</v>
      </c>
      <c r="H5" s="7">
        <v>3</v>
      </c>
      <c r="I5" s="7"/>
      <c r="J5" s="7">
        <v>65</v>
      </c>
    </row>
    <row r="6" spans="1:10" x14ac:dyDescent="0.2">
      <c r="A6" s="6" t="s">
        <v>85</v>
      </c>
      <c r="B6" s="7">
        <v>11</v>
      </c>
      <c r="C6" s="7">
        <v>7</v>
      </c>
      <c r="D6" s="7">
        <v>11</v>
      </c>
      <c r="E6" s="7">
        <v>10</v>
      </c>
      <c r="F6" s="7">
        <v>9</v>
      </c>
      <c r="G6" s="7">
        <v>9</v>
      </c>
      <c r="H6" s="7">
        <v>12</v>
      </c>
      <c r="I6" s="7"/>
      <c r="J6" s="7">
        <v>69</v>
      </c>
    </row>
    <row r="7" spans="1:10" x14ac:dyDescent="0.2">
      <c r="A7" s="6" t="s">
        <v>44</v>
      </c>
      <c r="B7" s="7">
        <v>10</v>
      </c>
      <c r="C7" s="7">
        <v>4</v>
      </c>
      <c r="D7" s="7">
        <v>11</v>
      </c>
      <c r="E7" s="7">
        <v>15</v>
      </c>
      <c r="F7" s="7">
        <v>6</v>
      </c>
      <c r="G7" s="7">
        <v>15</v>
      </c>
      <c r="H7" s="7">
        <v>13</v>
      </c>
      <c r="I7" s="7"/>
      <c r="J7" s="7">
        <v>74</v>
      </c>
    </row>
    <row r="8" spans="1:10" x14ac:dyDescent="0.2">
      <c r="A8" s="6" t="s">
        <v>126</v>
      </c>
      <c r="B8" s="7">
        <v>5</v>
      </c>
      <c r="C8" s="7">
        <v>8</v>
      </c>
      <c r="D8" s="7">
        <v>18</v>
      </c>
      <c r="E8" s="7">
        <v>13</v>
      </c>
      <c r="F8" s="7">
        <v>11</v>
      </c>
      <c r="G8" s="7">
        <v>12</v>
      </c>
      <c r="H8" s="7">
        <v>9</v>
      </c>
      <c r="I8" s="7"/>
      <c r="J8" s="7">
        <v>76</v>
      </c>
    </row>
    <row r="9" spans="1:10" x14ac:dyDescent="0.2">
      <c r="A9" s="6" t="s">
        <v>190</v>
      </c>
      <c r="B9" s="7">
        <v>1</v>
      </c>
      <c r="C9" s="7">
        <v>8</v>
      </c>
      <c r="D9" s="7">
        <v>9</v>
      </c>
      <c r="E9" s="7">
        <v>12</v>
      </c>
      <c r="F9" s="7">
        <v>9</v>
      </c>
      <c r="G9" s="7">
        <v>7</v>
      </c>
      <c r="H9" s="7">
        <v>7</v>
      </c>
      <c r="I9" s="7"/>
      <c r="J9" s="7">
        <v>53</v>
      </c>
    </row>
    <row r="10" spans="1:10" x14ac:dyDescent="0.2">
      <c r="A10" s="6" t="s">
        <v>160</v>
      </c>
      <c r="B10" s="7">
        <v>8</v>
      </c>
      <c r="C10" s="7">
        <v>8</v>
      </c>
      <c r="D10" s="7">
        <v>11</v>
      </c>
      <c r="E10" s="7">
        <v>8</v>
      </c>
      <c r="F10" s="7">
        <v>8</v>
      </c>
      <c r="G10" s="7">
        <v>2</v>
      </c>
      <c r="H10" s="7">
        <v>9</v>
      </c>
      <c r="I10" s="7"/>
      <c r="J10" s="7">
        <v>54</v>
      </c>
    </row>
    <row r="11" spans="1:10" x14ac:dyDescent="0.2">
      <c r="A11" s="6" t="s">
        <v>59</v>
      </c>
      <c r="B11" s="7">
        <v>17</v>
      </c>
      <c r="C11" s="7">
        <v>8</v>
      </c>
      <c r="D11" s="7">
        <v>17</v>
      </c>
      <c r="E11" s="7">
        <v>7</v>
      </c>
      <c r="F11" s="7">
        <v>17</v>
      </c>
      <c r="G11" s="7">
        <v>11</v>
      </c>
      <c r="H11" s="7">
        <v>16</v>
      </c>
      <c r="I11" s="7"/>
      <c r="J11" s="7">
        <v>93</v>
      </c>
    </row>
    <row r="12" spans="1:10" x14ac:dyDescent="0.2">
      <c r="A12" s="6" t="s">
        <v>112</v>
      </c>
      <c r="B12" s="7">
        <v>7</v>
      </c>
      <c r="C12" s="7">
        <v>12</v>
      </c>
      <c r="D12" s="7">
        <v>6</v>
      </c>
      <c r="E12" s="7">
        <v>12</v>
      </c>
      <c r="F12" s="7">
        <v>10</v>
      </c>
      <c r="G12" s="7">
        <v>12</v>
      </c>
      <c r="H12" s="7">
        <v>12</v>
      </c>
      <c r="I12" s="7"/>
      <c r="J12" s="7">
        <v>71</v>
      </c>
    </row>
    <row r="13" spans="1:10" x14ac:dyDescent="0.2">
      <c r="A13" s="6" t="s">
        <v>118</v>
      </c>
      <c r="B13" s="7">
        <v>15</v>
      </c>
      <c r="C13" s="7">
        <v>6</v>
      </c>
      <c r="D13" s="7">
        <v>9</v>
      </c>
      <c r="E13" s="7">
        <v>11</v>
      </c>
      <c r="F13" s="7">
        <v>10</v>
      </c>
      <c r="G13" s="7">
        <v>13</v>
      </c>
      <c r="H13" s="7">
        <v>7</v>
      </c>
      <c r="I13" s="7"/>
      <c r="J13" s="7">
        <v>71</v>
      </c>
    </row>
    <row r="14" spans="1:10" x14ac:dyDescent="0.2">
      <c r="A14" s="6" t="s">
        <v>102</v>
      </c>
      <c r="B14" s="7">
        <v>13</v>
      </c>
      <c r="C14" s="7">
        <v>18</v>
      </c>
      <c r="D14" s="7">
        <v>10</v>
      </c>
      <c r="E14" s="7">
        <v>12</v>
      </c>
      <c r="F14" s="7">
        <v>9</v>
      </c>
      <c r="G14" s="7">
        <v>13</v>
      </c>
      <c r="H14" s="7">
        <v>9</v>
      </c>
      <c r="I14" s="7">
        <v>1</v>
      </c>
      <c r="J14" s="7">
        <v>85</v>
      </c>
    </row>
    <row r="15" spans="1:10" x14ac:dyDescent="0.2">
      <c r="A15" s="6" t="s">
        <v>136</v>
      </c>
      <c r="B15" s="7">
        <v>8</v>
      </c>
      <c r="C15" s="7">
        <v>7</v>
      </c>
      <c r="D15" s="7">
        <v>10</v>
      </c>
      <c r="E15" s="7">
        <v>11</v>
      </c>
      <c r="F15" s="7">
        <v>12</v>
      </c>
      <c r="G15" s="7">
        <v>11</v>
      </c>
      <c r="H15" s="7">
        <v>4</v>
      </c>
      <c r="I15" s="7"/>
      <c r="J15" s="7">
        <v>63</v>
      </c>
    </row>
    <row r="16" spans="1:10" x14ac:dyDescent="0.2">
      <c r="A16" s="6" t="s">
        <v>73</v>
      </c>
      <c r="B16" s="7">
        <v>15</v>
      </c>
      <c r="C16" s="7">
        <v>9</v>
      </c>
      <c r="D16" s="7">
        <v>13</v>
      </c>
      <c r="E16" s="7">
        <v>12</v>
      </c>
      <c r="F16" s="7">
        <v>12</v>
      </c>
      <c r="G16" s="7">
        <v>10</v>
      </c>
      <c r="H16" s="7">
        <v>5</v>
      </c>
      <c r="I16" s="7"/>
      <c r="J16" s="7">
        <v>76</v>
      </c>
    </row>
    <row r="17" spans="1:10" x14ac:dyDescent="0.2">
      <c r="A17" s="6" t="s">
        <v>98</v>
      </c>
      <c r="B17" s="7">
        <v>16</v>
      </c>
      <c r="C17" s="7">
        <v>7</v>
      </c>
      <c r="D17" s="7">
        <v>12</v>
      </c>
      <c r="E17" s="7">
        <v>14</v>
      </c>
      <c r="F17" s="7">
        <v>7</v>
      </c>
      <c r="G17" s="7">
        <v>14</v>
      </c>
      <c r="H17" s="7">
        <v>8</v>
      </c>
      <c r="I17" s="7"/>
      <c r="J17" s="7">
        <v>78</v>
      </c>
    </row>
    <row r="18" spans="1:10" x14ac:dyDescent="0.2">
      <c r="A18" s="6" t="s">
        <v>146</v>
      </c>
      <c r="B18" s="7">
        <v>5</v>
      </c>
      <c r="C18" s="7">
        <v>10</v>
      </c>
      <c r="D18" s="7">
        <v>12</v>
      </c>
      <c r="E18" s="7">
        <v>16</v>
      </c>
      <c r="F18" s="7">
        <v>14</v>
      </c>
      <c r="G18" s="7">
        <v>5</v>
      </c>
      <c r="H18" s="7">
        <v>10</v>
      </c>
      <c r="I18" s="7"/>
      <c r="J18" s="7">
        <v>72</v>
      </c>
    </row>
    <row r="19" spans="1:10" x14ac:dyDescent="0.2">
      <c r="A19" s="6" t="s">
        <v>1192</v>
      </c>
      <c r="B19" s="7">
        <v>145</v>
      </c>
      <c r="C19" s="7">
        <v>122</v>
      </c>
      <c r="D19" s="7">
        <v>160</v>
      </c>
      <c r="E19" s="7">
        <v>161</v>
      </c>
      <c r="F19" s="7">
        <v>143</v>
      </c>
      <c r="G19" s="7">
        <v>144</v>
      </c>
      <c r="H19" s="7">
        <v>124</v>
      </c>
      <c r="I19" s="7">
        <v>1</v>
      </c>
      <c r="J19" s="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0A7B-A973-4990-A68B-3317A906DFFB}">
  <sheetPr>
    <outlinePr summaryBelow="0" summaryRight="0"/>
  </sheetPr>
  <dimension ref="A2:AO1008"/>
  <sheetViews>
    <sheetView tabSelected="1" workbookViewId="0">
      <selection activeCell="F8" sqref="F8"/>
    </sheetView>
  </sheetViews>
  <sheetFormatPr defaultColWidth="12.5703125" defaultRowHeight="15.75" customHeight="1" x14ac:dyDescent="0.2"/>
  <sheetData>
    <row r="2" spans="1:41" ht="15.75" customHeight="1" x14ac:dyDescent="0.2">
      <c r="A2" t="s">
        <v>1184</v>
      </c>
      <c r="B2">
        <f>MIN(B9:B1008)</f>
        <v>0</v>
      </c>
      <c r="C2">
        <f t="shared" ref="C2:AO2" si="0">MIN(C9:C1008)</f>
        <v>19</v>
      </c>
      <c r="D2">
        <f t="shared" si="0"/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  <c r="AO2">
        <f t="shared" si="0"/>
        <v>0</v>
      </c>
    </row>
    <row r="3" spans="1:41" ht="15.75" customHeight="1" x14ac:dyDescent="0.2">
      <c r="A3" t="s">
        <v>1185</v>
      </c>
      <c r="B3">
        <f>MAX(B9:B1008)</f>
        <v>479</v>
      </c>
      <c r="C3">
        <f t="shared" ref="C3:AO3" si="1">MAX(C9:C1008)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  <c r="AO3">
        <f t="shared" si="1"/>
        <v>1</v>
      </c>
    </row>
    <row r="4" spans="1:41" ht="15.75" customHeight="1" x14ac:dyDescent="0.2">
      <c r="A4" t="s">
        <v>1186</v>
      </c>
      <c r="B4">
        <f>MEDIAN(B9:B1008)</f>
        <v>199.5</v>
      </c>
      <c r="C4">
        <f t="shared" ref="C4:AO4" si="2">MEDIAN(C9:C1008)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1258.425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58055</v>
      </c>
      <c r="AH4">
        <f t="shared" si="2"/>
        <v>6775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  <c r="AO4">
        <f t="shared" si="2"/>
        <v>0</v>
      </c>
    </row>
    <row r="5" spans="1:41" ht="15.75" customHeight="1" x14ac:dyDescent="0.2">
      <c r="A5" t="s">
        <v>1187</v>
      </c>
      <c r="B5">
        <f>MODE(B9:B1008)</f>
        <v>194</v>
      </c>
      <c r="C5">
        <f t="shared" ref="C5:AO5" si="3">MODE(C9:C1008)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1215.3599999999999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  <c r="AO5">
        <f t="shared" si="3"/>
        <v>0</v>
      </c>
    </row>
    <row r="6" spans="1:41" ht="15.75" customHeight="1" x14ac:dyDescent="0.2">
      <c r="A6" t="s">
        <v>1188</v>
      </c>
      <c r="B6">
        <f>AVERAGE(B9:B1008)</f>
        <v>203.95400000000001</v>
      </c>
      <c r="C6">
        <f t="shared" ref="C6:AO6" si="4">AVERAGE(C9:C1008)</f>
        <v>38.960999999999999</v>
      </c>
      <c r="D6">
        <f t="shared" si="4"/>
        <v>546238.64800000004</v>
      </c>
      <c r="E6">
        <f t="shared" si="4"/>
        <v>37295.195</v>
      </c>
      <c r="F6" t="e">
        <f t="shared" si="4"/>
        <v>#DIV/0!</v>
      </c>
      <c r="G6" t="e">
        <f t="shared" si="4"/>
        <v>#DIV/0!</v>
      </c>
      <c r="H6">
        <f t="shared" si="4"/>
        <v>1134</v>
      </c>
      <c r="I6">
        <f t="shared" si="4"/>
        <v>1257.0218755092869</v>
      </c>
      <c r="J6">
        <f t="shared" si="4"/>
        <v>1101000</v>
      </c>
      <c r="K6">
        <f t="shared" si="4"/>
        <v>501214.48800000001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25176.452905811624</v>
      </c>
      <c r="R6">
        <f t="shared" si="4"/>
        <v>-26793.7</v>
      </c>
      <c r="S6">
        <f t="shared" si="4"/>
        <v>42034.334999999999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11.644</v>
      </c>
      <c r="AB6">
        <f t="shared" si="4"/>
        <v>1.839</v>
      </c>
      <c r="AC6" t="e">
        <f t="shared" si="4"/>
        <v>#DIV/0!</v>
      </c>
      <c r="AD6">
        <f t="shared" si="4"/>
        <v>0.99199999999999999</v>
      </c>
      <c r="AE6">
        <f t="shared" si="4"/>
        <v>1.4870000000000001</v>
      </c>
      <c r="AF6" t="e">
        <f t="shared" si="4"/>
        <v>#DIV/0!</v>
      </c>
      <c r="AG6">
        <f t="shared" si="4"/>
        <v>52761.94</v>
      </c>
      <c r="AH6">
        <f t="shared" si="4"/>
        <v>7433.42</v>
      </c>
      <c r="AI6">
        <f t="shared" si="4"/>
        <v>7399.57</v>
      </c>
      <c r="AJ6">
        <f t="shared" si="4"/>
        <v>37928.949999999997</v>
      </c>
      <c r="AK6" t="e">
        <f t="shared" si="4"/>
        <v>#DIV/0!</v>
      </c>
      <c r="AL6">
        <f t="shared" si="4"/>
        <v>94.038461538461533</v>
      </c>
      <c r="AM6">
        <f t="shared" si="4"/>
        <v>2005.1030000000001</v>
      </c>
      <c r="AN6" t="e">
        <f t="shared" si="4"/>
        <v>#DIV/0!</v>
      </c>
      <c r="AO6">
        <f t="shared" si="4"/>
        <v>2E-3</v>
      </c>
    </row>
    <row r="7" spans="1:41" ht="15.75" customHeight="1" x14ac:dyDescent="0.2">
      <c r="A7" t="s">
        <v>1189</v>
      </c>
      <c r="B7">
        <f>COUNTBLANK(B9:B1008)</f>
        <v>0</v>
      </c>
      <c r="C7">
        <f t="shared" ref="C7:AO7" si="5">COUNTBLANK(C9:C1008)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2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</row>
    <row r="8" spans="1:41" ht="12.75" x14ac:dyDescent="0.2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ht="12.75" x14ac:dyDescent="0.2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2.75" x14ac:dyDescent="0.2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ht="12.75" x14ac:dyDescent="0.2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2.75" x14ac:dyDescent="0.2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t="s">
        <v>74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2.75" x14ac:dyDescent="0.2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t="s">
        <v>74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ht="12.75" x14ac:dyDescent="0.2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2.75" x14ac:dyDescent="0.2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ht="12.75" x14ac:dyDescent="0.2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2.75" x14ac:dyDescent="0.2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2.75" x14ac:dyDescent="0.2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2.75" x14ac:dyDescent="0.2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2.75" x14ac:dyDescent="0.2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7">
        <v>1259.3513580246913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t="s">
        <v>51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2.75" x14ac:dyDescent="0.2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2.75" x14ac:dyDescent="0.2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2.75" x14ac:dyDescent="0.2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2.75" x14ac:dyDescent="0.2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2.75" x14ac:dyDescent="0.2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2.75" x14ac:dyDescent="0.2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2.75" x14ac:dyDescent="0.2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2.75" x14ac:dyDescent="0.2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2.75" x14ac:dyDescent="0.2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2.75" x14ac:dyDescent="0.2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2.75" x14ac:dyDescent="0.2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7">
        <v>1317.4428571428573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2.75" x14ac:dyDescent="0.2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2.75" x14ac:dyDescent="0.2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1</v>
      </c>
    </row>
    <row r="34" spans="2:41" ht="12.75" x14ac:dyDescent="0.2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 t="shared" si="6"/>
        <v>1</v>
      </c>
    </row>
    <row r="35" spans="2:41" ht="12.75" x14ac:dyDescent="0.2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ht="12.75" x14ac:dyDescent="0.2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ht="12.75" x14ac:dyDescent="0.2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ht="12.75" x14ac:dyDescent="0.2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ht="12.75" x14ac:dyDescent="0.2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ht="12.75" x14ac:dyDescent="0.2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ht="12.75" x14ac:dyDescent="0.2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ht="12.75" x14ac:dyDescent="0.2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ht="12.75" x14ac:dyDescent="0.2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ht="12.75" x14ac:dyDescent="0.2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ht="12.75" x14ac:dyDescent="0.2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ht="12.75" x14ac:dyDescent="0.2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ht="12.75" x14ac:dyDescent="0.2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ht="12.75" x14ac:dyDescent="0.2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ht="12.75" x14ac:dyDescent="0.2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ht="12.75" x14ac:dyDescent="0.2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ht="12.75" x14ac:dyDescent="0.2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ht="12.75" x14ac:dyDescent="0.2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ht="12.75" x14ac:dyDescent="0.2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ht="12.75" x14ac:dyDescent="0.2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ht="12.75" x14ac:dyDescent="0.2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ht="12.75" x14ac:dyDescent="0.2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ht="12.75" x14ac:dyDescent="0.2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ht="12.75" x14ac:dyDescent="0.2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ht="12.75" x14ac:dyDescent="0.2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ht="12.75" x14ac:dyDescent="0.2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ht="12.75" x14ac:dyDescent="0.2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ht="12.75" x14ac:dyDescent="0.2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ht="12.75" x14ac:dyDescent="0.2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ht="12.75" x14ac:dyDescent="0.2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ht="12.75" x14ac:dyDescent="0.2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ht="12.75" x14ac:dyDescent="0.2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ht="12.75" x14ac:dyDescent="0.2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ht="12.75" x14ac:dyDescent="0.2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ht="12.75" x14ac:dyDescent="0.2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ht="12.75" x14ac:dyDescent="0.2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ht="12.75" x14ac:dyDescent="0.2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ht="12.75" x14ac:dyDescent="0.2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2.75" x14ac:dyDescent="0.2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0</v>
      </c>
    </row>
    <row r="74" spans="2:41" ht="12.75" x14ac:dyDescent="0.2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7">COUNTBLANK(B74:AN74)</f>
        <v>0</v>
      </c>
    </row>
    <row r="75" spans="2:41" ht="12.75" x14ac:dyDescent="0.2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ht="12.75" x14ac:dyDescent="0.2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ht="12.75" x14ac:dyDescent="0.2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ht="12.75" x14ac:dyDescent="0.2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ht="12.75" x14ac:dyDescent="0.2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ht="12.75" x14ac:dyDescent="0.2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ht="12.75" x14ac:dyDescent="0.2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ht="12.75" x14ac:dyDescent="0.2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ht="12.75" x14ac:dyDescent="0.2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ht="12.75" x14ac:dyDescent="0.2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ht="12.75" x14ac:dyDescent="0.2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ht="12.75" x14ac:dyDescent="0.2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ht="12.75" x14ac:dyDescent="0.2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ht="12.75" x14ac:dyDescent="0.2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ht="12.75" x14ac:dyDescent="0.2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ht="12.75" x14ac:dyDescent="0.2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0</v>
      </c>
    </row>
    <row r="91" spans="2:41" ht="12.75" x14ac:dyDescent="0.2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ht="12.75" x14ac:dyDescent="0.2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ht="12.75" x14ac:dyDescent="0.2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ht="12.75" x14ac:dyDescent="0.2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ht="12.75" x14ac:dyDescent="0.2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ht="12.75" x14ac:dyDescent="0.2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ht="12.75" x14ac:dyDescent="0.2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ht="12.75" x14ac:dyDescent="0.2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ht="12.75" x14ac:dyDescent="0.2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ht="12.75" x14ac:dyDescent="0.2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ht="12.75" x14ac:dyDescent="0.2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ht="12.75" x14ac:dyDescent="0.2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ht="12.75" x14ac:dyDescent="0.2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ht="12.75" x14ac:dyDescent="0.2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ht="12.75" x14ac:dyDescent="0.2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ht="12.75" x14ac:dyDescent="0.2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ht="12.75" x14ac:dyDescent="0.2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ht="12.75" x14ac:dyDescent="0.2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ht="12.75" x14ac:dyDescent="0.2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ht="12.75" x14ac:dyDescent="0.2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ht="12.75" x14ac:dyDescent="0.2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ht="12.75" x14ac:dyDescent="0.2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ht="12.75" x14ac:dyDescent="0.2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ht="12.75" x14ac:dyDescent="0.2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ht="12.75" x14ac:dyDescent="0.2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ht="12.75" x14ac:dyDescent="0.2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ht="12.75" x14ac:dyDescent="0.2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>
        <v>70590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0</v>
      </c>
    </row>
    <row r="118" spans="2:41" ht="12.75" x14ac:dyDescent="0.2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ht="12.75" x14ac:dyDescent="0.2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ht="12.75" x14ac:dyDescent="0.2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ht="12.75" x14ac:dyDescent="0.2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t="s">
        <v>114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0</v>
      </c>
    </row>
    <row r="122" spans="2:41" ht="12.75" x14ac:dyDescent="0.2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ht="12.75" x14ac:dyDescent="0.2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ht="12.75" x14ac:dyDescent="0.2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ht="12.75" x14ac:dyDescent="0.2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ht="12.75" x14ac:dyDescent="0.2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ht="12.75" x14ac:dyDescent="0.2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ht="12.75" x14ac:dyDescent="0.2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ht="12.75" x14ac:dyDescent="0.2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ht="12.75" x14ac:dyDescent="0.2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t="s">
        <v>137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0</v>
      </c>
    </row>
    <row r="131" spans="2:41" ht="12.75" x14ac:dyDescent="0.2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ht="12.75" x14ac:dyDescent="0.2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ht="12.75" x14ac:dyDescent="0.2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ht="12.75" x14ac:dyDescent="0.2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ht="12.75" x14ac:dyDescent="0.2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ht="12.75" x14ac:dyDescent="0.2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ht="12.75" x14ac:dyDescent="0.2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7"/>
        <v>0</v>
      </c>
    </row>
    <row r="138" spans="2:41" ht="12.75" x14ac:dyDescent="0.2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8">COUNTBLANK(B138:AN138)</f>
        <v>0</v>
      </c>
    </row>
    <row r="139" spans="2:41" ht="12.75" x14ac:dyDescent="0.2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ht="12.75" x14ac:dyDescent="0.2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ht="12.75" x14ac:dyDescent="0.2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ht="12.75" x14ac:dyDescent="0.2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ht="12.75" x14ac:dyDescent="0.2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ht="12.75" x14ac:dyDescent="0.2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ht="12.75" x14ac:dyDescent="0.2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ht="12.75" x14ac:dyDescent="0.2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ht="12.75" x14ac:dyDescent="0.2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ht="12.75" x14ac:dyDescent="0.2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ht="12.75" x14ac:dyDescent="0.2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ht="12.75" x14ac:dyDescent="0.2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ht="12.75" x14ac:dyDescent="0.2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ht="12.75" x14ac:dyDescent="0.2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ht="12.75" x14ac:dyDescent="0.2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ht="12.75" x14ac:dyDescent="0.2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ht="12.75" x14ac:dyDescent="0.2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ht="12.75" x14ac:dyDescent="0.2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ht="12.75" x14ac:dyDescent="0.2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ht="12.75" x14ac:dyDescent="0.2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ht="12.75" x14ac:dyDescent="0.2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ht="12.75" x14ac:dyDescent="0.2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ht="12.75" x14ac:dyDescent="0.2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ht="12.75" x14ac:dyDescent="0.2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ht="12.75" x14ac:dyDescent="0.2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ht="12.75" x14ac:dyDescent="0.2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ht="12.75" x14ac:dyDescent="0.2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ht="12.75" x14ac:dyDescent="0.2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ht="12.75" x14ac:dyDescent="0.2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ht="12.75" x14ac:dyDescent="0.2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ht="12.75" x14ac:dyDescent="0.2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ht="12.75" x14ac:dyDescent="0.2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ht="12.75" x14ac:dyDescent="0.2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ht="12.75" x14ac:dyDescent="0.2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ht="12.75" x14ac:dyDescent="0.2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ht="12.75" x14ac:dyDescent="0.2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ht="12.75" x14ac:dyDescent="0.2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ht="12.75" x14ac:dyDescent="0.2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ht="12.75" x14ac:dyDescent="0.2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ht="12.75" x14ac:dyDescent="0.2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ht="12.75" x14ac:dyDescent="0.2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ht="12.75" x14ac:dyDescent="0.2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ht="12.75" x14ac:dyDescent="0.2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ht="12.75" x14ac:dyDescent="0.2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ht="12.75" x14ac:dyDescent="0.2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ht="12.75" x14ac:dyDescent="0.2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ht="12.75" x14ac:dyDescent="0.2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ht="12.75" x14ac:dyDescent="0.2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ht="12.75" x14ac:dyDescent="0.2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ht="12.75" x14ac:dyDescent="0.2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ht="12.75" x14ac:dyDescent="0.2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ht="12.75" x14ac:dyDescent="0.2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ht="12.75" x14ac:dyDescent="0.2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ht="12.75" x14ac:dyDescent="0.2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ht="12.75" x14ac:dyDescent="0.2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ht="12.75" x14ac:dyDescent="0.2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ht="12.75" x14ac:dyDescent="0.2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ht="12.75" x14ac:dyDescent="0.2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ht="12.75" x14ac:dyDescent="0.2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ht="12.75" x14ac:dyDescent="0.2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ht="12.75" x14ac:dyDescent="0.2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ht="12.75" x14ac:dyDescent="0.2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ht="12.75" x14ac:dyDescent="0.2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8"/>
        <v>0</v>
      </c>
    </row>
    <row r="202" spans="2:41" ht="12.75" x14ac:dyDescent="0.2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9">COUNTBLANK(B202:AN202)</f>
        <v>0</v>
      </c>
    </row>
    <row r="203" spans="2:41" ht="12.75" x14ac:dyDescent="0.2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ht="12.75" x14ac:dyDescent="0.2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ht="12.75" x14ac:dyDescent="0.2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ht="12.75" x14ac:dyDescent="0.2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ht="12.75" x14ac:dyDescent="0.2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ht="12.75" x14ac:dyDescent="0.2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ht="12.75" x14ac:dyDescent="0.2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ht="12.75" x14ac:dyDescent="0.2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ht="12.75" x14ac:dyDescent="0.2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ht="12.75" x14ac:dyDescent="0.2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>
        <v>64350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0</v>
      </c>
    </row>
    <row r="213" spans="2:41" ht="12.75" x14ac:dyDescent="0.2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ht="12.75" x14ac:dyDescent="0.2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ht="12.75" x14ac:dyDescent="0.2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ht="12.75" x14ac:dyDescent="0.2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ht="12.75" x14ac:dyDescent="0.2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ht="12.75" x14ac:dyDescent="0.2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ht="12.75" x14ac:dyDescent="0.2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ht="12.75" x14ac:dyDescent="0.2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ht="12.75" x14ac:dyDescent="0.2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ht="12.75" x14ac:dyDescent="0.2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ht="12.75" x14ac:dyDescent="0.2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ht="12.75" x14ac:dyDescent="0.2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ht="12.75" x14ac:dyDescent="0.2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ht="12.75" x14ac:dyDescent="0.2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ht="12.75" x14ac:dyDescent="0.2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ht="12.75" x14ac:dyDescent="0.2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ht="12.75" x14ac:dyDescent="0.2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ht="12.75" x14ac:dyDescent="0.2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ht="12.75" x14ac:dyDescent="0.2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ht="12.75" x14ac:dyDescent="0.2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ht="12.75" x14ac:dyDescent="0.2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ht="12.75" x14ac:dyDescent="0.2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ht="12.75" x14ac:dyDescent="0.2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ht="12.75" x14ac:dyDescent="0.2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ht="12.75" x14ac:dyDescent="0.2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ht="12.75" x14ac:dyDescent="0.2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ht="12.75" x14ac:dyDescent="0.2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t="s">
        <v>121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0</v>
      </c>
    </row>
    <row r="240" spans="2:41" ht="12.75" x14ac:dyDescent="0.2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ht="12.75" x14ac:dyDescent="0.2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ht="12.75" x14ac:dyDescent="0.2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ht="12.75" x14ac:dyDescent="0.2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ht="12.75" x14ac:dyDescent="0.2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ht="12.75" x14ac:dyDescent="0.2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ht="12.75" x14ac:dyDescent="0.2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ht="12.75" x14ac:dyDescent="0.2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ht="12.75" x14ac:dyDescent="0.2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ht="12.75" x14ac:dyDescent="0.2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ht="12.75" x14ac:dyDescent="0.2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ht="12.75" x14ac:dyDescent="0.2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ht="12.75" x14ac:dyDescent="0.2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ht="12.75" x14ac:dyDescent="0.2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ht="12.75" x14ac:dyDescent="0.2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ht="12.75" x14ac:dyDescent="0.2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ht="12.75" x14ac:dyDescent="0.2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ht="12.75" x14ac:dyDescent="0.2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ht="12.75" x14ac:dyDescent="0.2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ht="12.75" x14ac:dyDescent="0.2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ht="12.75" x14ac:dyDescent="0.2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ht="12.75" x14ac:dyDescent="0.2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ht="12.75" x14ac:dyDescent="0.2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ht="12.75" x14ac:dyDescent="0.2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ht="12.75" x14ac:dyDescent="0.2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ht="12.75" x14ac:dyDescent="0.2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9"/>
        <v>0</v>
      </c>
    </row>
    <row r="266" spans="2:41" ht="12.75" x14ac:dyDescent="0.2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0">COUNTBLANK(B266:AN266)</f>
        <v>0</v>
      </c>
    </row>
    <row r="267" spans="2:41" ht="12.75" x14ac:dyDescent="0.2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ht="12.75" x14ac:dyDescent="0.2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ht="12.75" x14ac:dyDescent="0.2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ht="12.75" x14ac:dyDescent="0.2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ht="12.75" x14ac:dyDescent="0.2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ht="12.75" x14ac:dyDescent="0.2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ht="12.75" x14ac:dyDescent="0.2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ht="12.75" x14ac:dyDescent="0.2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ht="12.75" x14ac:dyDescent="0.2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ht="12.75" x14ac:dyDescent="0.2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ht="12.75" x14ac:dyDescent="0.2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ht="12.75" x14ac:dyDescent="0.2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ht="12.75" x14ac:dyDescent="0.2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ht="12.75" x14ac:dyDescent="0.2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ht="12.75" x14ac:dyDescent="0.2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ht="12.75" x14ac:dyDescent="0.2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ht="12.75" x14ac:dyDescent="0.2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ht="12.75" x14ac:dyDescent="0.2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ht="12.75" x14ac:dyDescent="0.2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ht="12.75" x14ac:dyDescent="0.2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ht="12.75" x14ac:dyDescent="0.2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ht="12.75" x14ac:dyDescent="0.2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ht="12.75" x14ac:dyDescent="0.2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ht="12.75" x14ac:dyDescent="0.2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ht="12.75" x14ac:dyDescent="0.2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ht="12.75" x14ac:dyDescent="0.2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ht="12.75" x14ac:dyDescent="0.2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ht="12.75" x14ac:dyDescent="0.2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ht="12.75" x14ac:dyDescent="0.2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ht="12.75" x14ac:dyDescent="0.2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ht="12.75" x14ac:dyDescent="0.2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ht="12.75" x14ac:dyDescent="0.2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ht="12.75" x14ac:dyDescent="0.2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ht="12.75" x14ac:dyDescent="0.2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ht="12.75" x14ac:dyDescent="0.2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ht="12.75" x14ac:dyDescent="0.2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ht="12.75" x14ac:dyDescent="0.2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ht="12.75" x14ac:dyDescent="0.2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ht="12.75" x14ac:dyDescent="0.2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ht="12.75" x14ac:dyDescent="0.2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ht="12.75" x14ac:dyDescent="0.2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ht="12.75" x14ac:dyDescent="0.2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ht="12.75" x14ac:dyDescent="0.2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>
        <v>7680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0</v>
      </c>
    </row>
    <row r="310" spans="2:41" ht="12.75" x14ac:dyDescent="0.2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ht="12.75" x14ac:dyDescent="0.2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ht="12.75" x14ac:dyDescent="0.2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ht="12.75" x14ac:dyDescent="0.2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ht="12.75" x14ac:dyDescent="0.2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ht="12.75" x14ac:dyDescent="0.2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ht="12.75" x14ac:dyDescent="0.2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ht="12.75" x14ac:dyDescent="0.2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ht="12.75" x14ac:dyDescent="0.2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ht="12.75" x14ac:dyDescent="0.2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ht="12.75" x14ac:dyDescent="0.2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ht="12.75" x14ac:dyDescent="0.2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ht="12.75" x14ac:dyDescent="0.2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ht="12.75" x14ac:dyDescent="0.2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ht="12.75" x14ac:dyDescent="0.2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ht="12.75" x14ac:dyDescent="0.2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ht="12.75" x14ac:dyDescent="0.2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ht="12.75" x14ac:dyDescent="0.2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ht="12.75" x14ac:dyDescent="0.2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ht="12.75" x14ac:dyDescent="0.2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0"/>
        <v>0</v>
      </c>
    </row>
    <row r="330" spans="2:41" ht="12.75" x14ac:dyDescent="0.2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1">COUNTBLANK(B330:AN330)</f>
        <v>0</v>
      </c>
    </row>
    <row r="331" spans="2:41" ht="12.75" x14ac:dyDescent="0.2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ht="12.75" x14ac:dyDescent="0.2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ht="12.75" x14ac:dyDescent="0.2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ht="12.75" x14ac:dyDescent="0.2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ht="12.75" x14ac:dyDescent="0.2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ht="12.75" x14ac:dyDescent="0.2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ht="12.75" x14ac:dyDescent="0.2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ht="12.75" x14ac:dyDescent="0.2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ht="12.75" x14ac:dyDescent="0.2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ht="12.75" x14ac:dyDescent="0.2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ht="12.75" x14ac:dyDescent="0.2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ht="12.75" x14ac:dyDescent="0.2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ht="12.75" x14ac:dyDescent="0.2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ht="12.75" x14ac:dyDescent="0.2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ht="12.75" x14ac:dyDescent="0.2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ht="12.75" x14ac:dyDescent="0.2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ht="12.75" x14ac:dyDescent="0.2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ht="12.75" x14ac:dyDescent="0.2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ht="12.75" x14ac:dyDescent="0.2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ht="12.75" x14ac:dyDescent="0.2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ht="12.75" x14ac:dyDescent="0.2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ht="12.75" x14ac:dyDescent="0.2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ht="12.75" x14ac:dyDescent="0.2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ht="12.75" x14ac:dyDescent="0.2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ht="12.75" x14ac:dyDescent="0.2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ht="12.75" x14ac:dyDescent="0.2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ht="12.75" x14ac:dyDescent="0.2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ht="12.75" x14ac:dyDescent="0.2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ht="12.75" x14ac:dyDescent="0.2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ht="12.75" x14ac:dyDescent="0.2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ht="12.75" x14ac:dyDescent="0.2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ht="12.75" x14ac:dyDescent="0.2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ht="12.75" x14ac:dyDescent="0.2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ht="12.75" x14ac:dyDescent="0.2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ht="12.75" x14ac:dyDescent="0.2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ht="12.75" x14ac:dyDescent="0.2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ht="12.75" x14ac:dyDescent="0.2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ht="12.75" x14ac:dyDescent="0.2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ht="12.75" x14ac:dyDescent="0.2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ht="12.75" x14ac:dyDescent="0.2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ht="12.75" x14ac:dyDescent="0.2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ht="12.75" x14ac:dyDescent="0.2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ht="12.75" x14ac:dyDescent="0.2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ht="12.75" x14ac:dyDescent="0.2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ht="12.75" x14ac:dyDescent="0.2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ht="12.75" x14ac:dyDescent="0.2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ht="12.75" x14ac:dyDescent="0.2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ht="12.75" x14ac:dyDescent="0.2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ht="12.75" x14ac:dyDescent="0.2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ht="12.75" x14ac:dyDescent="0.2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ht="12.75" x14ac:dyDescent="0.2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ht="12.75" x14ac:dyDescent="0.2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ht="12.75" x14ac:dyDescent="0.2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ht="12.75" x14ac:dyDescent="0.2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ht="12.75" x14ac:dyDescent="0.2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ht="12.75" x14ac:dyDescent="0.2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ht="12.75" x14ac:dyDescent="0.2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ht="12.75" x14ac:dyDescent="0.2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ht="12.75" x14ac:dyDescent="0.2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ht="12.75" x14ac:dyDescent="0.2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>
        <v>62920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0</v>
      </c>
    </row>
    <row r="391" spans="2:41" ht="12.75" x14ac:dyDescent="0.2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ht="12.75" x14ac:dyDescent="0.2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ht="12.75" x14ac:dyDescent="0.2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1"/>
        <v>0</v>
      </c>
    </row>
    <row r="394" spans="2:41" ht="12.75" x14ac:dyDescent="0.2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2">COUNTBLANK(B394:AN394)</f>
        <v>0</v>
      </c>
    </row>
    <row r="395" spans="2:41" ht="12.75" x14ac:dyDescent="0.2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ht="12.75" x14ac:dyDescent="0.2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ht="12.75" x14ac:dyDescent="0.2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ht="12.75" x14ac:dyDescent="0.2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ht="12.75" x14ac:dyDescent="0.2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ht="12.75" x14ac:dyDescent="0.2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ht="12.75" x14ac:dyDescent="0.2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ht="12.75" x14ac:dyDescent="0.2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ht="12.75" x14ac:dyDescent="0.2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ht="12.75" x14ac:dyDescent="0.2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ht="12.75" x14ac:dyDescent="0.2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ht="12.75" x14ac:dyDescent="0.2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ht="12.75" x14ac:dyDescent="0.2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ht="12.75" x14ac:dyDescent="0.2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ht="12.75" x14ac:dyDescent="0.2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ht="12.75" x14ac:dyDescent="0.2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ht="12.75" x14ac:dyDescent="0.2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ht="12.75" x14ac:dyDescent="0.2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ht="12.75" x14ac:dyDescent="0.2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ht="12.75" x14ac:dyDescent="0.2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ht="12.75" x14ac:dyDescent="0.2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ht="12.75" x14ac:dyDescent="0.2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ht="12.75" x14ac:dyDescent="0.2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ht="12.75" x14ac:dyDescent="0.2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ht="12.75" x14ac:dyDescent="0.2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ht="12.75" x14ac:dyDescent="0.2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ht="12.75" x14ac:dyDescent="0.2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ht="12.75" x14ac:dyDescent="0.2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ht="12.75" x14ac:dyDescent="0.2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ht="12.75" x14ac:dyDescent="0.2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ht="12.75" x14ac:dyDescent="0.2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ht="12.75" x14ac:dyDescent="0.2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ht="12.75" x14ac:dyDescent="0.2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ht="12.75" x14ac:dyDescent="0.2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ht="12.75" x14ac:dyDescent="0.2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ht="12.75" x14ac:dyDescent="0.2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ht="12.75" x14ac:dyDescent="0.2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ht="12.75" x14ac:dyDescent="0.2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ht="12.75" x14ac:dyDescent="0.2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ht="12.75" x14ac:dyDescent="0.2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ht="12.75" x14ac:dyDescent="0.2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ht="12.75" x14ac:dyDescent="0.2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ht="12.75" x14ac:dyDescent="0.2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ht="12.75" x14ac:dyDescent="0.2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ht="12.75" x14ac:dyDescent="0.2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ht="12.75" x14ac:dyDescent="0.2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ht="12.75" x14ac:dyDescent="0.2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ht="12.75" x14ac:dyDescent="0.2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ht="12.75" x14ac:dyDescent="0.2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ht="12.75" x14ac:dyDescent="0.2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ht="12.75" x14ac:dyDescent="0.2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ht="12.75" x14ac:dyDescent="0.2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ht="12.75" x14ac:dyDescent="0.2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ht="12.75" x14ac:dyDescent="0.2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ht="12.75" x14ac:dyDescent="0.2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ht="12.75" x14ac:dyDescent="0.2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ht="12.75" x14ac:dyDescent="0.2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ht="12.75" x14ac:dyDescent="0.2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ht="12.75" x14ac:dyDescent="0.2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ht="12.75" x14ac:dyDescent="0.2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ht="12.75" x14ac:dyDescent="0.2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ht="12.75" x14ac:dyDescent="0.2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ht="12.75" x14ac:dyDescent="0.2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2"/>
        <v>0</v>
      </c>
    </row>
    <row r="458" spans="2:41" ht="12.75" x14ac:dyDescent="0.2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3">COUNTBLANK(B458:AN458)</f>
        <v>0</v>
      </c>
    </row>
    <row r="459" spans="2:41" ht="12.75" x14ac:dyDescent="0.2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ht="12.75" x14ac:dyDescent="0.2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ht="12.75" x14ac:dyDescent="0.2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ht="12.75" x14ac:dyDescent="0.2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ht="12.75" x14ac:dyDescent="0.2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ht="12.75" x14ac:dyDescent="0.2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ht="12.75" x14ac:dyDescent="0.2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ht="12.75" x14ac:dyDescent="0.2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ht="12.75" x14ac:dyDescent="0.2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ht="12.75" x14ac:dyDescent="0.2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ht="12.75" x14ac:dyDescent="0.2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ht="12.75" x14ac:dyDescent="0.2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ht="12.75" x14ac:dyDescent="0.2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ht="12.75" x14ac:dyDescent="0.2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ht="12.75" x14ac:dyDescent="0.2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ht="12.75" x14ac:dyDescent="0.2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ht="12.75" x14ac:dyDescent="0.2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ht="12.75" x14ac:dyDescent="0.2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ht="12.75" x14ac:dyDescent="0.2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ht="12.75" x14ac:dyDescent="0.2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>
        <v>5910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0</v>
      </c>
    </row>
    <row r="479" spans="2:41" ht="12.75" x14ac:dyDescent="0.2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ht="12.75" x14ac:dyDescent="0.2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ht="12.75" x14ac:dyDescent="0.2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ht="12.75" x14ac:dyDescent="0.2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ht="12.75" x14ac:dyDescent="0.2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ht="12.75" x14ac:dyDescent="0.2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ht="12.75" x14ac:dyDescent="0.2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ht="12.75" x14ac:dyDescent="0.2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ht="12.75" x14ac:dyDescent="0.2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ht="12.75" x14ac:dyDescent="0.2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ht="12.75" x14ac:dyDescent="0.2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ht="12.75" x14ac:dyDescent="0.2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ht="12.75" x14ac:dyDescent="0.2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ht="12.75" x14ac:dyDescent="0.2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ht="12.75" x14ac:dyDescent="0.2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ht="12.75" x14ac:dyDescent="0.2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ht="12.75" x14ac:dyDescent="0.2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ht="12.75" x14ac:dyDescent="0.2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ht="12.75" x14ac:dyDescent="0.2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ht="12.75" x14ac:dyDescent="0.2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ht="12.75" x14ac:dyDescent="0.2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ht="12.75" x14ac:dyDescent="0.2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ht="12.75" x14ac:dyDescent="0.2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ht="12.75" x14ac:dyDescent="0.2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ht="12.75" x14ac:dyDescent="0.2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ht="12.75" x14ac:dyDescent="0.2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3"/>
        <v>0</v>
      </c>
    </row>
    <row r="505" spans="2:41" ht="12.75" x14ac:dyDescent="0.2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3"/>
        <v>0</v>
      </c>
    </row>
    <row r="506" spans="2:41" ht="12.75" x14ac:dyDescent="0.2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ht="12.75" x14ac:dyDescent="0.2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ht="12.75" x14ac:dyDescent="0.2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ht="12.75" x14ac:dyDescent="0.2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ht="12.75" x14ac:dyDescent="0.2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ht="12.75" x14ac:dyDescent="0.2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ht="12.75" x14ac:dyDescent="0.2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ht="12.75" x14ac:dyDescent="0.2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ht="12.75" x14ac:dyDescent="0.2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ht="12.75" x14ac:dyDescent="0.2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ht="12.75" x14ac:dyDescent="0.2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ht="12.75" x14ac:dyDescent="0.2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ht="12.75" x14ac:dyDescent="0.2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ht="12.75" x14ac:dyDescent="0.2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ht="12.75" x14ac:dyDescent="0.2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ht="12.75" x14ac:dyDescent="0.2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3"/>
        <v>0</v>
      </c>
    </row>
    <row r="522" spans="2:41" ht="12.75" x14ac:dyDescent="0.2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4">COUNTBLANK(B522:AN522)</f>
        <v>0</v>
      </c>
    </row>
    <row r="523" spans="2:41" ht="12.75" x14ac:dyDescent="0.2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ht="12.75" x14ac:dyDescent="0.2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ht="12.75" x14ac:dyDescent="0.2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ht="12.75" x14ac:dyDescent="0.2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ht="12.75" x14ac:dyDescent="0.2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ht="12.75" x14ac:dyDescent="0.2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ht="12.75" x14ac:dyDescent="0.2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ht="12.75" x14ac:dyDescent="0.2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ht="12.75" x14ac:dyDescent="0.2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ht="12.75" x14ac:dyDescent="0.2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ht="12.75" x14ac:dyDescent="0.2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ht="12.75" x14ac:dyDescent="0.2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ht="12.75" x14ac:dyDescent="0.2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ht="12.75" x14ac:dyDescent="0.2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ht="12.75" x14ac:dyDescent="0.2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ht="12.75" x14ac:dyDescent="0.2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ht="12.75" x14ac:dyDescent="0.2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ht="12.75" x14ac:dyDescent="0.2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ht="12.75" x14ac:dyDescent="0.2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ht="12.75" x14ac:dyDescent="0.2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ht="12.75" x14ac:dyDescent="0.2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ht="12.75" x14ac:dyDescent="0.2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ht="12.75" x14ac:dyDescent="0.2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ht="12.75" x14ac:dyDescent="0.2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ht="12.75" x14ac:dyDescent="0.2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ht="12.75" x14ac:dyDescent="0.2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ht="12.75" x14ac:dyDescent="0.2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ht="12.75" x14ac:dyDescent="0.2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ht="12.75" x14ac:dyDescent="0.2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ht="12.75" x14ac:dyDescent="0.2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ht="12.75" x14ac:dyDescent="0.2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ht="12.75" x14ac:dyDescent="0.2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ht="12.75" x14ac:dyDescent="0.2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ht="12.75" x14ac:dyDescent="0.2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ht="12.75" x14ac:dyDescent="0.2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ht="12.75" x14ac:dyDescent="0.2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ht="12.75" x14ac:dyDescent="0.2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ht="12.75" x14ac:dyDescent="0.2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ht="12.75" x14ac:dyDescent="0.2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ht="12.75" x14ac:dyDescent="0.2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ht="12.75" x14ac:dyDescent="0.2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>
        <v>8340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0</v>
      </c>
    </row>
    <row r="564" spans="2:41" ht="12.75" x14ac:dyDescent="0.2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ht="12.75" x14ac:dyDescent="0.2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ht="12.75" x14ac:dyDescent="0.2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ht="12.75" x14ac:dyDescent="0.2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ht="12.75" x14ac:dyDescent="0.2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ht="12.75" x14ac:dyDescent="0.2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ht="12.75" x14ac:dyDescent="0.2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ht="12.75" x14ac:dyDescent="0.2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ht="12.75" x14ac:dyDescent="0.2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ht="12.75" x14ac:dyDescent="0.2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ht="12.75" x14ac:dyDescent="0.2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ht="12.75" x14ac:dyDescent="0.2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ht="12.75" x14ac:dyDescent="0.2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ht="12.75" x14ac:dyDescent="0.2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ht="12.75" x14ac:dyDescent="0.2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ht="12.75" x14ac:dyDescent="0.2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ht="12.75" x14ac:dyDescent="0.2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ht="12.75" x14ac:dyDescent="0.2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ht="12.75" x14ac:dyDescent="0.2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ht="12.75" x14ac:dyDescent="0.2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ht="12.75" x14ac:dyDescent="0.2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ht="12.75" x14ac:dyDescent="0.2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4"/>
        <v>0</v>
      </c>
    </row>
    <row r="586" spans="2:41" ht="12.75" x14ac:dyDescent="0.2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5">COUNTBLANK(B586:AN586)</f>
        <v>0</v>
      </c>
    </row>
    <row r="587" spans="2:41" ht="12.75" x14ac:dyDescent="0.2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ht="12.75" x14ac:dyDescent="0.2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ht="12.75" x14ac:dyDescent="0.2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ht="12.75" x14ac:dyDescent="0.2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ht="12.75" x14ac:dyDescent="0.2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ht="12.75" x14ac:dyDescent="0.2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ht="12.75" x14ac:dyDescent="0.2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ht="12.75" x14ac:dyDescent="0.2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ht="12.75" x14ac:dyDescent="0.2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ht="12.75" x14ac:dyDescent="0.2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ht="12.75" x14ac:dyDescent="0.2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ht="12.75" x14ac:dyDescent="0.2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ht="12.75" x14ac:dyDescent="0.2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ht="12.75" x14ac:dyDescent="0.2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ht="12.75" x14ac:dyDescent="0.2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ht="12.75" x14ac:dyDescent="0.2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ht="12.75" x14ac:dyDescent="0.2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ht="12.75" x14ac:dyDescent="0.2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ht="12.75" x14ac:dyDescent="0.2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ht="12.75" x14ac:dyDescent="0.2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ht="12.75" x14ac:dyDescent="0.2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ht="12.75" x14ac:dyDescent="0.2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ht="12.75" x14ac:dyDescent="0.2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ht="12.75" x14ac:dyDescent="0.2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ht="12.75" x14ac:dyDescent="0.2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ht="12.75" x14ac:dyDescent="0.2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ht="12.75" x14ac:dyDescent="0.2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ht="12.75" x14ac:dyDescent="0.2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ht="12.75" x14ac:dyDescent="0.2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ht="12.75" x14ac:dyDescent="0.2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ht="12.75" x14ac:dyDescent="0.2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ht="12.75" x14ac:dyDescent="0.2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ht="12.75" x14ac:dyDescent="0.2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ht="12.75" x14ac:dyDescent="0.2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ht="12.75" x14ac:dyDescent="0.2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ht="12.75" x14ac:dyDescent="0.2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ht="12.75" x14ac:dyDescent="0.2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ht="12.75" x14ac:dyDescent="0.2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ht="12.75" x14ac:dyDescent="0.2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ht="12.75" x14ac:dyDescent="0.2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ht="12.75" x14ac:dyDescent="0.2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ht="12.75" x14ac:dyDescent="0.2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ht="12.75" x14ac:dyDescent="0.2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ht="12.75" x14ac:dyDescent="0.2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ht="12.75" x14ac:dyDescent="0.2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ht="12.75" x14ac:dyDescent="0.2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ht="12.75" x14ac:dyDescent="0.2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ht="12.75" x14ac:dyDescent="0.2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ht="12.75" x14ac:dyDescent="0.2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ht="12.75" x14ac:dyDescent="0.2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ht="12.75" x14ac:dyDescent="0.2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ht="12.75" x14ac:dyDescent="0.2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ht="12.75" x14ac:dyDescent="0.2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ht="12.75" x14ac:dyDescent="0.2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ht="12.75" x14ac:dyDescent="0.2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ht="12.75" x14ac:dyDescent="0.2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ht="12.75" x14ac:dyDescent="0.2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ht="12.75" x14ac:dyDescent="0.2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ht="12.75" x14ac:dyDescent="0.2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ht="12.75" x14ac:dyDescent="0.2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ht="12.75" x14ac:dyDescent="0.2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ht="12.75" x14ac:dyDescent="0.2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ht="12.75" x14ac:dyDescent="0.2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5"/>
        <v>0</v>
      </c>
    </row>
    <row r="650" spans="2:41" ht="12.75" x14ac:dyDescent="0.2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6">COUNTBLANK(B650:AN650)</f>
        <v>0</v>
      </c>
    </row>
    <row r="651" spans="2:41" ht="12.75" x14ac:dyDescent="0.2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ht="12.75" x14ac:dyDescent="0.2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ht="12.75" x14ac:dyDescent="0.2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ht="12.75" x14ac:dyDescent="0.2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ht="12.75" x14ac:dyDescent="0.2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ht="12.75" x14ac:dyDescent="0.2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ht="12.75" x14ac:dyDescent="0.2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ht="12.75" x14ac:dyDescent="0.2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ht="12.75" x14ac:dyDescent="0.2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ht="12.75" x14ac:dyDescent="0.2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ht="12.75" x14ac:dyDescent="0.2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ht="12.75" x14ac:dyDescent="0.2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ht="12.75" x14ac:dyDescent="0.2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ht="12.75" x14ac:dyDescent="0.2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ht="12.75" x14ac:dyDescent="0.2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ht="12.75" x14ac:dyDescent="0.2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ht="12.75" x14ac:dyDescent="0.2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ht="12.75" x14ac:dyDescent="0.2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ht="12.75" x14ac:dyDescent="0.2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ht="12.75" x14ac:dyDescent="0.2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ht="12.75" x14ac:dyDescent="0.2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ht="12.75" x14ac:dyDescent="0.2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ht="12.75" x14ac:dyDescent="0.2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ht="12.75" x14ac:dyDescent="0.2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ht="12.75" x14ac:dyDescent="0.2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ht="12.75" x14ac:dyDescent="0.2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ht="12.75" x14ac:dyDescent="0.2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ht="12.75" x14ac:dyDescent="0.2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ht="12.75" x14ac:dyDescent="0.2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ht="12.75" x14ac:dyDescent="0.2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ht="12.75" x14ac:dyDescent="0.2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ht="12.75" x14ac:dyDescent="0.2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ht="12.75" x14ac:dyDescent="0.2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ht="12.75" x14ac:dyDescent="0.2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ht="12.75" x14ac:dyDescent="0.2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ht="12.75" x14ac:dyDescent="0.2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ht="12.75" x14ac:dyDescent="0.2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ht="12.75" x14ac:dyDescent="0.2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ht="12.75" x14ac:dyDescent="0.2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ht="12.75" x14ac:dyDescent="0.2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ht="12.75" x14ac:dyDescent="0.2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ht="12.75" x14ac:dyDescent="0.2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ht="12.75" x14ac:dyDescent="0.2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ht="12.75" x14ac:dyDescent="0.2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ht="12.75" x14ac:dyDescent="0.2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ht="12.75" x14ac:dyDescent="0.2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ht="12.75" x14ac:dyDescent="0.2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ht="12.75" x14ac:dyDescent="0.2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ht="12.75" x14ac:dyDescent="0.2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ht="12.75" x14ac:dyDescent="0.2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ht="12.75" x14ac:dyDescent="0.2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ht="12.75" x14ac:dyDescent="0.2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ht="12.75" x14ac:dyDescent="0.2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ht="12.75" x14ac:dyDescent="0.2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ht="12.75" x14ac:dyDescent="0.2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ht="12.75" x14ac:dyDescent="0.2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ht="12.75" x14ac:dyDescent="0.2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ht="12.75" x14ac:dyDescent="0.2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ht="12.75" x14ac:dyDescent="0.2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ht="12.75" x14ac:dyDescent="0.2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ht="12.75" x14ac:dyDescent="0.2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ht="12.75" x14ac:dyDescent="0.2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ht="12.75" x14ac:dyDescent="0.2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6"/>
        <v>0</v>
      </c>
    </row>
    <row r="714" spans="2:41" ht="12.75" x14ac:dyDescent="0.2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7">COUNTBLANK(B714:AN714)</f>
        <v>0</v>
      </c>
    </row>
    <row r="715" spans="2:41" ht="12.75" x14ac:dyDescent="0.2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ht="12.75" x14ac:dyDescent="0.2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ht="12.75" x14ac:dyDescent="0.2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ht="12.75" x14ac:dyDescent="0.2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ht="12.75" x14ac:dyDescent="0.2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ht="12.75" x14ac:dyDescent="0.2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ht="12.75" x14ac:dyDescent="0.2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ht="12.75" x14ac:dyDescent="0.2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ht="12.75" x14ac:dyDescent="0.2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ht="12.75" x14ac:dyDescent="0.2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ht="12.75" x14ac:dyDescent="0.2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ht="12.75" x14ac:dyDescent="0.2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ht="12.75" x14ac:dyDescent="0.2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ht="12.75" x14ac:dyDescent="0.2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ht="12.75" x14ac:dyDescent="0.2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ht="12.75" x14ac:dyDescent="0.2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ht="12.75" x14ac:dyDescent="0.2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ht="12.75" x14ac:dyDescent="0.2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ht="12.75" x14ac:dyDescent="0.2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ht="12.75" x14ac:dyDescent="0.2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ht="12.75" x14ac:dyDescent="0.2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ht="12.75" x14ac:dyDescent="0.2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ht="12.75" x14ac:dyDescent="0.2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ht="12.75" x14ac:dyDescent="0.2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ht="12.75" x14ac:dyDescent="0.2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ht="12.75" x14ac:dyDescent="0.2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ht="12.75" x14ac:dyDescent="0.2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ht="12.75" x14ac:dyDescent="0.2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ht="12.75" x14ac:dyDescent="0.2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ht="12.75" x14ac:dyDescent="0.2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ht="12.75" x14ac:dyDescent="0.2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ht="12.75" x14ac:dyDescent="0.2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ht="12.75" x14ac:dyDescent="0.2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ht="12.75" x14ac:dyDescent="0.2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ht="12.75" x14ac:dyDescent="0.2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ht="12.75" x14ac:dyDescent="0.2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ht="12.75" x14ac:dyDescent="0.2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ht="12.75" x14ac:dyDescent="0.2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ht="12.75" x14ac:dyDescent="0.2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ht="12.75" x14ac:dyDescent="0.2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ht="12.75" x14ac:dyDescent="0.2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ht="12.75" x14ac:dyDescent="0.2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ht="12.75" x14ac:dyDescent="0.2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ht="12.75" x14ac:dyDescent="0.2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ht="12.75" x14ac:dyDescent="0.2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ht="12.75" x14ac:dyDescent="0.2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ht="12.75" x14ac:dyDescent="0.2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ht="12.75" x14ac:dyDescent="0.2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ht="12.75" x14ac:dyDescent="0.2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ht="12.75" x14ac:dyDescent="0.2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ht="12.75" x14ac:dyDescent="0.2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ht="12.75" x14ac:dyDescent="0.2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ht="12.75" x14ac:dyDescent="0.2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ht="12.75" x14ac:dyDescent="0.2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2.75" x14ac:dyDescent="0.2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2.75" x14ac:dyDescent="0.2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ht="12.75" x14ac:dyDescent="0.2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ht="12.75" x14ac:dyDescent="0.2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ht="12.75" x14ac:dyDescent="0.2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ht="12.75" x14ac:dyDescent="0.2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ht="12.75" x14ac:dyDescent="0.2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ht="12.75" x14ac:dyDescent="0.2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ht="12.75" x14ac:dyDescent="0.2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7"/>
        <v>0</v>
      </c>
    </row>
    <row r="778" spans="2:41" ht="12.75" x14ac:dyDescent="0.2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8">COUNTBLANK(B778:AN778)</f>
        <v>0</v>
      </c>
    </row>
    <row r="779" spans="2:41" ht="12.75" x14ac:dyDescent="0.2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ht="12.75" x14ac:dyDescent="0.2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ht="12.75" x14ac:dyDescent="0.2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ht="12.75" x14ac:dyDescent="0.2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ht="12.75" x14ac:dyDescent="0.2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ht="12.75" x14ac:dyDescent="0.2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ht="12.75" x14ac:dyDescent="0.2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ht="12.75" x14ac:dyDescent="0.2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ht="12.75" x14ac:dyDescent="0.2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ht="12.75" x14ac:dyDescent="0.2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ht="12.75" x14ac:dyDescent="0.2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ht="12.75" x14ac:dyDescent="0.2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ht="12.75" x14ac:dyDescent="0.2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ht="12.75" x14ac:dyDescent="0.2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ht="12.75" x14ac:dyDescent="0.2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ht="12.75" x14ac:dyDescent="0.2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ht="12.75" x14ac:dyDescent="0.2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ht="12.75" x14ac:dyDescent="0.2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ht="12.75" x14ac:dyDescent="0.2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ht="12.75" x14ac:dyDescent="0.2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ht="12.75" x14ac:dyDescent="0.2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ht="12.75" x14ac:dyDescent="0.2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ht="12.75" x14ac:dyDescent="0.2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ht="12.75" x14ac:dyDescent="0.2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ht="12.75" x14ac:dyDescent="0.2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ht="12.75" x14ac:dyDescent="0.2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ht="12.75" x14ac:dyDescent="0.2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ht="12.75" x14ac:dyDescent="0.2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ht="12.75" x14ac:dyDescent="0.2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ht="12.75" x14ac:dyDescent="0.2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ht="12.75" x14ac:dyDescent="0.2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ht="12.75" x14ac:dyDescent="0.2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ht="12.75" x14ac:dyDescent="0.2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ht="12.75" x14ac:dyDescent="0.2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ht="12.75" x14ac:dyDescent="0.2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ht="12.75" x14ac:dyDescent="0.2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ht="12.75" x14ac:dyDescent="0.2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ht="12.75" x14ac:dyDescent="0.2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ht="12.75" x14ac:dyDescent="0.2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ht="12.75" x14ac:dyDescent="0.2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ht="12.75" x14ac:dyDescent="0.2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ht="12.75" x14ac:dyDescent="0.2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ht="12.75" x14ac:dyDescent="0.2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ht="12.75" x14ac:dyDescent="0.2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ht="12.75" x14ac:dyDescent="0.2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ht="12.75" x14ac:dyDescent="0.2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ht="12.75" x14ac:dyDescent="0.2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ht="12.75" x14ac:dyDescent="0.2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ht="12.75" x14ac:dyDescent="0.2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ht="12.75" x14ac:dyDescent="0.2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ht="12.75" x14ac:dyDescent="0.2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ht="12.75" x14ac:dyDescent="0.2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ht="12.75" x14ac:dyDescent="0.2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ht="12.75" x14ac:dyDescent="0.2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ht="12.75" x14ac:dyDescent="0.2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ht="12.75" x14ac:dyDescent="0.2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ht="12.75" x14ac:dyDescent="0.2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ht="12.75" x14ac:dyDescent="0.2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ht="12.75" x14ac:dyDescent="0.2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ht="12.75" x14ac:dyDescent="0.2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ht="12.75" x14ac:dyDescent="0.2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ht="12.75" x14ac:dyDescent="0.2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ht="12.75" x14ac:dyDescent="0.2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8"/>
        <v>0</v>
      </c>
    </row>
    <row r="842" spans="2:41" ht="12.75" x14ac:dyDescent="0.2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19">COUNTBLANK(B842:AN842)</f>
        <v>0</v>
      </c>
    </row>
    <row r="843" spans="2:41" ht="12.75" x14ac:dyDescent="0.2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ht="12.75" x14ac:dyDescent="0.2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ht="12.75" x14ac:dyDescent="0.2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ht="12.75" x14ac:dyDescent="0.2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ht="12.75" x14ac:dyDescent="0.2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ht="12.75" x14ac:dyDescent="0.2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ht="12.75" x14ac:dyDescent="0.2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ht="12.75" x14ac:dyDescent="0.2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ht="12.75" x14ac:dyDescent="0.2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ht="12.75" x14ac:dyDescent="0.2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ht="12.75" x14ac:dyDescent="0.2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ht="12.75" x14ac:dyDescent="0.2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ht="12.75" x14ac:dyDescent="0.2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ht="12.75" x14ac:dyDescent="0.2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ht="12.75" x14ac:dyDescent="0.2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ht="12.75" x14ac:dyDescent="0.2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ht="12.75" x14ac:dyDescent="0.2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ht="12.75" x14ac:dyDescent="0.2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ht="12.75" x14ac:dyDescent="0.2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ht="12.75" x14ac:dyDescent="0.2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ht="12.75" x14ac:dyDescent="0.2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ht="12.75" x14ac:dyDescent="0.2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ht="12.75" x14ac:dyDescent="0.2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ht="12.75" x14ac:dyDescent="0.2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ht="12.75" x14ac:dyDescent="0.2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ht="12.75" x14ac:dyDescent="0.2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ht="12.75" x14ac:dyDescent="0.2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ht="12.75" x14ac:dyDescent="0.2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ht="12.75" x14ac:dyDescent="0.2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ht="12.75" x14ac:dyDescent="0.2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ht="12.75" x14ac:dyDescent="0.2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ht="12.75" x14ac:dyDescent="0.2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ht="12.75" x14ac:dyDescent="0.2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ht="12.75" x14ac:dyDescent="0.2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ht="12.75" x14ac:dyDescent="0.2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ht="12.75" x14ac:dyDescent="0.2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ht="12.75" x14ac:dyDescent="0.2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ht="12.75" x14ac:dyDescent="0.2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ht="12.75" x14ac:dyDescent="0.2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ht="12.75" x14ac:dyDescent="0.2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ht="12.75" x14ac:dyDescent="0.2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ht="12.75" x14ac:dyDescent="0.2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ht="12.75" x14ac:dyDescent="0.2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ht="12.75" x14ac:dyDescent="0.2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ht="12.75" x14ac:dyDescent="0.2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ht="12.75" x14ac:dyDescent="0.2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ht="12.75" x14ac:dyDescent="0.2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ht="12.75" x14ac:dyDescent="0.2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ht="12.75" x14ac:dyDescent="0.2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ht="12.75" x14ac:dyDescent="0.2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ht="12.75" x14ac:dyDescent="0.2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ht="12.75" x14ac:dyDescent="0.2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ht="12.75" x14ac:dyDescent="0.2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ht="12.75" x14ac:dyDescent="0.2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ht="12.75" x14ac:dyDescent="0.2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ht="12.75" x14ac:dyDescent="0.2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ht="12.75" x14ac:dyDescent="0.2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ht="12.75" x14ac:dyDescent="0.2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ht="12.75" x14ac:dyDescent="0.2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ht="12.75" x14ac:dyDescent="0.2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ht="12.75" x14ac:dyDescent="0.2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ht="12.75" x14ac:dyDescent="0.2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ht="12.75" x14ac:dyDescent="0.2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19"/>
        <v>0</v>
      </c>
    </row>
    <row r="906" spans="2:41" ht="12.75" x14ac:dyDescent="0.2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0">COUNTBLANK(B906:AN906)</f>
        <v>0</v>
      </c>
    </row>
    <row r="907" spans="2:41" ht="12.75" x14ac:dyDescent="0.2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ht="12.75" x14ac:dyDescent="0.2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ht="12.75" x14ac:dyDescent="0.2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ht="12.75" x14ac:dyDescent="0.2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ht="12.75" x14ac:dyDescent="0.2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ht="12.75" x14ac:dyDescent="0.2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ht="12.75" x14ac:dyDescent="0.2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ht="12.75" x14ac:dyDescent="0.2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ht="12.75" x14ac:dyDescent="0.2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ht="12.75" x14ac:dyDescent="0.2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ht="12.75" x14ac:dyDescent="0.2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ht="12.75" x14ac:dyDescent="0.2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ht="12.75" x14ac:dyDescent="0.2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ht="12.75" x14ac:dyDescent="0.2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ht="12.75" x14ac:dyDescent="0.2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ht="12.75" x14ac:dyDescent="0.2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ht="12.75" x14ac:dyDescent="0.2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ht="12.75" x14ac:dyDescent="0.2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ht="12.75" x14ac:dyDescent="0.2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ht="12.75" x14ac:dyDescent="0.2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ht="12.75" x14ac:dyDescent="0.2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ht="12.75" x14ac:dyDescent="0.2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ht="12.75" x14ac:dyDescent="0.2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ht="12.75" x14ac:dyDescent="0.2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ht="12.75" x14ac:dyDescent="0.2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ht="12.75" x14ac:dyDescent="0.2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ht="12.75" x14ac:dyDescent="0.2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ht="12.75" x14ac:dyDescent="0.2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ht="12.75" x14ac:dyDescent="0.2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ht="12.75" x14ac:dyDescent="0.2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ht="12.75" x14ac:dyDescent="0.2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ht="12.75" x14ac:dyDescent="0.2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ht="12.75" x14ac:dyDescent="0.2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ht="12.75" x14ac:dyDescent="0.2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ht="12.75" x14ac:dyDescent="0.2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ht="12.75" x14ac:dyDescent="0.2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ht="12.75" x14ac:dyDescent="0.2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ht="12.75" x14ac:dyDescent="0.2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ht="12.75" x14ac:dyDescent="0.2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ht="12.75" x14ac:dyDescent="0.2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ht="12.75" x14ac:dyDescent="0.2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ht="12.75" x14ac:dyDescent="0.2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ht="12.75" x14ac:dyDescent="0.2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ht="12.75" x14ac:dyDescent="0.2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2.75" x14ac:dyDescent="0.2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2.75" x14ac:dyDescent="0.2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ht="12.75" x14ac:dyDescent="0.2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ht="12.75" x14ac:dyDescent="0.2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ht="12.75" x14ac:dyDescent="0.2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ht="12.75" x14ac:dyDescent="0.2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ht="12.75" x14ac:dyDescent="0.2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ht="12.75" x14ac:dyDescent="0.2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ht="12.75" x14ac:dyDescent="0.2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ht="12.75" x14ac:dyDescent="0.2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ht="12.75" x14ac:dyDescent="0.2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 s="7">
        <v>1214.9712941176469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0</v>
      </c>
    </row>
    <row r="962" spans="2:41" ht="12.75" x14ac:dyDescent="0.2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ht="12.75" x14ac:dyDescent="0.2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ht="12.75" x14ac:dyDescent="0.2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ht="12.75" x14ac:dyDescent="0.2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ht="12.75" x14ac:dyDescent="0.2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ht="12.75" x14ac:dyDescent="0.2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ht="12.75" x14ac:dyDescent="0.2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ht="12.75" x14ac:dyDescent="0.2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0"/>
        <v>0</v>
      </c>
    </row>
    <row r="970" spans="2:41" ht="12.75" x14ac:dyDescent="0.2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1">COUNTBLANK(B970:AN970)</f>
        <v>0</v>
      </c>
    </row>
    <row r="971" spans="2:41" ht="12.75" x14ac:dyDescent="0.2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ht="12.75" x14ac:dyDescent="0.2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ht="12.75" x14ac:dyDescent="0.2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ht="12.75" x14ac:dyDescent="0.2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ht="12.75" x14ac:dyDescent="0.2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0</v>
      </c>
    </row>
    <row r="976" spans="2:41" ht="12.75" x14ac:dyDescent="0.2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ht="12.75" x14ac:dyDescent="0.2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ht="12.75" x14ac:dyDescent="0.2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ht="12.75" x14ac:dyDescent="0.2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ht="12.75" x14ac:dyDescent="0.2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ht="12.75" x14ac:dyDescent="0.2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ht="12.75" x14ac:dyDescent="0.2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ht="12.75" x14ac:dyDescent="0.2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ht="12.75" x14ac:dyDescent="0.2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ht="12.75" x14ac:dyDescent="0.2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ht="12.75" x14ac:dyDescent="0.2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ht="12.75" x14ac:dyDescent="0.2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ht="12.75" x14ac:dyDescent="0.2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ht="12.75" x14ac:dyDescent="0.2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ht="12.75" x14ac:dyDescent="0.2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ht="12.75" x14ac:dyDescent="0.2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ht="12.75" x14ac:dyDescent="0.2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ht="12.75" x14ac:dyDescent="0.2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ht="12.75" x14ac:dyDescent="0.2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ht="12.75" x14ac:dyDescent="0.2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ht="12.75" x14ac:dyDescent="0.2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ht="12.75" x14ac:dyDescent="0.2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ht="12.75" x14ac:dyDescent="0.2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ht="12.75" x14ac:dyDescent="0.2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ht="12.75" x14ac:dyDescent="0.2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ht="12.75" x14ac:dyDescent="0.2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ht="12.75" x14ac:dyDescent="0.2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ht="12.75" x14ac:dyDescent="0.2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ht="12.75" x14ac:dyDescent="0.2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ht="12.75" x14ac:dyDescent="0.2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ht="12.75" x14ac:dyDescent="0.2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ht="12.75" x14ac:dyDescent="0.2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ht="12.75" x14ac:dyDescent="0.2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autoFilter ref="B8:AO1008" xr:uid="{B1D80A7B-A973-4990-A68B-3317A906DFF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1599-256E-403D-BE7A-9DDEC7EE158D}">
  <dimension ref="A1:B8"/>
  <sheetViews>
    <sheetView workbookViewId="0">
      <selection activeCell="A7" sqref="A7:A8"/>
    </sheetView>
  </sheetViews>
  <sheetFormatPr defaultColWidth="9" defaultRowHeight="12.75" x14ac:dyDescent="0.2"/>
  <cols>
    <col min="1" max="16384" width="9" style="3"/>
  </cols>
  <sheetData>
    <row r="1" spans="1:2" x14ac:dyDescent="0.2">
      <c r="A1" s="3" t="s">
        <v>1181</v>
      </c>
      <c r="B1" s="3">
        <v>1000</v>
      </c>
    </row>
    <row r="2" spans="1:2" x14ac:dyDescent="0.2">
      <c r="A2" s="3" t="s">
        <v>1182</v>
      </c>
      <c r="B2" s="3">
        <v>21</v>
      </c>
    </row>
    <row r="3" spans="1:2" x14ac:dyDescent="0.2">
      <c r="A3" s="3" t="s">
        <v>1183</v>
      </c>
      <c r="B3" s="4">
        <f>B2/B1</f>
        <v>2.1000000000000001E-2</v>
      </c>
    </row>
    <row r="6" spans="1:2" x14ac:dyDescent="0.2">
      <c r="A6" s="3" t="s">
        <v>1190</v>
      </c>
    </row>
    <row r="7" spans="1:2" x14ac:dyDescent="0.2">
      <c r="A7" s="1">
        <v>448961</v>
      </c>
    </row>
    <row r="8" spans="1:2" x14ac:dyDescent="0.2">
      <c r="A8" s="1">
        <v>645258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insurance_claims</vt:lpstr>
      <vt:lpstr>Sheet3</vt:lpstr>
      <vt:lpstr>cleaning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Kahn</dc:creator>
  <cp:lastModifiedBy>Lauren Kahn</cp:lastModifiedBy>
  <dcterms:created xsi:type="dcterms:W3CDTF">2024-08-07T11:55:51Z</dcterms:created>
  <dcterms:modified xsi:type="dcterms:W3CDTF">2024-08-07T11:55:52Z</dcterms:modified>
</cp:coreProperties>
</file>