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stepanovalb\Documents\Вандер парк\вандер парк\"/>
    </mc:Choice>
  </mc:AlternateContent>
  <xr:revisionPtr revIDLastSave="0" documentId="8_{319604C1-320F-40ED-ADE8-44B8E46EEBF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Реестр собственников" sheetId="1" r:id="rId1"/>
    <sheet name="Приложение 2" sheetId="2" r:id="rId2"/>
    <sheet name="Подсчет В1 - S по тех. паcпорту" sheetId="3" r:id="rId3"/>
    <sheet name="Подсчет В2 - только S собст-ов" sheetId="4" r:id="rId4"/>
    <sheet name="Для протокола" sheetId="5" r:id="rId5"/>
    <sheet name="Правила заполнения" sheetId="6" r:id="rId6"/>
  </sheets>
  <definedNames>
    <definedName name="_xlnm._FilterDatabase" localSheetId="0" hidden="1">'Реестр собственников'!$A$3:$BP$1975</definedName>
    <definedName name="суммесли">'Подсчет В1 - S по тех. паcпорту'!$F$32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J4" i="1"/>
  <c r="K4" i="1" s="1"/>
  <c r="J5" i="1"/>
  <c r="K5" i="1" s="1"/>
  <c r="J6" i="1"/>
  <c r="K6" i="1" s="1"/>
  <c r="J7" i="1"/>
  <c r="K7" i="1" s="1"/>
  <c r="J8" i="1"/>
  <c r="K8" i="1" s="1"/>
  <c r="J9" i="1"/>
  <c r="K9" i="1" s="1"/>
  <c r="J10" i="1"/>
  <c r="K10" i="1" s="1"/>
  <c r="J11" i="1"/>
  <c r="K11" i="1" s="1"/>
  <c r="J12" i="1"/>
  <c r="K12" i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34" i="1"/>
  <c r="K34" i="1" s="1"/>
  <c r="J35" i="1"/>
  <c r="K35" i="1" s="1"/>
  <c r="J36" i="1"/>
  <c r="K36" i="1" s="1"/>
  <c r="J37" i="1"/>
  <c r="K37" i="1" s="1"/>
  <c r="J38" i="1"/>
  <c r="K38" i="1" s="1"/>
  <c r="J39" i="1"/>
  <c r="K39" i="1" s="1"/>
  <c r="J40" i="1"/>
  <c r="K40" i="1" s="1"/>
  <c r="J41" i="1"/>
  <c r="K41" i="1" s="1"/>
  <c r="J42" i="1"/>
  <c r="K42" i="1" s="1"/>
  <c r="J43" i="1"/>
  <c r="K43" i="1" s="1"/>
  <c r="J44" i="1"/>
  <c r="K44" i="1" s="1"/>
  <c r="J45" i="1"/>
  <c r="K45" i="1" s="1"/>
  <c r="J46" i="1"/>
  <c r="K46" i="1" s="1"/>
  <c r="J47" i="1"/>
  <c r="K47" i="1" s="1"/>
  <c r="J48" i="1"/>
  <c r="K48" i="1" s="1"/>
  <c r="J49" i="1"/>
  <c r="K49" i="1" s="1"/>
  <c r="J50" i="1"/>
  <c r="K50" i="1"/>
  <c r="J51" i="1"/>
  <c r="K51" i="1" s="1"/>
  <c r="J52" i="1"/>
  <c r="K52" i="1" s="1"/>
  <c r="J53" i="1"/>
  <c r="K53" i="1" s="1"/>
  <c r="J54" i="1"/>
  <c r="K54" i="1" s="1"/>
  <c r="J55" i="1"/>
  <c r="K55" i="1" s="1"/>
  <c r="J56" i="1"/>
  <c r="K56" i="1" s="1"/>
  <c r="J57" i="1"/>
  <c r="K57" i="1" s="1"/>
  <c r="J58" i="1"/>
  <c r="K58" i="1" s="1"/>
  <c r="J59" i="1"/>
  <c r="K59" i="1" s="1"/>
  <c r="J60" i="1"/>
  <c r="K60" i="1" s="1"/>
  <c r="J61" i="1"/>
  <c r="K61" i="1" s="1"/>
  <c r="J62" i="1"/>
  <c r="K62" i="1" s="1"/>
  <c r="J63" i="1"/>
  <c r="K63" i="1" s="1"/>
  <c r="J64" i="1"/>
  <c r="K64" i="1" s="1"/>
  <c r="J65" i="1"/>
  <c r="K65" i="1" s="1"/>
  <c r="J66" i="1"/>
  <c r="K66" i="1" s="1"/>
  <c r="J67" i="1"/>
  <c r="K67" i="1" s="1"/>
  <c r="J68" i="1"/>
  <c r="K68" i="1" s="1"/>
  <c r="J69" i="1"/>
  <c r="K69" i="1" s="1"/>
  <c r="J70" i="1"/>
  <c r="K70" i="1" s="1"/>
  <c r="J71" i="1"/>
  <c r="K71" i="1" s="1"/>
  <c r="J72" i="1"/>
  <c r="K72" i="1" s="1"/>
  <c r="J73" i="1"/>
  <c r="K73" i="1" s="1"/>
  <c r="J74" i="1"/>
  <c r="K74" i="1" s="1"/>
  <c r="J75" i="1"/>
  <c r="K75" i="1" s="1"/>
  <c r="J76" i="1"/>
  <c r="K76" i="1" s="1"/>
  <c r="J77" i="1"/>
  <c r="K77" i="1" s="1"/>
  <c r="J78" i="1"/>
  <c r="K78" i="1" s="1"/>
  <c r="J79" i="1"/>
  <c r="K79" i="1" s="1"/>
  <c r="J80" i="1"/>
  <c r="K80" i="1" s="1"/>
  <c r="J81" i="1"/>
  <c r="K81" i="1" s="1"/>
  <c r="J82" i="1"/>
  <c r="K82" i="1" s="1"/>
  <c r="J83" i="1"/>
  <c r="K83" i="1" s="1"/>
  <c r="J84" i="1"/>
  <c r="K84" i="1" s="1"/>
  <c r="J85" i="1"/>
  <c r="K85" i="1" s="1"/>
  <c r="J86" i="1"/>
  <c r="K86" i="1" s="1"/>
  <c r="J87" i="1"/>
  <c r="K87" i="1" s="1"/>
  <c r="J88" i="1"/>
  <c r="K88" i="1" s="1"/>
  <c r="J89" i="1"/>
  <c r="K89" i="1" s="1"/>
  <c r="J90" i="1"/>
  <c r="K90" i="1" s="1"/>
  <c r="J91" i="1"/>
  <c r="K91" i="1" s="1"/>
  <c r="J92" i="1"/>
  <c r="K92" i="1" s="1"/>
  <c r="J93" i="1"/>
  <c r="K93" i="1" s="1"/>
  <c r="K94" i="1"/>
  <c r="K95" i="1"/>
  <c r="K96" i="1"/>
  <c r="K97" i="1"/>
  <c r="J98" i="1"/>
  <c r="K98" i="1" s="1"/>
  <c r="J99" i="1"/>
  <c r="K99" i="1" s="1"/>
  <c r="J100" i="1"/>
  <c r="K100" i="1" s="1"/>
  <c r="J101" i="1"/>
  <c r="K101" i="1" s="1"/>
  <c r="J102" i="1"/>
  <c r="K102" i="1" s="1"/>
  <c r="J103" i="1"/>
  <c r="K103" i="1" s="1"/>
  <c r="J104" i="1"/>
  <c r="K104" i="1" s="1"/>
  <c r="J105" i="1"/>
  <c r="K105" i="1" s="1"/>
  <c r="J106" i="1"/>
  <c r="K106" i="1" s="1"/>
  <c r="J107" i="1"/>
  <c r="K107" i="1" s="1"/>
  <c r="J108" i="1"/>
  <c r="K108" i="1" s="1"/>
  <c r="J109" i="1"/>
  <c r="K109" i="1" s="1"/>
  <c r="J110" i="1"/>
  <c r="K110" i="1" s="1"/>
  <c r="J111" i="1"/>
  <c r="K111" i="1" s="1"/>
  <c r="J112" i="1"/>
  <c r="K112" i="1" s="1"/>
  <c r="J113" i="1"/>
  <c r="K113" i="1" s="1"/>
  <c r="J114" i="1"/>
  <c r="K114" i="1" s="1"/>
  <c r="J115" i="1"/>
  <c r="K115" i="1" s="1"/>
  <c r="J116" i="1"/>
  <c r="K116" i="1" s="1"/>
  <c r="J117" i="1"/>
  <c r="K117" i="1" s="1"/>
  <c r="J118" i="1"/>
  <c r="K118" i="1" s="1"/>
  <c r="J119" i="1"/>
  <c r="K119" i="1" s="1"/>
  <c r="J120" i="1"/>
  <c r="K120" i="1" s="1"/>
  <c r="J121" i="1"/>
  <c r="K121" i="1" s="1"/>
  <c r="J122" i="1"/>
  <c r="K122" i="1" s="1"/>
  <c r="J123" i="1"/>
  <c r="K123" i="1" s="1"/>
  <c r="J124" i="1"/>
  <c r="K124" i="1" s="1"/>
  <c r="J125" i="1"/>
  <c r="K125" i="1" s="1"/>
  <c r="J126" i="1"/>
  <c r="K126" i="1" s="1"/>
  <c r="J127" i="1"/>
  <c r="K127" i="1" s="1"/>
  <c r="J128" i="1"/>
  <c r="K128" i="1" s="1"/>
  <c r="J129" i="1"/>
  <c r="K129" i="1" s="1"/>
  <c r="J130" i="1"/>
  <c r="K130" i="1" s="1"/>
  <c r="J131" i="1"/>
  <c r="K131" i="1" s="1"/>
  <c r="J132" i="1"/>
  <c r="K132" i="1" s="1"/>
  <c r="J133" i="1"/>
  <c r="K133" i="1" s="1"/>
  <c r="J134" i="1"/>
  <c r="K134" i="1"/>
  <c r="J135" i="1"/>
  <c r="K135" i="1" s="1"/>
  <c r="J136" i="1"/>
  <c r="K136" i="1" s="1"/>
  <c r="K137" i="1"/>
  <c r="K138" i="1"/>
  <c r="J139" i="1"/>
  <c r="K139" i="1" s="1"/>
  <c r="J140" i="1"/>
  <c r="K140" i="1" s="1"/>
  <c r="J141" i="1"/>
  <c r="K141" i="1"/>
  <c r="J142" i="1"/>
  <c r="K142" i="1" s="1"/>
  <c r="J143" i="1"/>
  <c r="K143" i="1" s="1"/>
  <c r="J144" i="1"/>
  <c r="K144" i="1" s="1"/>
  <c r="J145" i="1"/>
  <c r="K145" i="1" s="1"/>
  <c r="J146" i="1"/>
  <c r="K146" i="1" s="1"/>
  <c r="J147" i="1"/>
  <c r="K147" i="1" s="1"/>
  <c r="J148" i="1"/>
  <c r="K148" i="1" s="1"/>
  <c r="J149" i="1"/>
  <c r="K149" i="1" s="1"/>
  <c r="J150" i="1"/>
  <c r="K150" i="1" s="1"/>
  <c r="J151" i="1"/>
  <c r="K151" i="1" s="1"/>
  <c r="J152" i="1"/>
  <c r="K152" i="1" s="1"/>
  <c r="J153" i="1"/>
  <c r="K153" i="1" s="1"/>
  <c r="J154" i="1"/>
  <c r="K154" i="1" s="1"/>
  <c r="J155" i="1"/>
  <c r="K155" i="1" s="1"/>
  <c r="J156" i="1"/>
  <c r="K156" i="1" s="1"/>
  <c r="J157" i="1"/>
  <c r="K157" i="1" s="1"/>
  <c r="J158" i="1"/>
  <c r="K158" i="1" s="1"/>
  <c r="J159" i="1"/>
  <c r="K159" i="1" s="1"/>
  <c r="J160" i="1"/>
  <c r="K160" i="1" s="1"/>
  <c r="J161" i="1"/>
  <c r="K161" i="1" s="1"/>
  <c r="J162" i="1"/>
  <c r="K162" i="1" s="1"/>
  <c r="J163" i="1"/>
  <c r="K163" i="1" s="1"/>
  <c r="J164" i="1"/>
  <c r="K164" i="1" s="1"/>
  <c r="J165" i="1"/>
  <c r="K165" i="1" s="1"/>
  <c r="J166" i="1"/>
  <c r="K166" i="1" s="1"/>
  <c r="J167" i="1"/>
  <c r="K167" i="1" s="1"/>
  <c r="J168" i="1"/>
  <c r="K168" i="1" s="1"/>
  <c r="J169" i="1"/>
  <c r="K169" i="1" s="1"/>
  <c r="J170" i="1"/>
  <c r="K170" i="1" s="1"/>
  <c r="J171" i="1"/>
  <c r="K171" i="1" s="1"/>
  <c r="J172" i="1"/>
  <c r="K172" i="1" s="1"/>
  <c r="J173" i="1"/>
  <c r="K173" i="1" s="1"/>
  <c r="J174" i="1"/>
  <c r="K174" i="1" s="1"/>
  <c r="J175" i="1"/>
  <c r="K175" i="1" s="1"/>
  <c r="J176" i="1"/>
  <c r="K176" i="1" s="1"/>
  <c r="J177" i="1"/>
  <c r="K177" i="1" s="1"/>
  <c r="J178" i="1"/>
  <c r="K178" i="1" s="1"/>
  <c r="J179" i="1"/>
  <c r="K179" i="1" s="1"/>
  <c r="J180" i="1"/>
  <c r="K180" i="1" s="1"/>
  <c r="J181" i="1"/>
  <c r="K181" i="1" s="1"/>
  <c r="K182" i="1"/>
  <c r="K183" i="1"/>
  <c r="K184" i="1"/>
  <c r="J185" i="1"/>
  <c r="K185" i="1" s="1"/>
  <c r="J186" i="1"/>
  <c r="K186" i="1" s="1"/>
  <c r="J187" i="1"/>
  <c r="K187" i="1" s="1"/>
  <c r="J188" i="1"/>
  <c r="K188" i="1" s="1"/>
  <c r="J189" i="1"/>
  <c r="K189" i="1" s="1"/>
  <c r="J190" i="1"/>
  <c r="K190" i="1" s="1"/>
  <c r="J191" i="1"/>
  <c r="K191" i="1" s="1"/>
  <c r="J192" i="1"/>
  <c r="K192" i="1" s="1"/>
  <c r="J193" i="1"/>
  <c r="K193" i="1" s="1"/>
  <c r="J194" i="1"/>
  <c r="K194" i="1" s="1"/>
  <c r="J195" i="1"/>
  <c r="K195" i="1" s="1"/>
  <c r="J196" i="1"/>
  <c r="K196" i="1" s="1"/>
  <c r="J197" i="1"/>
  <c r="K197" i="1" s="1"/>
  <c r="J198" i="1"/>
  <c r="K198" i="1" s="1"/>
  <c r="J199" i="1"/>
  <c r="K199" i="1" s="1"/>
  <c r="K200" i="1"/>
  <c r="K201" i="1"/>
  <c r="K202" i="1"/>
  <c r="J203" i="1"/>
  <c r="K203" i="1" s="1"/>
  <c r="J204" i="1"/>
  <c r="K204" i="1" s="1"/>
  <c r="J205" i="1"/>
  <c r="K205" i="1" s="1"/>
  <c r="J206" i="1"/>
  <c r="K206" i="1" s="1"/>
  <c r="J207" i="1"/>
  <c r="K207" i="1" s="1"/>
  <c r="J208" i="1"/>
  <c r="K208" i="1" s="1"/>
  <c r="J209" i="1"/>
  <c r="K209" i="1" s="1"/>
  <c r="J210" i="1"/>
  <c r="K210" i="1" s="1"/>
  <c r="J211" i="1"/>
  <c r="K211" i="1" s="1"/>
  <c r="J212" i="1"/>
  <c r="K212" i="1" s="1"/>
  <c r="J213" i="1"/>
  <c r="K213" i="1" s="1"/>
  <c r="J214" i="1"/>
  <c r="K214" i="1" s="1"/>
  <c r="J215" i="1"/>
  <c r="K215" i="1" s="1"/>
  <c r="J216" i="1"/>
  <c r="K216" i="1" s="1"/>
  <c r="J217" i="1"/>
  <c r="K217" i="1" s="1"/>
  <c r="J218" i="1"/>
  <c r="K218" i="1" s="1"/>
  <c r="J219" i="1"/>
  <c r="K219" i="1" s="1"/>
  <c r="J220" i="1"/>
  <c r="K220" i="1" s="1"/>
  <c r="J221" i="1"/>
  <c r="K221" i="1" s="1"/>
  <c r="J222" i="1"/>
  <c r="K222" i="1" s="1"/>
  <c r="K223" i="1"/>
  <c r="K224" i="1"/>
  <c r="J225" i="1"/>
  <c r="K225" i="1" s="1"/>
  <c r="J226" i="1"/>
  <c r="K226" i="1" s="1"/>
  <c r="J227" i="1"/>
  <c r="K227" i="1" s="1"/>
  <c r="J228" i="1"/>
  <c r="K228" i="1" s="1"/>
  <c r="J229" i="1"/>
  <c r="K229" i="1" s="1"/>
  <c r="J230" i="1"/>
  <c r="K230" i="1" s="1"/>
  <c r="J231" i="1"/>
  <c r="K231" i="1"/>
  <c r="J232" i="1"/>
  <c r="K232" i="1" s="1"/>
  <c r="J233" i="1"/>
  <c r="K233" i="1" s="1"/>
  <c r="J234" i="1"/>
  <c r="K234" i="1" s="1"/>
  <c r="J235" i="1"/>
  <c r="K235" i="1" s="1"/>
  <c r="J236" i="1"/>
  <c r="K236" i="1" s="1"/>
  <c r="J237" i="1"/>
  <c r="K237" i="1" s="1"/>
  <c r="J238" i="1"/>
  <c r="K238" i="1" s="1"/>
  <c r="K239" i="1"/>
  <c r="K240" i="1"/>
  <c r="K241" i="1"/>
  <c r="J242" i="1"/>
  <c r="K242" i="1" s="1"/>
  <c r="J243" i="1"/>
  <c r="K243" i="1" s="1"/>
  <c r="K244" i="1"/>
  <c r="K245" i="1"/>
  <c r="J247" i="1"/>
  <c r="K247" i="1" s="1"/>
  <c r="J248" i="1"/>
  <c r="K248" i="1" s="1"/>
  <c r="J249" i="1"/>
  <c r="K249" i="1" s="1"/>
  <c r="J250" i="1"/>
  <c r="K250" i="1" s="1"/>
  <c r="J251" i="1"/>
  <c r="K251" i="1" s="1"/>
  <c r="J252" i="1"/>
  <c r="K252" i="1" s="1"/>
  <c r="J253" i="1"/>
  <c r="K253" i="1" s="1"/>
  <c r="J254" i="1"/>
  <c r="K254" i="1" s="1"/>
  <c r="J255" i="1"/>
  <c r="K255" i="1" s="1"/>
  <c r="J256" i="1"/>
  <c r="K256" i="1" s="1"/>
  <c r="J257" i="1"/>
  <c r="K257" i="1" s="1"/>
  <c r="K258" i="1"/>
  <c r="K259" i="1"/>
  <c r="K260" i="1"/>
  <c r="K261" i="1"/>
  <c r="J262" i="1"/>
  <c r="K262" i="1" s="1"/>
  <c r="J263" i="1"/>
  <c r="K263" i="1" s="1"/>
  <c r="J264" i="1"/>
  <c r="K264" i="1" s="1"/>
  <c r="J265" i="1"/>
  <c r="K265" i="1" s="1"/>
  <c r="J266" i="1"/>
  <c r="K266" i="1" s="1"/>
  <c r="J267" i="1"/>
  <c r="K267" i="1" s="1"/>
  <c r="J268" i="1"/>
  <c r="K268" i="1" s="1"/>
  <c r="J269" i="1"/>
  <c r="K269" i="1" s="1"/>
  <c r="J270" i="1"/>
  <c r="K270" i="1" s="1"/>
  <c r="J271" i="1"/>
  <c r="K271" i="1" s="1"/>
  <c r="J272" i="1"/>
  <c r="K272" i="1" s="1"/>
  <c r="J273" i="1"/>
  <c r="K273" i="1" s="1"/>
  <c r="J274" i="1"/>
  <c r="K274" i="1" s="1"/>
  <c r="J275" i="1"/>
  <c r="K275" i="1" s="1"/>
  <c r="J276" i="1"/>
  <c r="K276" i="1" s="1"/>
  <c r="J277" i="1"/>
  <c r="K277" i="1" s="1"/>
  <c r="J278" i="1"/>
  <c r="K278" i="1" s="1"/>
  <c r="J279" i="1"/>
  <c r="K279" i="1" s="1"/>
  <c r="J280" i="1"/>
  <c r="K280" i="1" s="1"/>
  <c r="J281" i="1"/>
  <c r="K281" i="1" s="1"/>
  <c r="J282" i="1"/>
  <c r="K282" i="1" s="1"/>
  <c r="J283" i="1"/>
  <c r="K283" i="1" s="1"/>
  <c r="J284" i="1"/>
  <c r="K284" i="1" s="1"/>
  <c r="J285" i="1"/>
  <c r="K285" i="1" s="1"/>
  <c r="J286" i="1"/>
  <c r="K286" i="1" s="1"/>
  <c r="J287" i="1"/>
  <c r="K287" i="1" s="1"/>
  <c r="J288" i="1"/>
  <c r="K288" i="1" s="1"/>
  <c r="J289" i="1"/>
  <c r="K289" i="1" s="1"/>
  <c r="J290" i="1"/>
  <c r="K290" i="1" s="1"/>
  <c r="J291" i="1"/>
  <c r="K291" i="1"/>
  <c r="J292" i="1"/>
  <c r="K292" i="1" s="1"/>
  <c r="J293" i="1"/>
  <c r="K293" i="1" s="1"/>
  <c r="J294" i="1"/>
  <c r="K294" i="1" s="1"/>
  <c r="J295" i="1"/>
  <c r="K295" i="1" s="1"/>
  <c r="J296" i="1"/>
  <c r="K296" i="1" s="1"/>
  <c r="J297" i="1"/>
  <c r="K297" i="1"/>
  <c r="J298" i="1"/>
  <c r="K298" i="1" s="1"/>
  <c r="J299" i="1"/>
  <c r="K299" i="1" s="1"/>
  <c r="J300" i="1"/>
  <c r="K300" i="1" s="1"/>
  <c r="J301" i="1"/>
  <c r="K301" i="1" s="1"/>
  <c r="J302" i="1"/>
  <c r="K302" i="1" s="1"/>
  <c r="J303" i="1"/>
  <c r="K303" i="1" s="1"/>
  <c r="J304" i="1"/>
  <c r="K304" i="1" s="1"/>
  <c r="J305" i="1"/>
  <c r="K305" i="1" s="1"/>
  <c r="J306" i="1"/>
  <c r="K306" i="1" s="1"/>
  <c r="J307" i="1"/>
  <c r="K307" i="1" s="1"/>
  <c r="K308" i="1"/>
  <c r="K309" i="1"/>
  <c r="J310" i="1"/>
  <c r="K310" i="1" s="1"/>
  <c r="J311" i="1"/>
  <c r="K311" i="1" s="1"/>
  <c r="J312" i="1"/>
  <c r="K312" i="1"/>
  <c r="J313" i="1"/>
  <c r="K313" i="1" s="1"/>
  <c r="J314" i="1"/>
  <c r="K314" i="1" s="1"/>
  <c r="J315" i="1"/>
  <c r="K315" i="1" s="1"/>
  <c r="J316" i="1"/>
  <c r="K316" i="1" s="1"/>
  <c r="J317" i="1"/>
  <c r="K317" i="1" s="1"/>
  <c r="J318" i="1"/>
  <c r="K318" i="1" s="1"/>
  <c r="J319" i="1"/>
  <c r="K319" i="1" s="1"/>
  <c r="J320" i="1"/>
  <c r="K320" i="1" s="1"/>
  <c r="J321" i="1"/>
  <c r="K321" i="1" s="1"/>
  <c r="J322" i="1"/>
  <c r="K322" i="1" s="1"/>
  <c r="J323" i="1"/>
  <c r="K323" i="1" s="1"/>
  <c r="J324" i="1"/>
  <c r="K324" i="1" s="1"/>
  <c r="J325" i="1"/>
  <c r="K325" i="1" s="1"/>
  <c r="J326" i="1"/>
  <c r="K326" i="1" s="1"/>
  <c r="J327" i="1"/>
  <c r="K327" i="1" s="1"/>
  <c r="J328" i="1"/>
  <c r="K328" i="1" s="1"/>
  <c r="J329" i="1"/>
  <c r="K329" i="1" s="1"/>
  <c r="J330" i="1"/>
  <c r="K330" i="1" s="1"/>
  <c r="J331" i="1"/>
  <c r="K331" i="1" s="1"/>
  <c r="J332" i="1"/>
  <c r="K332" i="1" s="1"/>
  <c r="J333" i="1"/>
  <c r="K333" i="1" s="1"/>
  <c r="J334" i="1"/>
  <c r="K334" i="1" s="1"/>
  <c r="J335" i="1"/>
  <c r="K335" i="1" s="1"/>
  <c r="J336" i="1"/>
  <c r="K336" i="1" s="1"/>
  <c r="J337" i="1"/>
  <c r="K337" i="1" s="1"/>
  <c r="J338" i="1"/>
  <c r="K338" i="1" s="1"/>
  <c r="J339" i="1"/>
  <c r="K339" i="1" s="1"/>
  <c r="J340" i="1"/>
  <c r="K340" i="1" s="1"/>
  <c r="J341" i="1"/>
  <c r="K341" i="1" s="1"/>
  <c r="J342" i="1"/>
  <c r="K342" i="1" s="1"/>
  <c r="J343" i="1"/>
  <c r="K343" i="1" s="1"/>
  <c r="K344" i="1"/>
  <c r="K345" i="1"/>
  <c r="K346" i="1"/>
  <c r="K347" i="1"/>
  <c r="J348" i="1"/>
  <c r="K348" i="1" s="1"/>
  <c r="J349" i="1"/>
  <c r="K349" i="1" s="1"/>
  <c r="J350" i="1"/>
  <c r="K350" i="1" s="1"/>
  <c r="J351" i="1"/>
  <c r="K351" i="1" s="1"/>
  <c r="J352" i="1"/>
  <c r="K352" i="1" s="1"/>
  <c r="J353" i="1"/>
  <c r="K353" i="1" s="1"/>
  <c r="J354" i="1"/>
  <c r="K354" i="1" s="1"/>
  <c r="J355" i="1"/>
  <c r="K355" i="1" s="1"/>
  <c r="J356" i="1"/>
  <c r="K356" i="1"/>
  <c r="J357" i="1"/>
  <c r="K357" i="1" s="1"/>
  <c r="J358" i="1"/>
  <c r="K358" i="1" s="1"/>
  <c r="J359" i="1"/>
  <c r="K359" i="1" s="1"/>
  <c r="J360" i="1"/>
  <c r="K360" i="1" s="1"/>
  <c r="K361" i="1"/>
  <c r="K362" i="1"/>
  <c r="K363" i="1"/>
  <c r="J364" i="1"/>
  <c r="K364" i="1" s="1"/>
  <c r="J365" i="1"/>
  <c r="K365" i="1" s="1"/>
  <c r="J366" i="1"/>
  <c r="K366" i="1" s="1"/>
  <c r="J367" i="1"/>
  <c r="K367" i="1" s="1"/>
  <c r="J368" i="1"/>
  <c r="K368" i="1" s="1"/>
  <c r="J369" i="1"/>
  <c r="K369" i="1" s="1"/>
  <c r="J370" i="1"/>
  <c r="K370" i="1" s="1"/>
  <c r="J371" i="1"/>
  <c r="K371" i="1" s="1"/>
  <c r="J372" i="1"/>
  <c r="K372" i="1" s="1"/>
  <c r="J373" i="1"/>
  <c r="K373" i="1" s="1"/>
  <c r="J374" i="1"/>
  <c r="K374" i="1" s="1"/>
  <c r="J375" i="1"/>
  <c r="K375" i="1" s="1"/>
  <c r="J376" i="1"/>
  <c r="K376" i="1" s="1"/>
  <c r="J377" i="1"/>
  <c r="K377" i="1" s="1"/>
  <c r="J378" i="1"/>
  <c r="K378" i="1" s="1"/>
  <c r="J379" i="1"/>
  <c r="K379" i="1" s="1"/>
  <c r="J380" i="1"/>
  <c r="K380" i="1" s="1"/>
  <c r="J381" i="1"/>
  <c r="K381" i="1" s="1"/>
  <c r="J382" i="1"/>
  <c r="K382" i="1" s="1"/>
  <c r="J383" i="1"/>
  <c r="K383" i="1" s="1"/>
  <c r="J384" i="1"/>
  <c r="K384" i="1" s="1"/>
  <c r="J385" i="1"/>
  <c r="K385" i="1" s="1"/>
  <c r="K386" i="1"/>
  <c r="K387" i="1"/>
  <c r="K388" i="1"/>
  <c r="J389" i="1"/>
  <c r="K389" i="1" s="1"/>
  <c r="J390" i="1"/>
  <c r="K390" i="1" s="1"/>
  <c r="J391" i="1"/>
  <c r="K391" i="1" s="1"/>
  <c r="K392" i="1"/>
  <c r="K393" i="1"/>
  <c r="K394" i="1"/>
  <c r="K395" i="1"/>
  <c r="K396" i="1"/>
  <c r="J397" i="1"/>
  <c r="K397" i="1" s="1"/>
  <c r="J398" i="1"/>
  <c r="K398" i="1" s="1"/>
  <c r="J399" i="1"/>
  <c r="K399" i="1"/>
  <c r="J400" i="1"/>
  <c r="K400" i="1" s="1"/>
  <c r="J401" i="1"/>
  <c r="K401" i="1" s="1"/>
  <c r="J402" i="1"/>
  <c r="K402" i="1" s="1"/>
  <c r="J403" i="1"/>
  <c r="K403" i="1" s="1"/>
  <c r="J404" i="1"/>
  <c r="K404" i="1" s="1"/>
  <c r="J405" i="1"/>
  <c r="K405" i="1" s="1"/>
  <c r="K406" i="1"/>
  <c r="K407" i="1"/>
  <c r="J408" i="1"/>
  <c r="K408" i="1" s="1"/>
  <c r="J409" i="1"/>
  <c r="K409" i="1" s="1"/>
  <c r="J410" i="1"/>
  <c r="K410" i="1" s="1"/>
  <c r="J411" i="1"/>
  <c r="K411" i="1" s="1"/>
  <c r="J412" i="1"/>
  <c r="K412" i="1" s="1"/>
  <c r="J413" i="1"/>
  <c r="K413" i="1" s="1"/>
  <c r="J414" i="1"/>
  <c r="K414" i="1" s="1"/>
  <c r="J415" i="1"/>
  <c r="K415" i="1" s="1"/>
  <c r="J416" i="1"/>
  <c r="K416" i="1" s="1"/>
  <c r="J417" i="1"/>
  <c r="K417" i="1" s="1"/>
  <c r="J418" i="1"/>
  <c r="K418" i="1"/>
  <c r="J419" i="1"/>
  <c r="K419" i="1" s="1"/>
  <c r="J420" i="1"/>
  <c r="K420" i="1" s="1"/>
  <c r="J421" i="1"/>
  <c r="K421" i="1" s="1"/>
  <c r="J422" i="1"/>
  <c r="K422" i="1" s="1"/>
  <c r="J423" i="1"/>
  <c r="K423" i="1" s="1"/>
  <c r="J424" i="1"/>
  <c r="K424" i="1" s="1"/>
  <c r="J425" i="1"/>
  <c r="K425" i="1" s="1"/>
  <c r="J426" i="1"/>
  <c r="K426" i="1" s="1"/>
  <c r="J427" i="1"/>
  <c r="K427" i="1" s="1"/>
  <c r="J428" i="1"/>
  <c r="K428" i="1" s="1"/>
  <c r="J429" i="1"/>
  <c r="K429" i="1" s="1"/>
  <c r="J430" i="1"/>
  <c r="K430" i="1" s="1"/>
  <c r="J431" i="1"/>
  <c r="K431" i="1" s="1"/>
  <c r="J432" i="1"/>
  <c r="K432" i="1" s="1"/>
  <c r="J433" i="1"/>
  <c r="K433" i="1" s="1"/>
  <c r="J434" i="1"/>
  <c r="K434" i="1" s="1"/>
  <c r="J435" i="1"/>
  <c r="K435" i="1" s="1"/>
  <c r="J436" i="1"/>
  <c r="K436" i="1" s="1"/>
  <c r="J437" i="1"/>
  <c r="K437" i="1" s="1"/>
  <c r="J438" i="1"/>
  <c r="K438" i="1" s="1"/>
  <c r="J439" i="1"/>
  <c r="K439" i="1" s="1"/>
  <c r="J440" i="1"/>
  <c r="K440" i="1" s="1"/>
  <c r="J441" i="1"/>
  <c r="K441" i="1" s="1"/>
  <c r="J442" i="1"/>
  <c r="K442" i="1" s="1"/>
  <c r="L442" i="1"/>
  <c r="J443" i="1"/>
  <c r="K443" i="1" s="1"/>
  <c r="J444" i="1"/>
  <c r="K444" i="1" s="1"/>
  <c r="J445" i="1"/>
  <c r="K445" i="1" s="1"/>
  <c r="J446" i="1"/>
  <c r="K446" i="1" s="1"/>
  <c r="J447" i="1"/>
  <c r="K447" i="1" s="1"/>
  <c r="J448" i="1"/>
  <c r="K448" i="1" s="1"/>
  <c r="J449" i="1"/>
  <c r="K449" i="1" s="1"/>
  <c r="J450" i="1"/>
  <c r="K450" i="1" s="1"/>
  <c r="J451" i="1"/>
  <c r="K451" i="1" s="1"/>
  <c r="J452" i="1"/>
  <c r="K452" i="1" s="1"/>
  <c r="J453" i="1"/>
  <c r="K453" i="1" s="1"/>
  <c r="J454" i="1"/>
  <c r="K454" i="1" s="1"/>
  <c r="J455" i="1"/>
  <c r="K455" i="1" s="1"/>
  <c r="J456" i="1"/>
  <c r="K456" i="1" s="1"/>
  <c r="J457" i="1"/>
  <c r="K457" i="1" s="1"/>
  <c r="J458" i="1"/>
  <c r="K458" i="1" s="1"/>
  <c r="J459" i="1"/>
  <c r="K459" i="1" s="1"/>
  <c r="J460" i="1"/>
  <c r="K460" i="1" s="1"/>
  <c r="J461" i="1"/>
  <c r="K461" i="1" s="1"/>
  <c r="J462" i="1"/>
  <c r="K462" i="1" s="1"/>
  <c r="J463" i="1"/>
  <c r="K463" i="1" s="1"/>
  <c r="J464" i="1"/>
  <c r="K464" i="1" s="1"/>
  <c r="J465" i="1"/>
  <c r="K465" i="1" s="1"/>
  <c r="J466" i="1"/>
  <c r="K466" i="1" s="1"/>
  <c r="J467" i="1"/>
  <c r="K467" i="1" s="1"/>
  <c r="J468" i="1"/>
  <c r="K468" i="1" s="1"/>
  <c r="J469" i="1"/>
  <c r="K469" i="1" s="1"/>
  <c r="J470" i="1"/>
  <c r="K470" i="1" s="1"/>
  <c r="J471" i="1"/>
  <c r="K471" i="1" s="1"/>
  <c r="J472" i="1"/>
  <c r="K472" i="1" s="1"/>
  <c r="J473" i="1"/>
  <c r="K473" i="1" s="1"/>
  <c r="J474" i="1"/>
  <c r="K474" i="1" s="1"/>
  <c r="J475" i="1"/>
  <c r="K475" i="1" s="1"/>
  <c r="J476" i="1"/>
  <c r="K476" i="1" s="1"/>
  <c r="J477" i="1"/>
  <c r="K477" i="1" s="1"/>
  <c r="J478" i="1"/>
  <c r="K478" i="1" s="1"/>
  <c r="J479" i="1"/>
  <c r="K479" i="1" s="1"/>
  <c r="J480" i="1"/>
  <c r="K480" i="1" s="1"/>
  <c r="J481" i="1"/>
  <c r="K481" i="1" s="1"/>
  <c r="J482" i="1"/>
  <c r="K482" i="1" s="1"/>
  <c r="J483" i="1"/>
  <c r="K483" i="1" s="1"/>
  <c r="J484" i="1"/>
  <c r="K484" i="1" s="1"/>
  <c r="J485" i="1"/>
  <c r="K485" i="1" s="1"/>
  <c r="J486" i="1"/>
  <c r="K486" i="1"/>
  <c r="J487" i="1"/>
  <c r="K487" i="1" s="1"/>
  <c r="J488" i="1"/>
  <c r="K488" i="1" s="1"/>
  <c r="J489" i="1"/>
  <c r="K489" i="1" s="1"/>
  <c r="J490" i="1"/>
  <c r="K490" i="1" s="1"/>
  <c r="J491" i="1"/>
  <c r="K491" i="1" s="1"/>
  <c r="J492" i="1"/>
  <c r="K492" i="1" s="1"/>
  <c r="J493" i="1"/>
  <c r="K493" i="1" s="1"/>
  <c r="K494" i="1"/>
  <c r="K495" i="1"/>
  <c r="K496" i="1"/>
  <c r="K497" i="1"/>
  <c r="J498" i="1"/>
  <c r="K498" i="1" s="1"/>
  <c r="J499" i="1"/>
  <c r="K499" i="1" s="1"/>
  <c r="J500" i="1"/>
  <c r="K500" i="1" s="1"/>
  <c r="J501" i="1"/>
  <c r="K501" i="1" s="1"/>
  <c r="J502" i="1"/>
  <c r="K502" i="1" s="1"/>
  <c r="J503" i="1"/>
  <c r="K503" i="1" s="1"/>
  <c r="J504" i="1"/>
  <c r="K504" i="1" s="1"/>
  <c r="J505" i="1"/>
  <c r="K505" i="1" s="1"/>
  <c r="K506" i="1"/>
  <c r="K507" i="1"/>
  <c r="K508" i="1"/>
  <c r="J509" i="1"/>
  <c r="K509" i="1" s="1"/>
  <c r="J510" i="1"/>
  <c r="K510" i="1" s="1"/>
  <c r="J511" i="1"/>
  <c r="K511" i="1" s="1"/>
  <c r="J512" i="1"/>
  <c r="K512" i="1" s="1"/>
  <c r="J513" i="1"/>
  <c r="K513" i="1" s="1"/>
  <c r="J514" i="1"/>
  <c r="K514" i="1" s="1"/>
  <c r="J515" i="1"/>
  <c r="K515" i="1" s="1"/>
  <c r="J516" i="1"/>
  <c r="K516" i="1" s="1"/>
  <c r="J517" i="1"/>
  <c r="K517" i="1" s="1"/>
  <c r="J518" i="1"/>
  <c r="K518" i="1" s="1"/>
  <c r="J519" i="1"/>
  <c r="K519" i="1" s="1"/>
  <c r="J520" i="1"/>
  <c r="K520" i="1" s="1"/>
  <c r="J521" i="1"/>
  <c r="K521" i="1" s="1"/>
  <c r="J522" i="1"/>
  <c r="K522" i="1" s="1"/>
  <c r="J523" i="1"/>
  <c r="K523" i="1" s="1"/>
  <c r="J524" i="1"/>
  <c r="K524" i="1" s="1"/>
  <c r="J525" i="1"/>
  <c r="K525" i="1" s="1"/>
  <c r="J526" i="1"/>
  <c r="K526" i="1" s="1"/>
  <c r="J527" i="1"/>
  <c r="K527" i="1" s="1"/>
  <c r="J528" i="1"/>
  <c r="K528" i="1" s="1"/>
  <c r="J529" i="1"/>
  <c r="K529" i="1" s="1"/>
  <c r="J530" i="1"/>
  <c r="K530" i="1" s="1"/>
  <c r="J531" i="1"/>
  <c r="K531" i="1" s="1"/>
  <c r="K532" i="1"/>
  <c r="K533" i="1"/>
  <c r="J534" i="1"/>
  <c r="K534" i="1" s="1"/>
  <c r="J535" i="1"/>
  <c r="K535" i="1" s="1"/>
  <c r="J536" i="1"/>
  <c r="K536" i="1" s="1"/>
  <c r="J537" i="1"/>
  <c r="K537" i="1" s="1"/>
  <c r="J538" i="1"/>
  <c r="K538" i="1" s="1"/>
  <c r="J539" i="1"/>
  <c r="K539" i="1" s="1"/>
  <c r="J540" i="1"/>
  <c r="K540" i="1" s="1"/>
  <c r="K541" i="1"/>
  <c r="K542" i="1"/>
  <c r="J543" i="1"/>
  <c r="K543" i="1" s="1"/>
  <c r="J544" i="1"/>
  <c r="K544" i="1" s="1"/>
  <c r="J545" i="1"/>
  <c r="K545" i="1" s="1"/>
  <c r="J546" i="1"/>
  <c r="K546" i="1" s="1"/>
  <c r="J547" i="1"/>
  <c r="K547" i="1" s="1"/>
  <c r="J548" i="1"/>
  <c r="K548" i="1" s="1"/>
  <c r="J549" i="1"/>
  <c r="K549" i="1" s="1"/>
  <c r="J550" i="1"/>
  <c r="K550" i="1" s="1"/>
  <c r="J551" i="1"/>
  <c r="K551" i="1" s="1"/>
  <c r="J552" i="1"/>
  <c r="K552" i="1" s="1"/>
  <c r="J553" i="1"/>
  <c r="K553" i="1" s="1"/>
  <c r="J554" i="1"/>
  <c r="K554" i="1" s="1"/>
  <c r="J555" i="1"/>
  <c r="K555" i="1" s="1"/>
  <c r="J556" i="1"/>
  <c r="K556" i="1" s="1"/>
  <c r="J557" i="1"/>
  <c r="K557" i="1" s="1"/>
  <c r="J558" i="1"/>
  <c r="K558" i="1" s="1"/>
  <c r="J559" i="1"/>
  <c r="K559" i="1" s="1"/>
  <c r="J560" i="1"/>
  <c r="K560" i="1" s="1"/>
  <c r="J561" i="1"/>
  <c r="K561" i="1" s="1"/>
  <c r="J562" i="1"/>
  <c r="K562" i="1" s="1"/>
  <c r="J563" i="1"/>
  <c r="K563" i="1" s="1"/>
  <c r="J564" i="1"/>
  <c r="K564" i="1"/>
  <c r="J565" i="1"/>
  <c r="K565" i="1" s="1"/>
  <c r="J566" i="1"/>
  <c r="K566" i="1" s="1"/>
  <c r="J567" i="1"/>
  <c r="K567" i="1" s="1"/>
  <c r="J568" i="1"/>
  <c r="K568" i="1" s="1"/>
  <c r="J569" i="1"/>
  <c r="K569" i="1" s="1"/>
  <c r="J570" i="1"/>
  <c r="K570" i="1" s="1"/>
  <c r="J571" i="1"/>
  <c r="K571" i="1" s="1"/>
  <c r="J572" i="1"/>
  <c r="K572" i="1" s="1"/>
  <c r="J573" i="1"/>
  <c r="K573" i="1" s="1"/>
  <c r="K574" i="1"/>
  <c r="K575" i="1"/>
  <c r="K576" i="1"/>
  <c r="J577" i="1"/>
  <c r="K577" i="1" s="1"/>
  <c r="J578" i="1"/>
  <c r="K578" i="1" s="1"/>
  <c r="J579" i="1"/>
  <c r="K579" i="1" s="1"/>
  <c r="J580" i="1"/>
  <c r="K580" i="1" s="1"/>
  <c r="J581" i="1"/>
  <c r="K581" i="1" s="1"/>
  <c r="J582" i="1"/>
  <c r="K582" i="1" s="1"/>
  <c r="J583" i="1"/>
  <c r="K583" i="1" s="1"/>
  <c r="J584" i="1"/>
  <c r="K584" i="1" s="1"/>
  <c r="J585" i="1"/>
  <c r="K585" i="1" s="1"/>
  <c r="J586" i="1"/>
  <c r="K586" i="1" s="1"/>
  <c r="K587" i="1"/>
  <c r="K588" i="1"/>
  <c r="J589" i="1"/>
  <c r="K589" i="1" s="1"/>
  <c r="K590" i="1"/>
  <c r="K591" i="1"/>
  <c r="J592" i="1"/>
  <c r="K592" i="1" s="1"/>
  <c r="J593" i="1"/>
  <c r="K593" i="1" s="1"/>
  <c r="J594" i="1"/>
  <c r="K594" i="1" s="1"/>
  <c r="J595" i="1"/>
  <c r="K595" i="1" s="1"/>
  <c r="J596" i="1"/>
  <c r="K596" i="1" s="1"/>
  <c r="J597" i="1"/>
  <c r="K597" i="1" s="1"/>
  <c r="J598" i="1"/>
  <c r="K598" i="1" s="1"/>
  <c r="J599" i="1"/>
  <c r="K599" i="1" s="1"/>
  <c r="J600" i="1"/>
  <c r="K600" i="1" s="1"/>
  <c r="J601" i="1"/>
  <c r="K601" i="1" s="1"/>
  <c r="J602" i="1"/>
  <c r="K602" i="1" s="1"/>
  <c r="J603" i="1"/>
  <c r="K603" i="1" s="1"/>
  <c r="J604" i="1"/>
  <c r="K604" i="1" s="1"/>
  <c r="J605" i="1"/>
  <c r="K605" i="1" s="1"/>
  <c r="J606" i="1"/>
  <c r="K606" i="1" s="1"/>
  <c r="K607" i="1"/>
  <c r="K608" i="1"/>
  <c r="K609" i="1"/>
  <c r="J610" i="1"/>
  <c r="K610" i="1" s="1"/>
  <c r="J611" i="1"/>
  <c r="K611" i="1" s="1"/>
  <c r="J612" i="1"/>
  <c r="K612" i="1" s="1"/>
  <c r="J613" i="1"/>
  <c r="K613" i="1" s="1"/>
  <c r="J614" i="1"/>
  <c r="K614" i="1" s="1"/>
  <c r="J615" i="1"/>
  <c r="K615" i="1" s="1"/>
  <c r="J616" i="1"/>
  <c r="K616" i="1" s="1"/>
  <c r="J617" i="1"/>
  <c r="K617" i="1" s="1"/>
  <c r="J618" i="1"/>
  <c r="K618" i="1" s="1"/>
  <c r="J619" i="1"/>
  <c r="K619" i="1" s="1"/>
  <c r="J620" i="1"/>
  <c r="K620" i="1" s="1"/>
  <c r="J621" i="1"/>
  <c r="K621" i="1" s="1"/>
  <c r="J622" i="1"/>
  <c r="K622" i="1" s="1"/>
  <c r="J623" i="1"/>
  <c r="K623" i="1" s="1"/>
  <c r="J624" i="1"/>
  <c r="K624" i="1" s="1"/>
  <c r="J625" i="1"/>
  <c r="K625" i="1" s="1"/>
  <c r="J626" i="1"/>
  <c r="K626" i="1" s="1"/>
  <c r="J627" i="1"/>
  <c r="K627" i="1" s="1"/>
  <c r="J628" i="1"/>
  <c r="K628" i="1" s="1"/>
  <c r="J629" i="1"/>
  <c r="K629" i="1" s="1"/>
  <c r="J630" i="1"/>
  <c r="K630" i="1" s="1"/>
  <c r="J631" i="1"/>
  <c r="K631" i="1" s="1"/>
  <c r="J632" i="1"/>
  <c r="K632" i="1" s="1"/>
  <c r="J633" i="1"/>
  <c r="K633" i="1" s="1"/>
  <c r="J634" i="1"/>
  <c r="K634" i="1" s="1"/>
  <c r="J635" i="1"/>
  <c r="K635" i="1" s="1"/>
  <c r="J636" i="1"/>
  <c r="K636" i="1" s="1"/>
  <c r="J637" i="1"/>
  <c r="K637" i="1" s="1"/>
  <c r="J638" i="1"/>
  <c r="K638" i="1" s="1"/>
  <c r="J639" i="1"/>
  <c r="K639" i="1" s="1"/>
  <c r="J640" i="1"/>
  <c r="K640" i="1" s="1"/>
  <c r="J641" i="1"/>
  <c r="K641" i="1" s="1"/>
  <c r="J642" i="1"/>
  <c r="K642" i="1" s="1"/>
  <c r="J643" i="1"/>
  <c r="K643" i="1" s="1"/>
  <c r="J644" i="1"/>
  <c r="K644" i="1" s="1"/>
  <c r="J645" i="1"/>
  <c r="K645" i="1" s="1"/>
  <c r="J646" i="1"/>
  <c r="K646" i="1" s="1"/>
  <c r="J647" i="1"/>
  <c r="K647" i="1"/>
  <c r="J648" i="1"/>
  <c r="K648" i="1" s="1"/>
  <c r="J649" i="1"/>
  <c r="K649" i="1" s="1"/>
  <c r="J650" i="1"/>
  <c r="K650" i="1" s="1"/>
  <c r="J651" i="1"/>
  <c r="K651" i="1" s="1"/>
  <c r="J652" i="1"/>
  <c r="K652" i="1" s="1"/>
  <c r="J653" i="1"/>
  <c r="K653" i="1" s="1"/>
  <c r="J654" i="1"/>
  <c r="K654" i="1" s="1"/>
  <c r="J655" i="1"/>
  <c r="K655" i="1" s="1"/>
  <c r="J656" i="1"/>
  <c r="K656" i="1" s="1"/>
  <c r="J657" i="1"/>
  <c r="K657" i="1" s="1"/>
  <c r="J658" i="1"/>
  <c r="K658" i="1" s="1"/>
  <c r="J659" i="1"/>
  <c r="K659" i="1"/>
  <c r="J660" i="1"/>
  <c r="K660" i="1" s="1"/>
  <c r="J661" i="1"/>
  <c r="K661" i="1" s="1"/>
  <c r="J662" i="1"/>
  <c r="K662" i="1" s="1"/>
  <c r="J663" i="1"/>
  <c r="K663" i="1" s="1"/>
  <c r="J664" i="1"/>
  <c r="K664" i="1" s="1"/>
  <c r="J665" i="1"/>
  <c r="K665" i="1" s="1"/>
  <c r="K666" i="1"/>
  <c r="K667" i="1"/>
  <c r="J668" i="1"/>
  <c r="K668" i="1" s="1"/>
  <c r="J669" i="1"/>
  <c r="K669" i="1" s="1"/>
  <c r="J670" i="1"/>
  <c r="K670" i="1" s="1"/>
  <c r="J671" i="1"/>
  <c r="K671" i="1" s="1"/>
  <c r="J672" i="1"/>
  <c r="K672" i="1" s="1"/>
  <c r="J673" i="1"/>
  <c r="K673" i="1" s="1"/>
  <c r="J674" i="1"/>
  <c r="K674" i="1" s="1"/>
  <c r="J675" i="1"/>
  <c r="K675" i="1" s="1"/>
  <c r="J676" i="1"/>
  <c r="K676" i="1" s="1"/>
  <c r="J677" i="1"/>
  <c r="K677" i="1" s="1"/>
  <c r="J678" i="1"/>
  <c r="K678" i="1" s="1"/>
  <c r="K679" i="1"/>
  <c r="K680" i="1"/>
  <c r="J681" i="1"/>
  <c r="K681" i="1" s="1"/>
  <c r="J682" i="1"/>
  <c r="K682" i="1" s="1"/>
  <c r="J683" i="1"/>
  <c r="K683" i="1" s="1"/>
  <c r="J684" i="1"/>
  <c r="K684" i="1" s="1"/>
  <c r="J685" i="1"/>
  <c r="K685" i="1" s="1"/>
  <c r="J686" i="1"/>
  <c r="K686" i="1" s="1"/>
  <c r="J687" i="1"/>
  <c r="K687" i="1" s="1"/>
  <c r="J688" i="1"/>
  <c r="K688" i="1" s="1"/>
  <c r="J689" i="1"/>
  <c r="K689" i="1" s="1"/>
  <c r="J690" i="1"/>
  <c r="K690" i="1" s="1"/>
  <c r="J691" i="1"/>
  <c r="K691" i="1" s="1"/>
  <c r="J692" i="1"/>
  <c r="K692" i="1" s="1"/>
  <c r="J693" i="1"/>
  <c r="K693" i="1" s="1"/>
  <c r="J694" i="1"/>
  <c r="K694" i="1" s="1"/>
  <c r="J695" i="1"/>
  <c r="K695" i="1" s="1"/>
  <c r="K696" i="1"/>
  <c r="K697" i="1"/>
  <c r="K698" i="1"/>
  <c r="J699" i="1"/>
  <c r="K699" i="1" s="1"/>
  <c r="J700" i="1"/>
  <c r="K700" i="1" s="1"/>
  <c r="K701" i="1"/>
  <c r="K702" i="1"/>
  <c r="J703" i="1"/>
  <c r="K703" i="1" s="1"/>
  <c r="J704" i="1"/>
  <c r="K704" i="1" s="1"/>
  <c r="J705" i="1"/>
  <c r="K705" i="1" s="1"/>
  <c r="J706" i="1"/>
  <c r="K706" i="1" s="1"/>
  <c r="J707" i="1"/>
  <c r="K707" i="1" s="1"/>
  <c r="J708" i="1"/>
  <c r="K708" i="1" s="1"/>
  <c r="J709" i="1"/>
  <c r="K709" i="1" s="1"/>
  <c r="J710" i="1"/>
  <c r="K710" i="1" s="1"/>
  <c r="J711" i="1"/>
  <c r="K711" i="1" s="1"/>
  <c r="J712" i="1"/>
  <c r="K712" i="1" s="1"/>
  <c r="J713" i="1"/>
  <c r="K713" i="1" s="1"/>
  <c r="J714" i="1"/>
  <c r="K714" i="1" s="1"/>
  <c r="J715" i="1"/>
  <c r="K715" i="1" s="1"/>
  <c r="J716" i="1"/>
  <c r="K716" i="1" s="1"/>
  <c r="J717" i="1"/>
  <c r="K717" i="1" s="1"/>
  <c r="J718" i="1"/>
  <c r="K718" i="1" s="1"/>
  <c r="J719" i="1"/>
  <c r="K719" i="1" s="1"/>
  <c r="J720" i="1"/>
  <c r="K720" i="1" s="1"/>
  <c r="J721" i="1"/>
  <c r="K721" i="1" s="1"/>
  <c r="J722" i="1"/>
  <c r="K722" i="1" s="1"/>
  <c r="J723" i="1"/>
  <c r="K723" i="1" s="1"/>
  <c r="J724" i="1"/>
  <c r="K724" i="1" s="1"/>
  <c r="J725" i="1"/>
  <c r="K725" i="1" s="1"/>
  <c r="J726" i="1"/>
  <c r="K726" i="1" s="1"/>
  <c r="J727" i="1"/>
  <c r="K727" i="1" s="1"/>
  <c r="J728" i="1"/>
  <c r="K728" i="1" s="1"/>
  <c r="J729" i="1"/>
  <c r="K729" i="1" s="1"/>
  <c r="J730" i="1"/>
  <c r="K730" i="1" s="1"/>
  <c r="J731" i="1"/>
  <c r="K731" i="1" s="1"/>
  <c r="J732" i="1"/>
  <c r="K732" i="1" s="1"/>
  <c r="J733" i="1"/>
  <c r="K733" i="1" s="1"/>
  <c r="J734" i="1"/>
  <c r="K734" i="1" s="1"/>
  <c r="J735" i="1"/>
  <c r="K735" i="1" s="1"/>
  <c r="J736" i="1"/>
  <c r="K736" i="1" s="1"/>
  <c r="J737" i="1"/>
  <c r="K737" i="1" s="1"/>
  <c r="J738" i="1"/>
  <c r="K738" i="1" s="1"/>
  <c r="J739" i="1"/>
  <c r="K739" i="1" s="1"/>
  <c r="J740" i="1"/>
  <c r="K740" i="1" s="1"/>
  <c r="J741" i="1"/>
  <c r="K741" i="1" s="1"/>
  <c r="J742" i="1"/>
  <c r="K742" i="1" s="1"/>
  <c r="J743" i="1"/>
  <c r="K743" i="1" s="1"/>
  <c r="J744" i="1"/>
  <c r="K744" i="1" s="1"/>
  <c r="J745" i="1"/>
  <c r="K745" i="1" s="1"/>
  <c r="J746" i="1"/>
  <c r="K746" i="1" s="1"/>
  <c r="J747" i="1"/>
  <c r="K747" i="1" s="1"/>
  <c r="J748" i="1"/>
  <c r="K748" i="1" s="1"/>
  <c r="J749" i="1"/>
  <c r="K749" i="1" s="1"/>
  <c r="J750" i="1"/>
  <c r="K750" i="1" s="1"/>
  <c r="K751" i="1"/>
  <c r="K752" i="1"/>
  <c r="J753" i="1"/>
  <c r="K753" i="1" s="1"/>
  <c r="J754" i="1"/>
  <c r="K754" i="1" s="1"/>
  <c r="J755" i="1"/>
  <c r="K755" i="1" s="1"/>
  <c r="J756" i="1"/>
  <c r="K756" i="1" s="1"/>
  <c r="J757" i="1"/>
  <c r="K757" i="1" s="1"/>
  <c r="J758" i="1"/>
  <c r="K758" i="1" s="1"/>
  <c r="J759" i="1"/>
  <c r="K759" i="1" s="1"/>
  <c r="J760" i="1"/>
  <c r="K760" i="1" s="1"/>
  <c r="J761" i="1"/>
  <c r="K761" i="1" s="1"/>
  <c r="J762" i="1"/>
  <c r="K762" i="1" s="1"/>
  <c r="J763" i="1"/>
  <c r="K763" i="1" s="1"/>
  <c r="J764" i="1"/>
  <c r="K764" i="1" s="1"/>
  <c r="J765" i="1"/>
  <c r="K765" i="1" s="1"/>
  <c r="J766" i="1"/>
  <c r="K766" i="1" s="1"/>
  <c r="J767" i="1"/>
  <c r="K767" i="1" s="1"/>
  <c r="J768" i="1"/>
  <c r="K768" i="1" s="1"/>
  <c r="J769" i="1"/>
  <c r="K769" i="1" s="1"/>
  <c r="J770" i="1"/>
  <c r="K770" i="1" s="1"/>
  <c r="J771" i="1"/>
  <c r="K771" i="1" s="1"/>
  <c r="J772" i="1"/>
  <c r="K772" i="1" s="1"/>
  <c r="J773" i="1"/>
  <c r="K773" i="1" s="1"/>
  <c r="J774" i="1"/>
  <c r="K774" i="1" s="1"/>
  <c r="J775" i="1"/>
  <c r="K775" i="1" s="1"/>
  <c r="J776" i="1"/>
  <c r="K776" i="1" s="1"/>
  <c r="J777" i="1"/>
  <c r="K777" i="1" s="1"/>
  <c r="J778" i="1"/>
  <c r="K778" i="1" s="1"/>
  <c r="J779" i="1"/>
  <c r="K779" i="1" s="1"/>
  <c r="J780" i="1"/>
  <c r="K780" i="1" s="1"/>
  <c r="J781" i="1"/>
  <c r="K781" i="1" s="1"/>
  <c r="J782" i="1"/>
  <c r="K782" i="1" s="1"/>
  <c r="J783" i="1"/>
  <c r="K783" i="1" s="1"/>
  <c r="J784" i="1"/>
  <c r="K784" i="1" s="1"/>
  <c r="J785" i="1"/>
  <c r="K785" i="1" s="1"/>
  <c r="J786" i="1"/>
  <c r="K786" i="1" s="1"/>
  <c r="J787" i="1"/>
  <c r="K787" i="1" s="1"/>
  <c r="J788" i="1"/>
  <c r="K788" i="1" s="1"/>
  <c r="J789" i="1"/>
  <c r="K789" i="1" s="1"/>
  <c r="J790" i="1"/>
  <c r="K790" i="1" s="1"/>
  <c r="J791" i="1"/>
  <c r="K791" i="1" s="1"/>
  <c r="J792" i="1"/>
  <c r="K792" i="1" s="1"/>
  <c r="J793" i="1"/>
  <c r="K793" i="1" s="1"/>
  <c r="J794" i="1"/>
  <c r="K794" i="1" s="1"/>
  <c r="J795" i="1"/>
  <c r="K795" i="1" s="1"/>
  <c r="J796" i="1"/>
  <c r="K796" i="1" s="1"/>
  <c r="J797" i="1"/>
  <c r="K797" i="1" s="1"/>
  <c r="J798" i="1"/>
  <c r="K798" i="1" s="1"/>
  <c r="J799" i="1"/>
  <c r="K799" i="1" s="1"/>
  <c r="J800" i="1"/>
  <c r="K800" i="1" s="1"/>
  <c r="J801" i="1"/>
  <c r="K801" i="1" s="1"/>
  <c r="J802" i="1"/>
  <c r="K802" i="1" s="1"/>
  <c r="J803" i="1"/>
  <c r="K803" i="1" s="1"/>
  <c r="J804" i="1"/>
  <c r="K804" i="1" s="1"/>
  <c r="J805" i="1"/>
  <c r="K805" i="1" s="1"/>
  <c r="J806" i="1"/>
  <c r="K806" i="1" s="1"/>
  <c r="J807" i="1"/>
  <c r="K807" i="1" s="1"/>
  <c r="J808" i="1"/>
  <c r="K808" i="1" s="1"/>
  <c r="J809" i="1"/>
  <c r="K809" i="1" s="1"/>
  <c r="J810" i="1"/>
  <c r="K810" i="1" s="1"/>
  <c r="J811" i="1"/>
  <c r="K811" i="1" s="1"/>
  <c r="J812" i="1"/>
  <c r="K812" i="1" s="1"/>
  <c r="J813" i="1"/>
  <c r="K813" i="1" s="1"/>
  <c r="J814" i="1"/>
  <c r="K814" i="1" s="1"/>
  <c r="J815" i="1"/>
  <c r="K815" i="1" s="1"/>
  <c r="J816" i="1"/>
  <c r="K816" i="1" s="1"/>
  <c r="J817" i="1"/>
  <c r="K817" i="1" s="1"/>
  <c r="K818" i="1"/>
  <c r="K819" i="1"/>
  <c r="K820" i="1"/>
  <c r="K821" i="1"/>
  <c r="K822" i="1"/>
  <c r="K823" i="1"/>
  <c r="J824" i="1"/>
  <c r="K824" i="1" s="1"/>
  <c r="J825" i="1"/>
  <c r="K825" i="1" s="1"/>
  <c r="J826" i="1"/>
  <c r="K826" i="1" s="1"/>
  <c r="J827" i="1"/>
  <c r="K827" i="1" s="1"/>
  <c r="K828" i="1"/>
  <c r="K829" i="1"/>
  <c r="J830" i="1"/>
  <c r="K830" i="1" s="1"/>
  <c r="J831" i="1"/>
  <c r="K831" i="1" s="1"/>
  <c r="J832" i="1"/>
  <c r="K832" i="1" s="1"/>
  <c r="J833" i="1"/>
  <c r="K833" i="1" s="1"/>
  <c r="J834" i="1"/>
  <c r="K834" i="1" s="1"/>
  <c r="J835" i="1"/>
  <c r="K835" i="1" s="1"/>
  <c r="J836" i="1"/>
  <c r="K836" i="1" s="1"/>
  <c r="J837" i="1"/>
  <c r="K837" i="1" s="1"/>
  <c r="J838" i="1"/>
  <c r="K838" i="1" s="1"/>
  <c r="J839" i="1"/>
  <c r="K839" i="1" s="1"/>
  <c r="J840" i="1"/>
  <c r="K840" i="1" s="1"/>
  <c r="J841" i="1"/>
  <c r="K841" i="1" s="1"/>
  <c r="J842" i="1"/>
  <c r="K842" i="1" s="1"/>
  <c r="J843" i="1"/>
  <c r="K843" i="1" s="1"/>
  <c r="J844" i="1"/>
  <c r="K844" i="1" s="1"/>
  <c r="J845" i="1"/>
  <c r="K845" i="1" s="1"/>
  <c r="J846" i="1"/>
  <c r="K846" i="1" s="1"/>
  <c r="J847" i="1"/>
  <c r="K847" i="1" s="1"/>
  <c r="J848" i="1"/>
  <c r="K848" i="1" s="1"/>
  <c r="J849" i="1"/>
  <c r="K849" i="1" s="1"/>
  <c r="J850" i="1"/>
  <c r="K850" i="1" s="1"/>
  <c r="J851" i="1"/>
  <c r="K851" i="1" s="1"/>
  <c r="J852" i="1"/>
  <c r="K852" i="1" s="1"/>
  <c r="K853" i="1"/>
  <c r="J854" i="1"/>
  <c r="K854" i="1" s="1"/>
  <c r="J855" i="1"/>
  <c r="K855" i="1" s="1"/>
  <c r="J856" i="1"/>
  <c r="K856" i="1" s="1"/>
  <c r="J857" i="1"/>
  <c r="K857" i="1" s="1"/>
  <c r="J858" i="1"/>
  <c r="K858" i="1" s="1"/>
  <c r="J859" i="1"/>
  <c r="K859" i="1" s="1"/>
  <c r="J860" i="1"/>
  <c r="K860" i="1" s="1"/>
  <c r="J861" i="1"/>
  <c r="K861" i="1" s="1"/>
  <c r="J862" i="1"/>
  <c r="K862" i="1" s="1"/>
  <c r="J863" i="1"/>
  <c r="K863" i="1" s="1"/>
  <c r="J864" i="1"/>
  <c r="K864" i="1" s="1"/>
  <c r="J865" i="1"/>
  <c r="K865" i="1" s="1"/>
  <c r="J866" i="1"/>
  <c r="K866" i="1" s="1"/>
  <c r="J867" i="1"/>
  <c r="K867" i="1" s="1"/>
  <c r="J868" i="1"/>
  <c r="K868" i="1" s="1"/>
  <c r="J869" i="1"/>
  <c r="K869" i="1" s="1"/>
  <c r="J870" i="1"/>
  <c r="K870" i="1" s="1"/>
  <c r="J871" i="1"/>
  <c r="K871" i="1" s="1"/>
  <c r="J872" i="1"/>
  <c r="K872" i="1" s="1"/>
  <c r="J873" i="1"/>
  <c r="K873" i="1" s="1"/>
  <c r="J874" i="1"/>
  <c r="K874" i="1" s="1"/>
  <c r="J875" i="1"/>
  <c r="K875" i="1" s="1"/>
  <c r="J876" i="1"/>
  <c r="K876" i="1" s="1"/>
  <c r="J877" i="1"/>
  <c r="K877" i="1" s="1"/>
  <c r="J878" i="1"/>
  <c r="K878" i="1" s="1"/>
  <c r="J879" i="1"/>
  <c r="K879" i="1" s="1"/>
  <c r="J880" i="1"/>
  <c r="K880" i="1" s="1"/>
  <c r="J881" i="1"/>
  <c r="K881" i="1" s="1"/>
  <c r="J882" i="1"/>
  <c r="K882" i="1" s="1"/>
  <c r="J883" i="1"/>
  <c r="K883" i="1" s="1"/>
  <c r="J884" i="1"/>
  <c r="K884" i="1" s="1"/>
  <c r="J885" i="1"/>
  <c r="K885" i="1" s="1"/>
  <c r="J886" i="1"/>
  <c r="K886" i="1" s="1"/>
  <c r="J887" i="1"/>
  <c r="K887" i="1" s="1"/>
  <c r="J888" i="1"/>
  <c r="K888" i="1" s="1"/>
  <c r="K889" i="1"/>
  <c r="K890" i="1"/>
  <c r="K891" i="1"/>
  <c r="K892" i="1"/>
  <c r="K893" i="1"/>
  <c r="K894" i="1"/>
  <c r="J895" i="1"/>
  <c r="K895" i="1" s="1"/>
  <c r="J896" i="1"/>
  <c r="K896" i="1" s="1"/>
  <c r="J897" i="1"/>
  <c r="K897" i="1" s="1"/>
  <c r="J898" i="1"/>
  <c r="K898" i="1" s="1"/>
  <c r="J899" i="1"/>
  <c r="K899" i="1" s="1"/>
  <c r="J900" i="1"/>
  <c r="K900" i="1" s="1"/>
  <c r="J901" i="1"/>
  <c r="K901" i="1" s="1"/>
  <c r="J902" i="1"/>
  <c r="K902" i="1" s="1"/>
  <c r="J903" i="1"/>
  <c r="K903" i="1" s="1"/>
  <c r="J904" i="1"/>
  <c r="K904" i="1" s="1"/>
  <c r="J905" i="1"/>
  <c r="K905" i="1" s="1"/>
  <c r="J906" i="1"/>
  <c r="K906" i="1" s="1"/>
  <c r="J907" i="1"/>
  <c r="K907" i="1" s="1"/>
  <c r="J908" i="1"/>
  <c r="K908" i="1" s="1"/>
  <c r="J909" i="1"/>
  <c r="K909" i="1" s="1"/>
  <c r="J910" i="1"/>
  <c r="K910" i="1" s="1"/>
  <c r="J911" i="1"/>
  <c r="K911" i="1" s="1"/>
  <c r="J912" i="1"/>
  <c r="K912" i="1" s="1"/>
  <c r="J913" i="1"/>
  <c r="K913" i="1" s="1"/>
  <c r="J914" i="1"/>
  <c r="K914" i="1" s="1"/>
  <c r="J915" i="1"/>
  <c r="K915" i="1" s="1"/>
  <c r="J916" i="1"/>
  <c r="K916" i="1" s="1"/>
  <c r="J917" i="1"/>
  <c r="K917" i="1" s="1"/>
  <c r="K918" i="1"/>
  <c r="J919" i="1"/>
  <c r="K919" i="1" s="1"/>
  <c r="J920" i="1"/>
  <c r="K920" i="1" s="1"/>
  <c r="J921" i="1"/>
  <c r="K921" i="1" s="1"/>
  <c r="J922" i="1"/>
  <c r="K922" i="1" s="1"/>
  <c r="J923" i="1"/>
  <c r="K923" i="1" s="1"/>
  <c r="J924" i="1"/>
  <c r="K924" i="1" s="1"/>
  <c r="J925" i="1"/>
  <c r="K925" i="1" s="1"/>
  <c r="J926" i="1"/>
  <c r="K926" i="1" s="1"/>
  <c r="J927" i="1"/>
  <c r="K927" i="1" s="1"/>
  <c r="J928" i="1"/>
  <c r="K928" i="1" s="1"/>
  <c r="J929" i="1"/>
  <c r="K929" i="1" s="1"/>
  <c r="J930" i="1"/>
  <c r="K930" i="1" s="1"/>
  <c r="J931" i="1"/>
  <c r="K931" i="1" s="1"/>
  <c r="J932" i="1"/>
  <c r="K932" i="1" s="1"/>
  <c r="J933" i="1"/>
  <c r="K933" i="1" s="1"/>
  <c r="J934" i="1"/>
  <c r="K934" i="1" s="1"/>
  <c r="J935" i="1"/>
  <c r="K935" i="1" s="1"/>
  <c r="J936" i="1"/>
  <c r="K936" i="1" s="1"/>
  <c r="J937" i="1"/>
  <c r="K937" i="1" s="1"/>
  <c r="J938" i="1"/>
  <c r="K938" i="1" s="1"/>
  <c r="J939" i="1"/>
  <c r="K939" i="1" s="1"/>
  <c r="J940" i="1"/>
  <c r="K940" i="1" s="1"/>
  <c r="J941" i="1"/>
  <c r="K941" i="1" s="1"/>
  <c r="J942" i="1"/>
  <c r="K942" i="1" s="1"/>
  <c r="J943" i="1"/>
  <c r="K943" i="1" s="1"/>
  <c r="J944" i="1"/>
  <c r="K944" i="1" s="1"/>
  <c r="J945" i="1"/>
  <c r="K945" i="1" s="1"/>
  <c r="J970" i="1"/>
  <c r="K970" i="1" s="1"/>
  <c r="J971" i="1"/>
  <c r="K971" i="1" s="1"/>
  <c r="J973" i="1"/>
  <c r="K973" i="1" s="1"/>
  <c r="J974" i="1"/>
  <c r="K974" i="1" s="1"/>
  <c r="J975" i="1"/>
  <c r="K975" i="1" s="1"/>
  <c r="J976" i="1"/>
  <c r="K976" i="1" s="1"/>
  <c r="J977" i="1"/>
  <c r="K977" i="1" s="1"/>
  <c r="J978" i="1"/>
  <c r="K978" i="1" s="1"/>
  <c r="J979" i="1"/>
  <c r="K979" i="1" s="1"/>
  <c r="J980" i="1"/>
  <c r="K980" i="1" s="1"/>
  <c r="J981" i="1"/>
  <c r="K981" i="1" s="1"/>
  <c r="J982" i="1"/>
  <c r="K982" i="1" s="1"/>
  <c r="J983" i="1"/>
  <c r="K983" i="1" s="1"/>
  <c r="J984" i="1"/>
  <c r="K984" i="1" s="1"/>
  <c r="J985" i="1"/>
  <c r="K985" i="1" s="1"/>
  <c r="J986" i="1"/>
  <c r="K986" i="1" s="1"/>
  <c r="J987" i="1"/>
  <c r="K987" i="1" s="1"/>
  <c r="J988" i="1"/>
  <c r="K988" i="1" s="1"/>
  <c r="J989" i="1"/>
  <c r="K989" i="1" s="1"/>
  <c r="J990" i="1"/>
  <c r="K990" i="1" s="1"/>
  <c r="J991" i="1"/>
  <c r="K991" i="1" s="1"/>
  <c r="J992" i="1"/>
  <c r="K992" i="1" s="1"/>
  <c r="J993" i="1"/>
  <c r="K993" i="1" s="1"/>
  <c r="J994" i="1"/>
  <c r="K994" i="1" s="1"/>
  <c r="J995" i="1"/>
  <c r="K995" i="1" s="1"/>
  <c r="J996" i="1"/>
  <c r="K996" i="1" s="1"/>
  <c r="J997" i="1"/>
  <c r="K997" i="1" s="1"/>
  <c r="J998" i="1"/>
  <c r="K998" i="1" s="1"/>
  <c r="J999" i="1"/>
  <c r="K999" i="1" s="1"/>
  <c r="J1000" i="1"/>
  <c r="K1000" i="1" s="1"/>
  <c r="J1001" i="1"/>
  <c r="K1001" i="1" s="1"/>
  <c r="J1002" i="1"/>
  <c r="K1002" i="1" s="1"/>
  <c r="J1003" i="1"/>
  <c r="K1003" i="1" s="1"/>
  <c r="J1004" i="1"/>
  <c r="K1004" i="1" s="1"/>
  <c r="J1005" i="1"/>
  <c r="K1005" i="1" s="1"/>
  <c r="J1006" i="1"/>
  <c r="K1006" i="1" s="1"/>
  <c r="J1007" i="1"/>
  <c r="K1007" i="1" s="1"/>
  <c r="J1008" i="1"/>
  <c r="K1008" i="1" s="1"/>
  <c r="J1009" i="1"/>
  <c r="K1009" i="1" s="1"/>
  <c r="J1010" i="1"/>
  <c r="K1010" i="1" s="1"/>
  <c r="J1011" i="1"/>
  <c r="K1011" i="1" s="1"/>
  <c r="J1012" i="1"/>
  <c r="K1012" i="1" s="1"/>
  <c r="J1013" i="1"/>
  <c r="K1013" i="1" s="1"/>
  <c r="J1014" i="1"/>
  <c r="K1014" i="1" s="1"/>
  <c r="J1015" i="1"/>
  <c r="K1015" i="1" s="1"/>
  <c r="J1016" i="1"/>
  <c r="K1016" i="1" s="1"/>
  <c r="J1017" i="1"/>
  <c r="K1017" i="1" s="1"/>
  <c r="J1018" i="1"/>
  <c r="K1018" i="1" s="1"/>
  <c r="J1019" i="1"/>
  <c r="K1019" i="1" s="1"/>
  <c r="J1020" i="1"/>
  <c r="K1020" i="1" s="1"/>
  <c r="J1021" i="1"/>
  <c r="K1021" i="1" s="1"/>
  <c r="J1022" i="1"/>
  <c r="K1022" i="1" s="1"/>
  <c r="J1023" i="1"/>
  <c r="K1023" i="1" s="1"/>
  <c r="J1024" i="1"/>
  <c r="K1024" i="1" s="1"/>
  <c r="J1025" i="1"/>
  <c r="K1025" i="1" s="1"/>
  <c r="J1026" i="1"/>
  <c r="K1026" i="1" s="1"/>
  <c r="J1027" i="1"/>
  <c r="K1027" i="1" s="1"/>
  <c r="J1028" i="1"/>
  <c r="K1028" i="1" s="1"/>
  <c r="J1029" i="1"/>
  <c r="K1029" i="1" s="1"/>
  <c r="J1030" i="1"/>
  <c r="K1030" i="1" s="1"/>
  <c r="J1031" i="1"/>
  <c r="K1031" i="1" s="1"/>
  <c r="J1032" i="1"/>
  <c r="K1032" i="1" s="1"/>
  <c r="J1033" i="1"/>
  <c r="K1033" i="1" s="1"/>
  <c r="J1034" i="1"/>
  <c r="K1034" i="1" s="1"/>
  <c r="J1035" i="1"/>
  <c r="K1035" i="1" s="1"/>
  <c r="J1036" i="1"/>
  <c r="K1036" i="1" s="1"/>
  <c r="J1037" i="1"/>
  <c r="K1037" i="1" s="1"/>
  <c r="J1038" i="1"/>
  <c r="K1038" i="1" s="1"/>
  <c r="J1039" i="1"/>
  <c r="K1039" i="1" s="1"/>
  <c r="J1040" i="1"/>
  <c r="K1040" i="1" s="1"/>
  <c r="J1041" i="1"/>
  <c r="K1041" i="1" s="1"/>
  <c r="J1042" i="1"/>
  <c r="K1042" i="1" s="1"/>
  <c r="J1043" i="1"/>
  <c r="K1043" i="1" s="1"/>
  <c r="J1044" i="1"/>
  <c r="K1044" i="1" s="1"/>
  <c r="J1045" i="1"/>
  <c r="K1045" i="1" s="1"/>
  <c r="J1046" i="1"/>
  <c r="K1046" i="1" s="1"/>
  <c r="J1047" i="1"/>
  <c r="K1047" i="1" s="1"/>
  <c r="J1048" i="1"/>
  <c r="K1048" i="1" s="1"/>
  <c r="J1049" i="1"/>
  <c r="K1049" i="1" s="1"/>
  <c r="J1050" i="1"/>
  <c r="K1050" i="1" s="1"/>
  <c r="J1051" i="1"/>
  <c r="K1051" i="1" s="1"/>
  <c r="J1052" i="1"/>
  <c r="K1052" i="1" s="1"/>
  <c r="J1053" i="1"/>
  <c r="K1053" i="1" s="1"/>
  <c r="J1054" i="1"/>
  <c r="K1054" i="1" s="1"/>
  <c r="J1055" i="1"/>
  <c r="K1055" i="1" s="1"/>
  <c r="J1056" i="1"/>
  <c r="K1056" i="1" s="1"/>
  <c r="J1057" i="1"/>
  <c r="K1057" i="1" s="1"/>
  <c r="J1058" i="1"/>
  <c r="K1058" i="1" s="1"/>
  <c r="J1059" i="1"/>
  <c r="K1059" i="1" s="1"/>
  <c r="J1060" i="1"/>
  <c r="K1060" i="1" s="1"/>
  <c r="J1061" i="1"/>
  <c r="K1061" i="1" s="1"/>
  <c r="J1062" i="1"/>
  <c r="K1062" i="1" s="1"/>
  <c r="J1063" i="1"/>
  <c r="K1063" i="1" s="1"/>
  <c r="J1064" i="1"/>
  <c r="K1064" i="1" s="1"/>
  <c r="J1065" i="1"/>
  <c r="K1065" i="1" s="1"/>
  <c r="J1066" i="1"/>
  <c r="K1066" i="1" s="1"/>
  <c r="J1067" i="1"/>
  <c r="K1067" i="1" s="1"/>
  <c r="J1068" i="1"/>
  <c r="K1068" i="1" s="1"/>
  <c r="J1069" i="1"/>
  <c r="K1069" i="1" s="1"/>
  <c r="J1070" i="1"/>
  <c r="K1070" i="1" s="1"/>
  <c r="J1071" i="1"/>
  <c r="K1071" i="1" s="1"/>
  <c r="J1072" i="1"/>
  <c r="K1072" i="1" s="1"/>
  <c r="J1073" i="1"/>
  <c r="K1073" i="1" s="1"/>
  <c r="J1074" i="1"/>
  <c r="K1074" i="1" s="1"/>
  <c r="J1075" i="1"/>
  <c r="K1075" i="1" s="1"/>
  <c r="J1076" i="1"/>
  <c r="K1076" i="1" s="1"/>
  <c r="J1077" i="1"/>
  <c r="K1077" i="1" s="1"/>
  <c r="J1078" i="1"/>
  <c r="K1078" i="1" s="1"/>
  <c r="J1079" i="1"/>
  <c r="K1079" i="1" s="1"/>
  <c r="J1080" i="1"/>
  <c r="K1080" i="1" s="1"/>
  <c r="J1081" i="1"/>
  <c r="K1081" i="1" s="1"/>
  <c r="J1082" i="1"/>
  <c r="K1082" i="1" s="1"/>
  <c r="J1083" i="1"/>
  <c r="K1083" i="1" s="1"/>
  <c r="J1084" i="1"/>
  <c r="K1084" i="1" s="1"/>
  <c r="J1085" i="1"/>
  <c r="K1085" i="1" s="1"/>
  <c r="J1086" i="1"/>
  <c r="K1086" i="1" s="1"/>
  <c r="J1087" i="1"/>
  <c r="K1087" i="1" s="1"/>
  <c r="J1088" i="1"/>
  <c r="K1088" i="1" s="1"/>
  <c r="J1089" i="1"/>
  <c r="K1089" i="1" s="1"/>
  <c r="J1090" i="1"/>
  <c r="K1090" i="1" s="1"/>
  <c r="J1091" i="1"/>
  <c r="K1091" i="1" s="1"/>
  <c r="J1092" i="1"/>
  <c r="K1092" i="1" s="1"/>
  <c r="J1093" i="1"/>
  <c r="K1093" i="1" s="1"/>
  <c r="J1094" i="1"/>
  <c r="K1094" i="1" s="1"/>
  <c r="J1095" i="1"/>
  <c r="K1095" i="1" s="1"/>
  <c r="J1096" i="1"/>
  <c r="K1096" i="1" s="1"/>
  <c r="J1097" i="1"/>
  <c r="K1097" i="1" s="1"/>
  <c r="J1098" i="1"/>
  <c r="K1098" i="1" s="1"/>
  <c r="J1099" i="1"/>
  <c r="K1099" i="1" s="1"/>
  <c r="J1100" i="1"/>
  <c r="K1100" i="1" s="1"/>
  <c r="J1101" i="1"/>
  <c r="K1101" i="1" s="1"/>
  <c r="J1102" i="1"/>
  <c r="K1102" i="1" s="1"/>
  <c r="J1103" i="1"/>
  <c r="K1103" i="1" s="1"/>
  <c r="J1104" i="1"/>
  <c r="K1104" i="1" s="1"/>
  <c r="J1105" i="1"/>
  <c r="K1105" i="1" s="1"/>
  <c r="J1106" i="1"/>
  <c r="K1106" i="1" s="1"/>
  <c r="J1107" i="1"/>
  <c r="K1107" i="1" s="1"/>
  <c r="J1108" i="1"/>
  <c r="K1108" i="1" s="1"/>
  <c r="J1109" i="1"/>
  <c r="K1109" i="1" s="1"/>
  <c r="J1110" i="1"/>
  <c r="K1110" i="1" s="1"/>
  <c r="J1111" i="1"/>
  <c r="K1111" i="1" s="1"/>
  <c r="J1112" i="1"/>
  <c r="K1112" i="1" s="1"/>
  <c r="J1113" i="1"/>
  <c r="K1113" i="1" s="1"/>
  <c r="J1114" i="1"/>
  <c r="K1114" i="1" s="1"/>
  <c r="J1115" i="1"/>
  <c r="K1115" i="1" s="1"/>
  <c r="J1116" i="1"/>
  <c r="K1116" i="1" s="1"/>
  <c r="J1117" i="1"/>
  <c r="K1117" i="1" s="1"/>
  <c r="J1118" i="1"/>
  <c r="K1118" i="1" s="1"/>
  <c r="J1119" i="1"/>
  <c r="K1119" i="1" s="1"/>
  <c r="J1120" i="1"/>
  <c r="K1120" i="1" s="1"/>
  <c r="J1121" i="1"/>
  <c r="K1121" i="1" s="1"/>
  <c r="J1122" i="1"/>
  <c r="K1122" i="1" s="1"/>
  <c r="J1123" i="1"/>
  <c r="K1123" i="1" s="1"/>
  <c r="J1124" i="1"/>
  <c r="K1124" i="1" s="1"/>
  <c r="J1125" i="1"/>
  <c r="K1125" i="1" s="1"/>
  <c r="J1126" i="1"/>
  <c r="K1126" i="1" s="1"/>
  <c r="J1127" i="1"/>
  <c r="K1127" i="1" s="1"/>
  <c r="J1129" i="1"/>
  <c r="K1129" i="1" s="1"/>
  <c r="J1130" i="1"/>
  <c r="K1130" i="1" s="1"/>
  <c r="J1131" i="1"/>
  <c r="K1131" i="1" s="1"/>
  <c r="J1132" i="1"/>
  <c r="K1132" i="1" s="1"/>
  <c r="J1133" i="1"/>
  <c r="K1133" i="1" s="1"/>
  <c r="J1134" i="1"/>
  <c r="K1134" i="1" s="1"/>
  <c r="J1135" i="1"/>
  <c r="K1135" i="1" s="1"/>
  <c r="J1136" i="1"/>
  <c r="K1136" i="1" s="1"/>
  <c r="J1137" i="1"/>
  <c r="K1137" i="1" s="1"/>
  <c r="J1138" i="1"/>
  <c r="K1138" i="1" s="1"/>
  <c r="J1139" i="1"/>
  <c r="K1139" i="1" s="1"/>
  <c r="J1140" i="1"/>
  <c r="K1140" i="1" s="1"/>
  <c r="J1141" i="1"/>
  <c r="K1141" i="1" s="1"/>
  <c r="J1142" i="1"/>
  <c r="K1142" i="1" s="1"/>
  <c r="J1143" i="1"/>
  <c r="K1143" i="1" s="1"/>
  <c r="J1144" i="1"/>
  <c r="K1144" i="1" s="1"/>
  <c r="J1145" i="1"/>
  <c r="K1145" i="1" s="1"/>
  <c r="J1146" i="1"/>
  <c r="K1146" i="1" s="1"/>
  <c r="J1147" i="1"/>
  <c r="K1147" i="1" s="1"/>
  <c r="J1148" i="1"/>
  <c r="K1148" i="1" s="1"/>
  <c r="J1149" i="1"/>
  <c r="K1149" i="1" s="1"/>
  <c r="J1150" i="1"/>
  <c r="K1150" i="1" s="1"/>
  <c r="J1151" i="1"/>
  <c r="K1151" i="1" s="1"/>
  <c r="J1152" i="1"/>
  <c r="K1152" i="1" s="1"/>
  <c r="J1153" i="1"/>
  <c r="K1153" i="1" s="1"/>
  <c r="J1154" i="1"/>
  <c r="K1154" i="1" s="1"/>
  <c r="J1155" i="1"/>
  <c r="K1155" i="1" s="1"/>
  <c r="J1156" i="1"/>
  <c r="K1156" i="1" s="1"/>
  <c r="J1157" i="1"/>
  <c r="K1157" i="1" s="1"/>
  <c r="J1158" i="1"/>
  <c r="K1158" i="1" s="1"/>
  <c r="J1159" i="1"/>
  <c r="K1159" i="1" s="1"/>
  <c r="J1160" i="1"/>
  <c r="K1160" i="1" s="1"/>
  <c r="J1161" i="1"/>
  <c r="K1161" i="1" s="1"/>
  <c r="J1163" i="1"/>
  <c r="K1163" i="1" s="1"/>
  <c r="J1164" i="1"/>
  <c r="K1164" i="1" s="1"/>
  <c r="J1165" i="1"/>
  <c r="K1165" i="1" s="1"/>
  <c r="J1166" i="1"/>
  <c r="K1166" i="1" s="1"/>
  <c r="J1167" i="1"/>
  <c r="K1167" i="1" s="1"/>
  <c r="J1170" i="1"/>
  <c r="K1170" i="1" s="1"/>
  <c r="J1171" i="1"/>
  <c r="K1171" i="1" s="1"/>
  <c r="J1172" i="1"/>
  <c r="K1172" i="1" s="1"/>
  <c r="J1173" i="1"/>
  <c r="K1173" i="1" s="1"/>
  <c r="J1174" i="1"/>
  <c r="K1174" i="1" s="1"/>
  <c r="J1175" i="1"/>
  <c r="K1175" i="1" s="1"/>
  <c r="J1176" i="1"/>
  <c r="K1176" i="1" s="1"/>
  <c r="J1177" i="1"/>
  <c r="K1177" i="1" s="1"/>
  <c r="J1178" i="1"/>
  <c r="K1178" i="1" s="1"/>
  <c r="J1179" i="1"/>
  <c r="K1179" i="1"/>
  <c r="J1180" i="1"/>
  <c r="K1180" i="1" s="1"/>
  <c r="J1181" i="1"/>
  <c r="K1181" i="1" s="1"/>
  <c r="J1182" i="1"/>
  <c r="K1182" i="1" s="1"/>
  <c r="J1183" i="1"/>
  <c r="K1183" i="1" s="1"/>
  <c r="J1184" i="1"/>
  <c r="K1184" i="1" s="1"/>
  <c r="J1185" i="1"/>
  <c r="K1185" i="1" s="1"/>
  <c r="J1186" i="1"/>
  <c r="K1186" i="1" s="1"/>
  <c r="J1187" i="1"/>
  <c r="K1187" i="1" s="1"/>
  <c r="J1188" i="1"/>
  <c r="K1188" i="1" s="1"/>
  <c r="J1189" i="1"/>
  <c r="K1189" i="1" s="1"/>
  <c r="J1190" i="1"/>
  <c r="K1190" i="1" s="1"/>
  <c r="J1191" i="1"/>
  <c r="K1191" i="1" s="1"/>
  <c r="J1192" i="1"/>
  <c r="K1192" i="1" s="1"/>
  <c r="J1193" i="1"/>
  <c r="K1193" i="1" s="1"/>
  <c r="J1194" i="1"/>
  <c r="K1194" i="1" s="1"/>
  <c r="J1195" i="1"/>
  <c r="K1195" i="1" s="1"/>
  <c r="J1196" i="1"/>
  <c r="K1196" i="1" s="1"/>
  <c r="J1197" i="1"/>
  <c r="K1197" i="1" s="1"/>
  <c r="J1198" i="1"/>
  <c r="K1198" i="1" s="1"/>
  <c r="J1199" i="1"/>
  <c r="K1199" i="1" s="1"/>
  <c r="J1200" i="1"/>
  <c r="K1200" i="1" s="1"/>
  <c r="J1201" i="1"/>
  <c r="K1201" i="1" s="1"/>
  <c r="J1202" i="1"/>
  <c r="K1202" i="1" s="1"/>
  <c r="J1203" i="1"/>
  <c r="K1203" i="1" s="1"/>
  <c r="J1204" i="1"/>
  <c r="K1204" i="1" s="1"/>
  <c r="J1205" i="1"/>
  <c r="K1205" i="1" s="1"/>
  <c r="J1206" i="1"/>
  <c r="K1206" i="1" s="1"/>
  <c r="J1207" i="1"/>
  <c r="K1207" i="1" s="1"/>
  <c r="J1208" i="1"/>
  <c r="K1208" i="1" s="1"/>
  <c r="J1209" i="1"/>
  <c r="K1209" i="1" s="1"/>
  <c r="J1210" i="1"/>
  <c r="K1210" i="1" s="1"/>
  <c r="J1211" i="1"/>
  <c r="K1211" i="1" s="1"/>
  <c r="J1212" i="1"/>
  <c r="K1212" i="1" s="1"/>
  <c r="J1213" i="1"/>
  <c r="K1213" i="1" s="1"/>
  <c r="J1214" i="1"/>
  <c r="K1214" i="1" s="1"/>
  <c r="J1215" i="1"/>
  <c r="K1215" i="1" s="1"/>
  <c r="J1216" i="1"/>
  <c r="K1216" i="1" s="1"/>
  <c r="J1217" i="1"/>
  <c r="K1217" i="1" s="1"/>
  <c r="J1218" i="1"/>
  <c r="K1218" i="1" s="1"/>
  <c r="J1219" i="1"/>
  <c r="K1219" i="1" s="1"/>
  <c r="J1220" i="1"/>
  <c r="K1220" i="1" s="1"/>
  <c r="J1221" i="1"/>
  <c r="K1221" i="1" s="1"/>
  <c r="J1222" i="1"/>
  <c r="K1222" i="1" s="1"/>
  <c r="J1223" i="1"/>
  <c r="K1223" i="1" s="1"/>
  <c r="J1224" i="1"/>
  <c r="K1224" i="1" s="1"/>
  <c r="J1225" i="1"/>
  <c r="K1225" i="1" s="1"/>
  <c r="J1226" i="1"/>
  <c r="K1226" i="1" s="1"/>
  <c r="J1227" i="1"/>
  <c r="K1227" i="1" s="1"/>
  <c r="J1228" i="1"/>
  <c r="K1228" i="1" s="1"/>
  <c r="J1229" i="1"/>
  <c r="K1229" i="1" s="1"/>
  <c r="J1230" i="1"/>
  <c r="K1230" i="1" s="1"/>
  <c r="J1231" i="1"/>
  <c r="K1231" i="1" s="1"/>
  <c r="J1232" i="1"/>
  <c r="K1232" i="1" s="1"/>
  <c r="J1233" i="1"/>
  <c r="K1233" i="1" s="1"/>
  <c r="J1234" i="1"/>
  <c r="K1234" i="1" s="1"/>
  <c r="J1235" i="1"/>
  <c r="K1235" i="1" s="1"/>
  <c r="J1236" i="1"/>
  <c r="K1236" i="1" s="1"/>
  <c r="J1237" i="1"/>
  <c r="K1237" i="1" s="1"/>
  <c r="J1238" i="1"/>
  <c r="K1238" i="1" s="1"/>
  <c r="J1239" i="1"/>
  <c r="K1239" i="1" s="1"/>
  <c r="J1240" i="1"/>
  <c r="K1240" i="1" s="1"/>
  <c r="J1241" i="1"/>
  <c r="K1241" i="1" s="1"/>
  <c r="J1242" i="1"/>
  <c r="K1242" i="1" s="1"/>
  <c r="J1243" i="1"/>
  <c r="K1243" i="1" s="1"/>
  <c r="J1244" i="1"/>
  <c r="K1244" i="1" s="1"/>
  <c r="J1245" i="1"/>
  <c r="K1245" i="1" s="1"/>
  <c r="J1246" i="1"/>
  <c r="K1246" i="1" s="1"/>
  <c r="J1247" i="1"/>
  <c r="K1247" i="1" s="1"/>
  <c r="J1248" i="1"/>
  <c r="K1248" i="1" s="1"/>
  <c r="J1249" i="1"/>
  <c r="K1249" i="1" s="1"/>
  <c r="J1250" i="1"/>
  <c r="K1250" i="1" s="1"/>
  <c r="J1251" i="1"/>
  <c r="K1251" i="1" s="1"/>
  <c r="J1252" i="1"/>
  <c r="K1252" i="1" s="1"/>
  <c r="J1253" i="1"/>
  <c r="K1253" i="1" s="1"/>
  <c r="J1254" i="1"/>
  <c r="K1254" i="1" s="1"/>
  <c r="J1255" i="1"/>
  <c r="K1255" i="1" s="1"/>
  <c r="J1256" i="1"/>
  <c r="K1256" i="1" s="1"/>
  <c r="J1258" i="1"/>
  <c r="K1258" i="1" s="1"/>
  <c r="J1259" i="1"/>
  <c r="K1259" i="1" s="1"/>
  <c r="J1260" i="1"/>
  <c r="K1260" i="1" s="1"/>
  <c r="J1261" i="1"/>
  <c r="K1261" i="1" s="1"/>
  <c r="J1262" i="1"/>
  <c r="K1262" i="1" s="1"/>
  <c r="J1263" i="1"/>
  <c r="K1263" i="1" s="1"/>
  <c r="J1264" i="1"/>
  <c r="K1264" i="1" s="1"/>
  <c r="J1265" i="1"/>
  <c r="K1265" i="1" s="1"/>
  <c r="J1266" i="1"/>
  <c r="K1266" i="1" s="1"/>
  <c r="J1267" i="1"/>
  <c r="K1267" i="1" s="1"/>
  <c r="J1268" i="1"/>
  <c r="K1268" i="1" s="1"/>
  <c r="J1269" i="1"/>
  <c r="K1269" i="1" s="1"/>
  <c r="J1270" i="1"/>
  <c r="K1270" i="1" s="1"/>
  <c r="J1271" i="1"/>
  <c r="K1271" i="1" s="1"/>
  <c r="J1272" i="1"/>
  <c r="K1272" i="1" s="1"/>
  <c r="J1273" i="1"/>
  <c r="K1273" i="1" s="1"/>
  <c r="J1274" i="1"/>
  <c r="K1274" i="1" s="1"/>
  <c r="J1275" i="1"/>
  <c r="K1275" i="1" s="1"/>
  <c r="J1276" i="1"/>
  <c r="K1276" i="1" s="1"/>
  <c r="J1277" i="1"/>
  <c r="K1277" i="1" s="1"/>
  <c r="J1278" i="1"/>
  <c r="K1278" i="1" s="1"/>
  <c r="J1279" i="1"/>
  <c r="K1279" i="1" s="1"/>
  <c r="J1280" i="1"/>
  <c r="K1280" i="1" s="1"/>
  <c r="J1281" i="1"/>
  <c r="K1281" i="1" s="1"/>
  <c r="J1282" i="1"/>
  <c r="K1282" i="1" s="1"/>
  <c r="J1283" i="1"/>
  <c r="K1283" i="1" s="1"/>
  <c r="J1284" i="1"/>
  <c r="K1284" i="1" s="1"/>
  <c r="J1285" i="1"/>
  <c r="K1285" i="1" s="1"/>
  <c r="J1286" i="1"/>
  <c r="K1286" i="1" s="1"/>
  <c r="J1287" i="1"/>
  <c r="K1287" i="1" s="1"/>
  <c r="J1288" i="1"/>
  <c r="K1288" i="1" s="1"/>
  <c r="J1289" i="1"/>
  <c r="K1289" i="1" s="1"/>
  <c r="J1290" i="1"/>
  <c r="K1290" i="1" s="1"/>
  <c r="J1291" i="1"/>
  <c r="K1291" i="1" s="1"/>
  <c r="J1292" i="1"/>
  <c r="K1292" i="1" s="1"/>
  <c r="J1293" i="1"/>
  <c r="K1293" i="1" s="1"/>
  <c r="J1294" i="1"/>
  <c r="K1294" i="1" s="1"/>
  <c r="J1295" i="1"/>
  <c r="K1295" i="1" s="1"/>
  <c r="J1296" i="1"/>
  <c r="K1296" i="1" s="1"/>
  <c r="J1297" i="1"/>
  <c r="K1297" i="1" s="1"/>
  <c r="J1298" i="1"/>
  <c r="K1298" i="1" s="1"/>
  <c r="J1299" i="1"/>
  <c r="K1299" i="1" s="1"/>
  <c r="J1300" i="1"/>
  <c r="K1300" i="1" s="1"/>
  <c r="J1301" i="1"/>
  <c r="K1301" i="1" s="1"/>
  <c r="J1302" i="1"/>
  <c r="K1302" i="1" s="1"/>
  <c r="J1303" i="1"/>
  <c r="K1303" i="1" s="1"/>
  <c r="J1304" i="1"/>
  <c r="K1304" i="1" s="1"/>
  <c r="J1305" i="1"/>
  <c r="K1305" i="1" s="1"/>
  <c r="J1306" i="1"/>
  <c r="K1306" i="1" s="1"/>
  <c r="J1307" i="1"/>
  <c r="K1307" i="1" s="1"/>
  <c r="J1308" i="1"/>
  <c r="K1308" i="1" s="1"/>
  <c r="J1309" i="1"/>
  <c r="K1309" i="1" s="1"/>
  <c r="J1310" i="1"/>
  <c r="K1310" i="1"/>
  <c r="J1311" i="1"/>
  <c r="K1311" i="1" s="1"/>
  <c r="J1312" i="1"/>
  <c r="K1312" i="1" s="1"/>
  <c r="J1313" i="1"/>
  <c r="K1313" i="1" s="1"/>
  <c r="J1314" i="1"/>
  <c r="K1314" i="1" s="1"/>
  <c r="J1315" i="1"/>
  <c r="K1315" i="1" s="1"/>
  <c r="J1316" i="1"/>
  <c r="K1316" i="1" s="1"/>
  <c r="J1317" i="1"/>
  <c r="K1317" i="1" s="1"/>
  <c r="J1318" i="1"/>
  <c r="K1318" i="1" s="1"/>
  <c r="J1319" i="1"/>
  <c r="K1319" i="1" s="1"/>
  <c r="J1320" i="1"/>
  <c r="K1320" i="1" s="1"/>
  <c r="J1321" i="1"/>
  <c r="K1321" i="1"/>
  <c r="J1322" i="1"/>
  <c r="K1322" i="1" s="1"/>
  <c r="J1323" i="1"/>
  <c r="K1323" i="1" s="1"/>
  <c r="J1324" i="1"/>
  <c r="K1324" i="1" s="1"/>
  <c r="J1325" i="1"/>
  <c r="K1325" i="1" s="1"/>
  <c r="J1326" i="1"/>
  <c r="K1326" i="1" s="1"/>
  <c r="J1327" i="1"/>
  <c r="K1327" i="1" s="1"/>
  <c r="J1328" i="1"/>
  <c r="K1328" i="1" s="1"/>
  <c r="J1329" i="1"/>
  <c r="K1329" i="1" s="1"/>
  <c r="J1330" i="1"/>
  <c r="K1330" i="1" s="1"/>
  <c r="J1331" i="1"/>
  <c r="K1331" i="1"/>
  <c r="J1332" i="1"/>
  <c r="K1332" i="1" s="1"/>
  <c r="J1333" i="1"/>
  <c r="K1333" i="1" s="1"/>
  <c r="J1334" i="1"/>
  <c r="K1334" i="1" s="1"/>
  <c r="J1335" i="1"/>
  <c r="K1335" i="1" s="1"/>
  <c r="J1336" i="1"/>
  <c r="K1336" i="1" s="1"/>
  <c r="J1337" i="1"/>
  <c r="K1337" i="1" s="1"/>
  <c r="J1338" i="1"/>
  <c r="K1338" i="1" s="1"/>
  <c r="J1339" i="1"/>
  <c r="K1339" i="1" s="1"/>
  <c r="J1340" i="1"/>
  <c r="K1340" i="1" s="1"/>
  <c r="J1341" i="1"/>
  <c r="K1341" i="1" s="1"/>
  <c r="J1342" i="1"/>
  <c r="K1342" i="1" s="1"/>
  <c r="J1343" i="1"/>
  <c r="K1343" i="1" s="1"/>
  <c r="J1344" i="1"/>
  <c r="K1344" i="1" s="1"/>
  <c r="J1345" i="1"/>
  <c r="K1345" i="1" s="1"/>
  <c r="J1346" i="1"/>
  <c r="K1346" i="1" s="1"/>
  <c r="J1347" i="1"/>
  <c r="K1347" i="1" s="1"/>
  <c r="J1348" i="1"/>
  <c r="K1348" i="1" s="1"/>
  <c r="J1349" i="1"/>
  <c r="K1349" i="1"/>
  <c r="J1350" i="1"/>
  <c r="K1350" i="1" s="1"/>
  <c r="J1351" i="1"/>
  <c r="K1351" i="1" s="1"/>
  <c r="J1352" i="1"/>
  <c r="K1352" i="1" s="1"/>
  <c r="J1353" i="1"/>
  <c r="K1353" i="1" s="1"/>
  <c r="J1354" i="1"/>
  <c r="K1354" i="1" s="1"/>
  <c r="J1355" i="1"/>
  <c r="K1355" i="1" s="1"/>
  <c r="J1356" i="1"/>
  <c r="K1356" i="1"/>
  <c r="J1357" i="1"/>
  <c r="K1357" i="1" s="1"/>
  <c r="J1358" i="1"/>
  <c r="K1358" i="1" s="1"/>
  <c r="J1359" i="1"/>
  <c r="K1359" i="1" s="1"/>
  <c r="J1360" i="1"/>
  <c r="K1360" i="1" s="1"/>
  <c r="J1361" i="1"/>
  <c r="K1361" i="1" s="1"/>
  <c r="J1362" i="1"/>
  <c r="K1362" i="1" s="1"/>
  <c r="J1363" i="1"/>
  <c r="K1363" i="1" s="1"/>
  <c r="J1364" i="1"/>
  <c r="K1364" i="1"/>
  <c r="J1365" i="1"/>
  <c r="K1365" i="1" s="1"/>
  <c r="J1366" i="1"/>
  <c r="K1366" i="1" s="1"/>
  <c r="J1367" i="1"/>
  <c r="K1367" i="1" s="1"/>
  <c r="J1368" i="1"/>
  <c r="K1368" i="1" s="1"/>
  <c r="J1369" i="1"/>
  <c r="K1369" i="1" s="1"/>
  <c r="J1370" i="1"/>
  <c r="K1370" i="1" s="1"/>
  <c r="J1371" i="1"/>
  <c r="K1371" i="1" s="1"/>
  <c r="J1372" i="1"/>
  <c r="K1372" i="1" s="1"/>
  <c r="J1373" i="1"/>
  <c r="K1373" i="1" s="1"/>
  <c r="J1374" i="1"/>
  <c r="K1374" i="1"/>
  <c r="J1375" i="1"/>
  <c r="K1375" i="1" s="1"/>
  <c r="J1376" i="1"/>
  <c r="K1376" i="1" s="1"/>
  <c r="J1377" i="1"/>
  <c r="K1377" i="1" s="1"/>
  <c r="J1378" i="1"/>
  <c r="K1378" i="1" s="1"/>
  <c r="J1379" i="1"/>
  <c r="K1379" i="1" s="1"/>
  <c r="J1380" i="1"/>
  <c r="K1380" i="1" s="1"/>
  <c r="J1381" i="1"/>
  <c r="K1381" i="1" s="1"/>
  <c r="J1382" i="1"/>
  <c r="K1382" i="1" s="1"/>
  <c r="J1383" i="1"/>
  <c r="K1383" i="1" s="1"/>
  <c r="J1384" i="1"/>
  <c r="K1384" i="1"/>
  <c r="J1385" i="1"/>
  <c r="K1385" i="1" s="1"/>
  <c r="J1386" i="1"/>
  <c r="K1386" i="1" s="1"/>
  <c r="J1387" i="1"/>
  <c r="K1387" i="1" s="1"/>
  <c r="J1388" i="1"/>
  <c r="K1388" i="1" s="1"/>
  <c r="J1389" i="1"/>
  <c r="K1389" i="1" s="1"/>
  <c r="J1390" i="1"/>
  <c r="K1390" i="1" s="1"/>
  <c r="J1391" i="1"/>
  <c r="K1391" i="1" s="1"/>
  <c r="J1392" i="1"/>
  <c r="K1392" i="1" s="1"/>
  <c r="J1393" i="1"/>
  <c r="K1393" i="1" s="1"/>
  <c r="J1394" i="1"/>
  <c r="K1394" i="1" s="1"/>
  <c r="J1395" i="1"/>
  <c r="K1395" i="1" s="1"/>
  <c r="J1396" i="1"/>
  <c r="K1396" i="1" s="1"/>
  <c r="J1397" i="1"/>
  <c r="K1397" i="1" s="1"/>
  <c r="J1398" i="1"/>
  <c r="K1398" i="1" s="1"/>
  <c r="J1399" i="1"/>
  <c r="K1399" i="1" s="1"/>
  <c r="J1400" i="1"/>
  <c r="K1400" i="1" s="1"/>
  <c r="J1401" i="1"/>
  <c r="K1401" i="1" s="1"/>
  <c r="J1402" i="1"/>
  <c r="K1402" i="1" s="1"/>
  <c r="J1403" i="1"/>
  <c r="K1403" i="1" s="1"/>
  <c r="J1404" i="1"/>
  <c r="K1404" i="1" s="1"/>
  <c r="J1405" i="1"/>
  <c r="K1405" i="1" s="1"/>
  <c r="J1406" i="1"/>
  <c r="K1406" i="1" s="1"/>
  <c r="J1407" i="1"/>
  <c r="K1407" i="1" s="1"/>
  <c r="J1408" i="1"/>
  <c r="K1408" i="1" s="1"/>
  <c r="J1409" i="1"/>
  <c r="K1409" i="1" s="1"/>
  <c r="J1410" i="1"/>
  <c r="K1410" i="1" s="1"/>
  <c r="J1411" i="1"/>
  <c r="K1411" i="1" s="1"/>
  <c r="J1412" i="1"/>
  <c r="K1412" i="1" s="1"/>
  <c r="J1413" i="1"/>
  <c r="K1413" i="1" s="1"/>
  <c r="J1414" i="1"/>
  <c r="K1414" i="1" s="1"/>
  <c r="J1415" i="1"/>
  <c r="K1415" i="1" s="1"/>
  <c r="J1416" i="1"/>
  <c r="K1416" i="1" s="1"/>
  <c r="J1417" i="1"/>
  <c r="K1417" i="1" s="1"/>
  <c r="J1418" i="1"/>
  <c r="K1418" i="1" s="1"/>
  <c r="J1419" i="1"/>
  <c r="K1419" i="1" s="1"/>
  <c r="J1421" i="1"/>
  <c r="K1421" i="1" s="1"/>
  <c r="J1422" i="1"/>
  <c r="K1422" i="1" s="1"/>
  <c r="J1423" i="1"/>
  <c r="K1423" i="1" s="1"/>
  <c r="J1424" i="1"/>
  <c r="K1424" i="1"/>
  <c r="J1425" i="1"/>
  <c r="K1425" i="1" s="1"/>
  <c r="J1426" i="1"/>
  <c r="K1426" i="1" s="1"/>
  <c r="J1427" i="1"/>
  <c r="K1427" i="1" s="1"/>
  <c r="J1428" i="1"/>
  <c r="K1428" i="1" s="1"/>
  <c r="J1429" i="1"/>
  <c r="K1429" i="1" s="1"/>
  <c r="J1430" i="1"/>
  <c r="K1430" i="1" s="1"/>
  <c r="J1431" i="1"/>
  <c r="K1431" i="1" s="1"/>
  <c r="J1432" i="1"/>
  <c r="K1432" i="1" s="1"/>
  <c r="J1433" i="1"/>
  <c r="K1433" i="1" s="1"/>
  <c r="J1434" i="1"/>
  <c r="K1434" i="1" s="1"/>
  <c r="J1435" i="1"/>
  <c r="K1435" i="1" s="1"/>
  <c r="J1436" i="1"/>
  <c r="K1436" i="1" s="1"/>
  <c r="J1437" i="1"/>
  <c r="K1437" i="1" s="1"/>
  <c r="J1438" i="1"/>
  <c r="K1438" i="1" s="1"/>
  <c r="J1439" i="1"/>
  <c r="K1439" i="1" s="1"/>
  <c r="J1440" i="1"/>
  <c r="K1440" i="1" s="1"/>
  <c r="J1441" i="1"/>
  <c r="K1441" i="1" s="1"/>
  <c r="J1442" i="1"/>
  <c r="K1442" i="1" s="1"/>
  <c r="J1443" i="1"/>
  <c r="K1443" i="1" s="1"/>
  <c r="J1444" i="1"/>
  <c r="K1444" i="1" s="1"/>
  <c r="J1445" i="1"/>
  <c r="K1445" i="1" s="1"/>
  <c r="J1446" i="1"/>
  <c r="K1446" i="1" s="1"/>
  <c r="J1447" i="1"/>
  <c r="K1447" i="1" s="1"/>
  <c r="J1448" i="1"/>
  <c r="K1448" i="1"/>
  <c r="J1449" i="1"/>
  <c r="K1449" i="1" s="1"/>
  <c r="J1450" i="1"/>
  <c r="K1450" i="1" s="1"/>
  <c r="J1451" i="1"/>
  <c r="K1451" i="1" s="1"/>
  <c r="J1452" i="1"/>
  <c r="K1452" i="1" s="1"/>
  <c r="J1453" i="1"/>
  <c r="K1453" i="1" s="1"/>
  <c r="J1454" i="1"/>
  <c r="K1454" i="1" s="1"/>
  <c r="J1455" i="1"/>
  <c r="K1455" i="1"/>
  <c r="J1456" i="1"/>
  <c r="K1456" i="1" s="1"/>
  <c r="J1457" i="1"/>
  <c r="K1457" i="1" s="1"/>
  <c r="J1458" i="1"/>
  <c r="K1458" i="1" s="1"/>
  <c r="J1459" i="1"/>
  <c r="K1459" i="1" s="1"/>
  <c r="J1460" i="1"/>
  <c r="K1460" i="1" s="1"/>
  <c r="J1461" i="1"/>
  <c r="K1461" i="1" s="1"/>
  <c r="J1462" i="1"/>
  <c r="K1462" i="1" s="1"/>
  <c r="J1463" i="1"/>
  <c r="K1463" i="1" s="1"/>
  <c r="J1464" i="1"/>
  <c r="K1464" i="1" s="1"/>
  <c r="J1465" i="1"/>
  <c r="K1465" i="1" s="1"/>
  <c r="J1466" i="1"/>
  <c r="K1466" i="1" s="1"/>
  <c r="J1467" i="1"/>
  <c r="K1467" i="1" s="1"/>
  <c r="J1468" i="1"/>
  <c r="K1468" i="1" s="1"/>
  <c r="J1469" i="1"/>
  <c r="K1469" i="1" s="1"/>
  <c r="J1470" i="1"/>
  <c r="K1470" i="1" s="1"/>
  <c r="J1471" i="1"/>
  <c r="K1471" i="1" s="1"/>
  <c r="J1472" i="1"/>
  <c r="K1472" i="1" s="1"/>
  <c r="J1473" i="1"/>
  <c r="K1473" i="1" s="1"/>
  <c r="J1474" i="1"/>
  <c r="K1474" i="1" s="1"/>
  <c r="J1475" i="1"/>
  <c r="K1475" i="1" s="1"/>
  <c r="J1476" i="1"/>
  <c r="K1476" i="1" s="1"/>
  <c r="J1477" i="1"/>
  <c r="K1477" i="1" s="1"/>
  <c r="J1478" i="1"/>
  <c r="K1478" i="1" s="1"/>
  <c r="J1479" i="1"/>
  <c r="K1479" i="1" s="1"/>
  <c r="J1480" i="1"/>
  <c r="K1480" i="1" s="1"/>
  <c r="J1481" i="1"/>
  <c r="K1481" i="1" s="1"/>
  <c r="J1482" i="1"/>
  <c r="K1482" i="1" s="1"/>
  <c r="J1483" i="1"/>
  <c r="K1483" i="1" s="1"/>
  <c r="J1484" i="1"/>
  <c r="K1484" i="1" s="1"/>
  <c r="J1485" i="1"/>
  <c r="K1485" i="1" s="1"/>
  <c r="J1486" i="1"/>
  <c r="K1486" i="1" s="1"/>
  <c r="J1487" i="1"/>
  <c r="K1487" i="1" s="1"/>
  <c r="J1488" i="1"/>
  <c r="K1488" i="1" s="1"/>
  <c r="J1489" i="1"/>
  <c r="K1489" i="1" s="1"/>
  <c r="J1490" i="1"/>
  <c r="K1490" i="1" s="1"/>
  <c r="J1491" i="1"/>
  <c r="K1491" i="1" s="1"/>
  <c r="J1492" i="1"/>
  <c r="K1492" i="1" s="1"/>
  <c r="J1493" i="1"/>
  <c r="K1493" i="1" s="1"/>
  <c r="J1494" i="1"/>
  <c r="K1494" i="1" s="1"/>
  <c r="J1495" i="1"/>
  <c r="K1495" i="1" s="1"/>
  <c r="J1496" i="1"/>
  <c r="K1496" i="1" s="1"/>
  <c r="J1497" i="1"/>
  <c r="K1497" i="1" s="1"/>
  <c r="J1498" i="1"/>
  <c r="K1498" i="1"/>
  <c r="J1499" i="1"/>
  <c r="K1499" i="1" s="1"/>
  <c r="J1500" i="1"/>
  <c r="K1500" i="1" s="1"/>
  <c r="J1501" i="1"/>
  <c r="K1501" i="1" s="1"/>
  <c r="J1502" i="1"/>
  <c r="K1502" i="1" s="1"/>
  <c r="J1503" i="1"/>
  <c r="K1503" i="1" s="1"/>
  <c r="J1504" i="1"/>
  <c r="K1504" i="1"/>
  <c r="J1505" i="1"/>
  <c r="K1505" i="1" s="1"/>
  <c r="J1506" i="1"/>
  <c r="K1506" i="1" s="1"/>
  <c r="J1507" i="1"/>
  <c r="K1507" i="1" s="1"/>
  <c r="J1508" i="1"/>
  <c r="K1508" i="1" s="1"/>
  <c r="J1509" i="1"/>
  <c r="K1509" i="1" s="1"/>
  <c r="J1510" i="1"/>
  <c r="K1510" i="1" s="1"/>
  <c r="J1511" i="1"/>
  <c r="K1511" i="1" s="1"/>
  <c r="J1512" i="1"/>
  <c r="K1512" i="1" s="1"/>
  <c r="J1513" i="1"/>
  <c r="K1513" i="1" s="1"/>
  <c r="J1514" i="1"/>
  <c r="K1514" i="1" s="1"/>
  <c r="J1515" i="1"/>
  <c r="K1515" i="1" s="1"/>
  <c r="J1516" i="1"/>
  <c r="K1516" i="1" s="1"/>
  <c r="J1517" i="1"/>
  <c r="K1517" i="1" s="1"/>
  <c r="J1518" i="1"/>
  <c r="K1518" i="1" s="1"/>
  <c r="J1519" i="1"/>
  <c r="K1519" i="1"/>
  <c r="J1520" i="1"/>
  <c r="K1520" i="1" s="1"/>
  <c r="J1521" i="1"/>
  <c r="K1521" i="1" s="1"/>
  <c r="J1522" i="1"/>
  <c r="K1522" i="1"/>
  <c r="J1523" i="1"/>
  <c r="K1523" i="1" s="1"/>
  <c r="J1524" i="1"/>
  <c r="K1524" i="1"/>
  <c r="J1525" i="1"/>
  <c r="K1525" i="1" s="1"/>
  <c r="J1526" i="1"/>
  <c r="K1526" i="1" s="1"/>
  <c r="J1527" i="1"/>
  <c r="K1527" i="1" s="1"/>
  <c r="J1528" i="1"/>
  <c r="K1528" i="1" s="1"/>
  <c r="J1529" i="1"/>
  <c r="K1529" i="1" s="1"/>
  <c r="J1530" i="1"/>
  <c r="K1530" i="1" s="1"/>
  <c r="J1531" i="1"/>
  <c r="K1531" i="1" s="1"/>
  <c r="J1532" i="1"/>
  <c r="K1532" i="1" s="1"/>
  <c r="J1533" i="1"/>
  <c r="K1533" i="1" s="1"/>
  <c r="J1534" i="1"/>
  <c r="K1534" i="1" s="1"/>
  <c r="J1535" i="1"/>
  <c r="K1535" i="1" s="1"/>
  <c r="J1536" i="1"/>
  <c r="K1536" i="1"/>
  <c r="J1537" i="1"/>
  <c r="K1537" i="1" s="1"/>
  <c r="J1538" i="1"/>
  <c r="K1538" i="1" s="1"/>
  <c r="J1539" i="1"/>
  <c r="K1539" i="1" s="1"/>
  <c r="J1540" i="1"/>
  <c r="K1540" i="1" s="1"/>
  <c r="J1541" i="1"/>
  <c r="K1541" i="1" s="1"/>
  <c r="J1542" i="1"/>
  <c r="K1542" i="1"/>
  <c r="J1543" i="1"/>
  <c r="K1543" i="1" s="1"/>
  <c r="J1544" i="1"/>
  <c r="K1544" i="1" s="1"/>
  <c r="J1545" i="1"/>
  <c r="K1545" i="1" s="1"/>
  <c r="J1546" i="1"/>
  <c r="K1546" i="1" s="1"/>
  <c r="J1547" i="1"/>
  <c r="K1547" i="1" s="1"/>
  <c r="J1548" i="1"/>
  <c r="K1548" i="1" s="1"/>
  <c r="J1549" i="1"/>
  <c r="K1549" i="1" s="1"/>
  <c r="J1550" i="1"/>
  <c r="K1550" i="1" s="1"/>
  <c r="J1551" i="1"/>
  <c r="K1551" i="1" s="1"/>
  <c r="J1552" i="1"/>
  <c r="K1552" i="1"/>
  <c r="J1553" i="1"/>
  <c r="K1553" i="1" s="1"/>
  <c r="J1554" i="1"/>
  <c r="K1554" i="1" s="1"/>
  <c r="J1555" i="1"/>
  <c r="K1555" i="1" s="1"/>
  <c r="J1556" i="1"/>
  <c r="K1556" i="1" s="1"/>
  <c r="J1557" i="1"/>
  <c r="K1557" i="1" s="1"/>
  <c r="J1558" i="1"/>
  <c r="K1558" i="1" s="1"/>
  <c r="J1559" i="1"/>
  <c r="K1559" i="1" s="1"/>
  <c r="J1560" i="1"/>
  <c r="K1560" i="1" s="1"/>
  <c r="J1561" i="1"/>
  <c r="K1561" i="1" s="1"/>
  <c r="J1562" i="1"/>
  <c r="K1562" i="1" s="1"/>
  <c r="J1563" i="1"/>
  <c r="K1563" i="1" s="1"/>
  <c r="J1564" i="1"/>
  <c r="K1564" i="1" s="1"/>
  <c r="J1565" i="1"/>
  <c r="K1565" i="1" s="1"/>
  <c r="J1566" i="1"/>
  <c r="K1566" i="1" s="1"/>
  <c r="J1567" i="1"/>
  <c r="K1567" i="1" s="1"/>
  <c r="J1568" i="1"/>
  <c r="K1568" i="1" s="1"/>
  <c r="J1569" i="1"/>
  <c r="K1569" i="1" s="1"/>
  <c r="J1570" i="1"/>
  <c r="K1570" i="1" s="1"/>
  <c r="J1571" i="1"/>
  <c r="K1571" i="1" s="1"/>
  <c r="J1572" i="1"/>
  <c r="K1572" i="1" s="1"/>
  <c r="J1573" i="1"/>
  <c r="K1573" i="1" s="1"/>
  <c r="J1574" i="1"/>
  <c r="K1574" i="1" s="1"/>
  <c r="J1575" i="1"/>
  <c r="K1575" i="1" s="1"/>
  <c r="J1576" i="1"/>
  <c r="K1576" i="1" s="1"/>
  <c r="J1577" i="1"/>
  <c r="K1577" i="1" s="1"/>
  <c r="J1578" i="1"/>
  <c r="K1578" i="1" s="1"/>
  <c r="J1579" i="1"/>
  <c r="K1579" i="1" s="1"/>
  <c r="J1580" i="1"/>
  <c r="K1580" i="1" s="1"/>
  <c r="J1581" i="1"/>
  <c r="K1581" i="1" s="1"/>
  <c r="J1582" i="1"/>
  <c r="K1582" i="1" s="1"/>
  <c r="J1583" i="1"/>
  <c r="K1583" i="1" s="1"/>
  <c r="J1584" i="1"/>
  <c r="K1584" i="1" s="1"/>
  <c r="J1585" i="1"/>
  <c r="K1585" i="1" s="1"/>
  <c r="J1586" i="1"/>
  <c r="K1586" i="1" s="1"/>
  <c r="J1587" i="1"/>
  <c r="K1587" i="1"/>
  <c r="J1588" i="1"/>
  <c r="K1588" i="1" s="1"/>
  <c r="J1589" i="1"/>
  <c r="K1589" i="1" s="1"/>
  <c r="J1590" i="1"/>
  <c r="K1590" i="1" s="1"/>
  <c r="J1591" i="1"/>
  <c r="K1591" i="1" s="1"/>
  <c r="J1592" i="1"/>
  <c r="K1592" i="1" s="1"/>
  <c r="J1593" i="1"/>
  <c r="K1593" i="1" s="1"/>
  <c r="J1594" i="1"/>
  <c r="K1594" i="1"/>
  <c r="J1595" i="1"/>
  <c r="K1595" i="1" s="1"/>
  <c r="J1596" i="1"/>
  <c r="K1596" i="1" s="1"/>
  <c r="J1597" i="1"/>
  <c r="K1597" i="1" s="1"/>
  <c r="J1598" i="1"/>
  <c r="K1598" i="1" s="1"/>
  <c r="J1599" i="1"/>
  <c r="K1599" i="1" s="1"/>
  <c r="J1600" i="1"/>
  <c r="K1600" i="1"/>
  <c r="J1601" i="1"/>
  <c r="K1601" i="1" s="1"/>
  <c r="J1602" i="1"/>
  <c r="K1602" i="1" s="1"/>
  <c r="J1603" i="1"/>
  <c r="K1603" i="1" s="1"/>
  <c r="J1604" i="1"/>
  <c r="K1604" i="1" s="1"/>
  <c r="J1605" i="1"/>
  <c r="K1605" i="1" s="1"/>
  <c r="J1606" i="1"/>
  <c r="K1606" i="1"/>
  <c r="J1607" i="1"/>
  <c r="K1607" i="1" s="1"/>
  <c r="J1608" i="1"/>
  <c r="K1608" i="1" s="1"/>
  <c r="J1609" i="1"/>
  <c r="K1609" i="1" s="1"/>
  <c r="J1610" i="1"/>
  <c r="K1610" i="1" s="1"/>
  <c r="J1611" i="1"/>
  <c r="K1611" i="1" s="1"/>
  <c r="J1612" i="1"/>
  <c r="K1612" i="1" s="1"/>
  <c r="J1613" i="1"/>
  <c r="K1613" i="1" s="1"/>
  <c r="J1614" i="1"/>
  <c r="K1614" i="1" s="1"/>
  <c r="J1615" i="1"/>
  <c r="K1615" i="1" s="1"/>
  <c r="J1616" i="1"/>
  <c r="K1616" i="1" s="1"/>
  <c r="J1617" i="1"/>
  <c r="K1617" i="1" s="1"/>
  <c r="J1618" i="1"/>
  <c r="K1618" i="1" s="1"/>
  <c r="J1619" i="1"/>
  <c r="K1619" i="1" s="1"/>
  <c r="J1620" i="1"/>
  <c r="K1620" i="1" s="1"/>
  <c r="J1621" i="1"/>
  <c r="K1621" i="1" s="1"/>
  <c r="J1622" i="1"/>
  <c r="K1622" i="1" s="1"/>
  <c r="J1623" i="1"/>
  <c r="K1623" i="1" s="1"/>
  <c r="J1624" i="1"/>
  <c r="K1624" i="1" s="1"/>
  <c r="J1625" i="1"/>
  <c r="K1625" i="1" s="1"/>
  <c r="J1626" i="1"/>
  <c r="K1626" i="1"/>
  <c r="J1627" i="1"/>
  <c r="K1627" i="1" s="1"/>
  <c r="J1628" i="1"/>
  <c r="K1628" i="1" s="1"/>
  <c r="J1629" i="1"/>
  <c r="K1629" i="1" s="1"/>
  <c r="J1630" i="1"/>
  <c r="K1630" i="1" s="1"/>
  <c r="J1631" i="1"/>
  <c r="K1631" i="1" s="1"/>
  <c r="J1632" i="1"/>
  <c r="K1632" i="1" s="1"/>
  <c r="J1633" i="1"/>
  <c r="K1633" i="1"/>
  <c r="J1634" i="1"/>
  <c r="K1634" i="1" s="1"/>
  <c r="J1635" i="1"/>
  <c r="K1635" i="1" s="1"/>
  <c r="J1636" i="1"/>
  <c r="K1636" i="1" s="1"/>
  <c r="J1637" i="1"/>
  <c r="K1637" i="1" s="1"/>
  <c r="J1638" i="1"/>
  <c r="K1638" i="1" s="1"/>
  <c r="J1639" i="1"/>
  <c r="K1639" i="1" s="1"/>
  <c r="J1640" i="1"/>
  <c r="K1640" i="1" s="1"/>
  <c r="J1641" i="1"/>
  <c r="K1641" i="1" s="1"/>
  <c r="J1642" i="1"/>
  <c r="K1642" i="1" s="1"/>
  <c r="J1643" i="1"/>
  <c r="K1643" i="1"/>
  <c r="J1644" i="1"/>
  <c r="K1644" i="1" s="1"/>
  <c r="J1645" i="1"/>
  <c r="K1645" i="1" s="1"/>
  <c r="J1646" i="1"/>
  <c r="K1646" i="1" s="1"/>
  <c r="J1647" i="1"/>
  <c r="K1647" i="1" s="1"/>
  <c r="J1648" i="1"/>
  <c r="K1648" i="1" s="1"/>
  <c r="J1649" i="1"/>
  <c r="K1649" i="1" s="1"/>
  <c r="J1650" i="1"/>
  <c r="K1650" i="1" s="1"/>
  <c r="J1651" i="1"/>
  <c r="K1651" i="1" s="1"/>
  <c r="J1652" i="1"/>
  <c r="K1652" i="1" s="1"/>
  <c r="J1653" i="1"/>
  <c r="K1653" i="1" s="1"/>
  <c r="J1654" i="1"/>
  <c r="K1654" i="1" s="1"/>
  <c r="J1655" i="1"/>
  <c r="K1655" i="1" s="1"/>
  <c r="J1656" i="1"/>
  <c r="K1656" i="1" s="1"/>
  <c r="J1657" i="1"/>
  <c r="K1657" i="1" s="1"/>
  <c r="J1658" i="1"/>
  <c r="K1658" i="1" s="1"/>
  <c r="J1659" i="1"/>
  <c r="K1659" i="1" s="1"/>
  <c r="J1660" i="1"/>
  <c r="K1660" i="1" s="1"/>
  <c r="J1661" i="1"/>
  <c r="K1661" i="1"/>
  <c r="J1662" i="1"/>
  <c r="K1662" i="1" s="1"/>
  <c r="J1663" i="1"/>
  <c r="K1663" i="1" s="1"/>
  <c r="J1664" i="1"/>
  <c r="K1664" i="1" s="1"/>
  <c r="J1665" i="1"/>
  <c r="K1665" i="1" s="1"/>
  <c r="J1666" i="1"/>
  <c r="K1666" i="1" s="1"/>
  <c r="J1667" i="1"/>
  <c r="K1667" i="1" s="1"/>
  <c r="J1668" i="1"/>
  <c r="K1668" i="1" s="1"/>
  <c r="J1669" i="1"/>
  <c r="K1669" i="1" s="1"/>
  <c r="J1670" i="1"/>
  <c r="K1670" i="1" s="1"/>
  <c r="J1671" i="1"/>
  <c r="K1671" i="1"/>
  <c r="J1672" i="1"/>
  <c r="K1672" i="1" s="1"/>
  <c r="J1673" i="1"/>
  <c r="K1673" i="1" s="1"/>
  <c r="J1674" i="1"/>
  <c r="K1674" i="1"/>
  <c r="J1675" i="1"/>
  <c r="K1675" i="1" s="1"/>
  <c r="J1676" i="1"/>
  <c r="K1676" i="1" s="1"/>
  <c r="J1677" i="1"/>
  <c r="K1677" i="1" s="1"/>
  <c r="J1678" i="1"/>
  <c r="K1678" i="1" s="1"/>
  <c r="J1679" i="1"/>
  <c r="K1679" i="1" s="1"/>
  <c r="J1680" i="1"/>
  <c r="K1680" i="1"/>
  <c r="J1681" i="1"/>
  <c r="K1681" i="1" s="1"/>
  <c r="J1682" i="1"/>
  <c r="K1682" i="1" s="1"/>
  <c r="J1683" i="1"/>
  <c r="K1683" i="1" s="1"/>
  <c r="J1684" i="1"/>
  <c r="K1684" i="1" s="1"/>
  <c r="J1685" i="1"/>
  <c r="K1685" i="1" s="1"/>
  <c r="J1686" i="1"/>
  <c r="K1686" i="1" s="1"/>
  <c r="J1687" i="1"/>
  <c r="K1687" i="1" s="1"/>
  <c r="J1688" i="1"/>
  <c r="K1688" i="1"/>
  <c r="J1689" i="1"/>
  <c r="K1689" i="1" s="1"/>
  <c r="J1690" i="1"/>
  <c r="K1690" i="1" s="1"/>
  <c r="J1691" i="1"/>
  <c r="K1691" i="1" s="1"/>
  <c r="J1692" i="1"/>
  <c r="K1692" i="1" s="1"/>
  <c r="J1693" i="1"/>
  <c r="K1693" i="1" s="1"/>
  <c r="J1694" i="1"/>
  <c r="K1694" i="1" s="1"/>
  <c r="J1695" i="1"/>
  <c r="K1695" i="1" s="1"/>
  <c r="J1696" i="1"/>
  <c r="K1696" i="1" s="1"/>
  <c r="J1697" i="1"/>
  <c r="K1697" i="1" s="1"/>
  <c r="J1698" i="1"/>
  <c r="K1698" i="1" s="1"/>
  <c r="J1699" i="1"/>
  <c r="K1699" i="1" s="1"/>
  <c r="J1700" i="1"/>
  <c r="K1700" i="1" s="1"/>
  <c r="J1701" i="1"/>
  <c r="K1701" i="1" s="1"/>
  <c r="J1702" i="1"/>
  <c r="K1702" i="1" s="1"/>
  <c r="J1703" i="1"/>
  <c r="K1703" i="1" s="1"/>
  <c r="J1704" i="1"/>
  <c r="K1704" i="1" s="1"/>
  <c r="J1705" i="1"/>
  <c r="K1705" i="1" s="1"/>
  <c r="J1707" i="1"/>
  <c r="K1707" i="1" s="1"/>
  <c r="J1708" i="1"/>
  <c r="K1708" i="1" s="1"/>
  <c r="J1709" i="1"/>
  <c r="K1709" i="1" s="1"/>
  <c r="J1710" i="1"/>
  <c r="K1710" i="1" s="1"/>
  <c r="J1711" i="1"/>
  <c r="K1711" i="1" s="1"/>
  <c r="J1712" i="1"/>
  <c r="K1712" i="1" s="1"/>
  <c r="J1713" i="1"/>
  <c r="K1713" i="1" s="1"/>
  <c r="J1714" i="1"/>
  <c r="K1714" i="1" s="1"/>
  <c r="J1715" i="1"/>
  <c r="K1715" i="1"/>
  <c r="J1716" i="1"/>
  <c r="K1716" i="1" s="1"/>
  <c r="J1717" i="1"/>
  <c r="K1717" i="1" s="1"/>
  <c r="J1718" i="1"/>
  <c r="K1718" i="1" s="1"/>
  <c r="J1719" i="1"/>
  <c r="K1719" i="1" s="1"/>
  <c r="J1720" i="1"/>
  <c r="K1720" i="1" s="1"/>
  <c r="J1721" i="1"/>
  <c r="K1721" i="1" s="1"/>
  <c r="J1722" i="1"/>
  <c r="K1722" i="1" s="1"/>
  <c r="J1723" i="1"/>
  <c r="K1723" i="1" s="1"/>
  <c r="J1724" i="1"/>
  <c r="K1724" i="1" s="1"/>
  <c r="J1725" i="1"/>
  <c r="K1725" i="1" s="1"/>
  <c r="J1726" i="1"/>
  <c r="K1726" i="1" s="1"/>
  <c r="J1727" i="1"/>
  <c r="K1727" i="1" s="1"/>
  <c r="J1728" i="1"/>
  <c r="K1728" i="1" s="1"/>
  <c r="J1729" i="1"/>
  <c r="K1729" i="1" s="1"/>
  <c r="J1730" i="1"/>
  <c r="K1730" i="1" s="1"/>
  <c r="J1731" i="1"/>
  <c r="K1731" i="1" s="1"/>
  <c r="J1732" i="1"/>
  <c r="K1732" i="1" s="1"/>
  <c r="J1733" i="1"/>
  <c r="K1733" i="1" s="1"/>
  <c r="J1734" i="1"/>
  <c r="K1734" i="1" s="1"/>
  <c r="J1735" i="1"/>
  <c r="K1735" i="1" s="1"/>
  <c r="J1736" i="1"/>
  <c r="K1736" i="1" s="1"/>
  <c r="J1737" i="1"/>
  <c r="K1737" i="1"/>
  <c r="J1738" i="1"/>
  <c r="K1738" i="1" s="1"/>
  <c r="J1739" i="1"/>
  <c r="K1739" i="1" s="1"/>
  <c r="J1740" i="1"/>
  <c r="K1740" i="1" s="1"/>
  <c r="J1741" i="1"/>
  <c r="K1741" i="1" s="1"/>
  <c r="J1742" i="1"/>
  <c r="K1742" i="1" s="1"/>
  <c r="J1743" i="1"/>
  <c r="K1743" i="1" s="1"/>
  <c r="J1744" i="1"/>
  <c r="K1744" i="1" s="1"/>
  <c r="J1745" i="1"/>
  <c r="K1745" i="1" s="1"/>
  <c r="J1746" i="1"/>
  <c r="K1746" i="1" s="1"/>
  <c r="J1747" i="1"/>
  <c r="K1747" i="1" s="1"/>
  <c r="J1748" i="1"/>
  <c r="K1748" i="1" s="1"/>
  <c r="J1749" i="1"/>
  <c r="K1749" i="1" s="1"/>
  <c r="J1750" i="1"/>
  <c r="K1750" i="1" s="1"/>
  <c r="J1751" i="1"/>
  <c r="K1751" i="1" s="1"/>
  <c r="J1752" i="1"/>
  <c r="K1752" i="1" s="1"/>
  <c r="J1753" i="1"/>
  <c r="K1753" i="1" s="1"/>
  <c r="J1754" i="1"/>
  <c r="K1754" i="1" s="1"/>
  <c r="J1755" i="1"/>
  <c r="K1755" i="1" s="1"/>
  <c r="J1756" i="1"/>
  <c r="K1756" i="1" s="1"/>
  <c r="J1757" i="1"/>
  <c r="K1757" i="1" s="1"/>
  <c r="J1758" i="1"/>
  <c r="K1758" i="1" s="1"/>
  <c r="J1759" i="1"/>
  <c r="K1759" i="1" s="1"/>
  <c r="J1760" i="1"/>
  <c r="K1760" i="1" s="1"/>
  <c r="J1761" i="1"/>
  <c r="K1761" i="1" s="1"/>
  <c r="J1762" i="1"/>
  <c r="K1762" i="1" s="1"/>
  <c r="J1763" i="1"/>
  <c r="K1763" i="1" s="1"/>
  <c r="J1764" i="1"/>
  <c r="K1764" i="1" s="1"/>
  <c r="J1765" i="1"/>
  <c r="K1765" i="1" s="1"/>
  <c r="J1766" i="1"/>
  <c r="K1766" i="1" s="1"/>
  <c r="J1767" i="1"/>
  <c r="K1767" i="1" s="1"/>
  <c r="J1768" i="1"/>
  <c r="K1768" i="1"/>
  <c r="J1769" i="1"/>
  <c r="K1769" i="1" s="1"/>
  <c r="J1770" i="1"/>
  <c r="K1770" i="1" s="1"/>
  <c r="J1771" i="1"/>
  <c r="K1771" i="1" s="1"/>
  <c r="J1772" i="1"/>
  <c r="K1772" i="1" s="1"/>
  <c r="J1773" i="1"/>
  <c r="K1773" i="1" s="1"/>
  <c r="J1774" i="1"/>
  <c r="K1774" i="1"/>
  <c r="J1775" i="1"/>
  <c r="K1775" i="1" s="1"/>
  <c r="J1776" i="1"/>
  <c r="K1776" i="1" s="1"/>
  <c r="J1777" i="1"/>
  <c r="K1777" i="1" s="1"/>
  <c r="J1778" i="1"/>
  <c r="K1778" i="1" s="1"/>
  <c r="J1779" i="1"/>
  <c r="K1779" i="1" s="1"/>
  <c r="J1780" i="1"/>
  <c r="K1780" i="1"/>
  <c r="J1781" i="1"/>
  <c r="K1781" i="1" s="1"/>
  <c r="J1782" i="1"/>
  <c r="K1782" i="1" s="1"/>
  <c r="J1783" i="1"/>
  <c r="K1783" i="1" s="1"/>
  <c r="J1784" i="1"/>
  <c r="K1784" i="1" s="1"/>
  <c r="J1785" i="1"/>
  <c r="K1785" i="1" s="1"/>
  <c r="J1786" i="1"/>
  <c r="K1786" i="1" s="1"/>
  <c r="J1787" i="1"/>
  <c r="K1787" i="1" s="1"/>
  <c r="J1788" i="1"/>
  <c r="K1788" i="1" s="1"/>
  <c r="J1789" i="1"/>
  <c r="K1789" i="1" s="1"/>
  <c r="J1791" i="1"/>
  <c r="K1791" i="1" s="1"/>
  <c r="J1792" i="1"/>
  <c r="K1792" i="1" s="1"/>
  <c r="J1793" i="1"/>
  <c r="K1793" i="1"/>
  <c r="J1794" i="1"/>
  <c r="K1794" i="1" s="1"/>
  <c r="J1795" i="1"/>
  <c r="K1795" i="1" s="1"/>
  <c r="J1796" i="1"/>
  <c r="K1796" i="1" s="1"/>
  <c r="J1797" i="1"/>
  <c r="K1797" i="1" s="1"/>
  <c r="J1798" i="1"/>
  <c r="K1798" i="1" s="1"/>
  <c r="J1799" i="1"/>
  <c r="K1799" i="1"/>
  <c r="J1800" i="1"/>
  <c r="K1800" i="1" s="1"/>
  <c r="J1801" i="1"/>
  <c r="K1801" i="1" s="1"/>
  <c r="J1802" i="1"/>
  <c r="K1802" i="1" s="1"/>
  <c r="J1803" i="1"/>
  <c r="K1803" i="1" s="1"/>
  <c r="J1804" i="1"/>
  <c r="K1804" i="1" s="1"/>
  <c r="J1805" i="1"/>
  <c r="K1805" i="1" s="1"/>
  <c r="J1806" i="1"/>
  <c r="K1806" i="1" s="1"/>
  <c r="J1807" i="1"/>
  <c r="K1807" i="1" s="1"/>
  <c r="J1808" i="1"/>
  <c r="K1808" i="1" s="1"/>
  <c r="J1809" i="1"/>
  <c r="K1809" i="1" s="1"/>
  <c r="J1810" i="1"/>
  <c r="K1810" i="1" s="1"/>
  <c r="J1811" i="1"/>
  <c r="K1811" i="1" s="1"/>
  <c r="J1812" i="1"/>
  <c r="K1812" i="1" s="1"/>
  <c r="J1813" i="1"/>
  <c r="K1813" i="1" s="1"/>
  <c r="J1814" i="1"/>
  <c r="K1814" i="1" s="1"/>
  <c r="J1815" i="1"/>
  <c r="K1815" i="1" s="1"/>
  <c r="J1816" i="1"/>
  <c r="K1816" i="1" s="1"/>
  <c r="J1817" i="1"/>
  <c r="K1817" i="1" s="1"/>
  <c r="J1818" i="1"/>
  <c r="K1818" i="1" s="1"/>
  <c r="J1819" i="1"/>
  <c r="K1819" i="1" s="1"/>
  <c r="J1820" i="1"/>
  <c r="K1820" i="1" s="1"/>
  <c r="J1821" i="1"/>
  <c r="K1821" i="1" s="1"/>
  <c r="J1822" i="1"/>
  <c r="K1822" i="1" s="1"/>
  <c r="J1823" i="1"/>
  <c r="K1823" i="1" s="1"/>
  <c r="J1824" i="1"/>
  <c r="K1824" i="1" s="1"/>
  <c r="J1825" i="1"/>
  <c r="K1825" i="1" s="1"/>
  <c r="J1826" i="1"/>
  <c r="K1826" i="1" s="1"/>
  <c r="J1827" i="1"/>
  <c r="K1827" i="1" s="1"/>
  <c r="J1828" i="1"/>
  <c r="K1828" i="1" s="1"/>
  <c r="J1829" i="1"/>
  <c r="K1829" i="1" s="1"/>
  <c r="J1830" i="1"/>
  <c r="K1830" i="1" s="1"/>
  <c r="J1831" i="1"/>
  <c r="K1831" i="1" s="1"/>
  <c r="J1832" i="1"/>
  <c r="K1832" i="1" s="1"/>
  <c r="J1833" i="1"/>
  <c r="K1833" i="1"/>
  <c r="J1834" i="1"/>
  <c r="K1834" i="1" s="1"/>
  <c r="J1835" i="1"/>
  <c r="K1835" i="1" s="1"/>
  <c r="J1836" i="1"/>
  <c r="K1836" i="1" s="1"/>
  <c r="J1837" i="1"/>
  <c r="K1837" i="1" s="1"/>
  <c r="J1838" i="1"/>
  <c r="K1838" i="1" s="1"/>
  <c r="J1839" i="1"/>
  <c r="K1839" i="1" s="1"/>
  <c r="J1840" i="1"/>
  <c r="K1840" i="1" s="1"/>
  <c r="J1841" i="1"/>
  <c r="K1841" i="1" s="1"/>
  <c r="J1842" i="1"/>
  <c r="K1842" i="1" s="1"/>
  <c r="J1843" i="1"/>
  <c r="K1843" i="1" s="1"/>
  <c r="J1844" i="1"/>
  <c r="K1844" i="1" s="1"/>
  <c r="J1845" i="1"/>
  <c r="K1845" i="1"/>
  <c r="J1846" i="1"/>
  <c r="K1846" i="1" s="1"/>
  <c r="J1847" i="1"/>
  <c r="K1847" i="1" s="1"/>
  <c r="J1848" i="1"/>
  <c r="K1848" i="1" s="1"/>
  <c r="J1849" i="1"/>
  <c r="K1849" i="1" s="1"/>
  <c r="J1850" i="1"/>
  <c r="K1850" i="1" s="1"/>
  <c r="J1851" i="1"/>
  <c r="K1851" i="1" s="1"/>
  <c r="J1852" i="1"/>
  <c r="K1852" i="1" s="1"/>
  <c r="J1853" i="1"/>
  <c r="K1853" i="1" s="1"/>
  <c r="J1854" i="1"/>
  <c r="K1854" i="1" s="1"/>
  <c r="J1855" i="1"/>
  <c r="K1855" i="1" s="1"/>
  <c r="J1856" i="1"/>
  <c r="K1856" i="1" s="1"/>
  <c r="J1857" i="1"/>
  <c r="K1857" i="1" s="1"/>
  <c r="J1858" i="1"/>
  <c r="K1858" i="1" s="1"/>
  <c r="J1859" i="1"/>
  <c r="K1859" i="1" s="1"/>
  <c r="J1860" i="1"/>
  <c r="K1860" i="1" s="1"/>
  <c r="J1861" i="1"/>
  <c r="K1861" i="1" s="1"/>
  <c r="J1862" i="1"/>
  <c r="K1862" i="1" s="1"/>
  <c r="J1863" i="1"/>
  <c r="K1863" i="1"/>
  <c r="J1864" i="1"/>
  <c r="K1864" i="1" s="1"/>
  <c r="J1865" i="1"/>
  <c r="K1865" i="1" s="1"/>
  <c r="J1866" i="1"/>
  <c r="K1866" i="1" s="1"/>
  <c r="J1867" i="1"/>
  <c r="K1867" i="1" s="1"/>
  <c r="J1868" i="1"/>
  <c r="K1868" i="1" s="1"/>
  <c r="J1869" i="1"/>
  <c r="K1869" i="1"/>
  <c r="J1870" i="1"/>
  <c r="K1870" i="1" s="1"/>
  <c r="J1871" i="1"/>
  <c r="K1871" i="1" s="1"/>
  <c r="J1872" i="1"/>
  <c r="K1872" i="1" s="1"/>
  <c r="J1873" i="1"/>
  <c r="K1873" i="1" s="1"/>
  <c r="J1874" i="1"/>
  <c r="K1874" i="1" s="1"/>
  <c r="J1875" i="1"/>
  <c r="K1875" i="1" s="1"/>
  <c r="J1876" i="1"/>
  <c r="K1876" i="1" s="1"/>
  <c r="J1877" i="1"/>
  <c r="K1877" i="1" s="1"/>
  <c r="J1878" i="1"/>
  <c r="K1878" i="1" s="1"/>
  <c r="J1879" i="1"/>
  <c r="K1879" i="1" s="1"/>
  <c r="J1880" i="1"/>
  <c r="K1880" i="1" s="1"/>
  <c r="J1881" i="1"/>
  <c r="K1881" i="1" s="1"/>
  <c r="J1882" i="1"/>
  <c r="K1882" i="1" s="1"/>
  <c r="J1885" i="1"/>
  <c r="K1885" i="1" s="1"/>
  <c r="J1886" i="1"/>
  <c r="K1886" i="1" s="1"/>
  <c r="J1887" i="1"/>
  <c r="K1887" i="1" s="1"/>
  <c r="J1888" i="1"/>
  <c r="K1888" i="1" s="1"/>
  <c r="J1889" i="1"/>
  <c r="K1889" i="1" s="1"/>
  <c r="J1890" i="1"/>
  <c r="K1890" i="1" s="1"/>
  <c r="J1891" i="1"/>
  <c r="K1891" i="1" s="1"/>
  <c r="J1892" i="1"/>
  <c r="K1892" i="1" s="1"/>
  <c r="J1893" i="1"/>
  <c r="K1893" i="1" s="1"/>
  <c r="J1894" i="1"/>
  <c r="K1894" i="1" s="1"/>
  <c r="J1895" i="1"/>
  <c r="K1895" i="1" s="1"/>
  <c r="J1896" i="1"/>
  <c r="K1896" i="1" s="1"/>
  <c r="J1897" i="1"/>
  <c r="K1897" i="1" s="1"/>
  <c r="J1898" i="1"/>
  <c r="K1898" i="1" s="1"/>
  <c r="J1899" i="1"/>
  <c r="K1899" i="1"/>
  <c r="J1900" i="1"/>
  <c r="K1900" i="1" s="1"/>
  <c r="J1901" i="1"/>
  <c r="K1901" i="1" s="1"/>
  <c r="J1902" i="1"/>
  <c r="K1902" i="1" s="1"/>
  <c r="J1903" i="1"/>
  <c r="K1903" i="1" s="1"/>
  <c r="J1904" i="1"/>
  <c r="K1904" i="1" s="1"/>
  <c r="J1905" i="1"/>
  <c r="K1905" i="1"/>
  <c r="J1906" i="1"/>
  <c r="K1906" i="1" s="1"/>
  <c r="J1907" i="1"/>
  <c r="K1907" i="1" s="1"/>
  <c r="J1908" i="1"/>
  <c r="K1908" i="1" s="1"/>
  <c r="J1909" i="1"/>
  <c r="K1909" i="1" s="1"/>
  <c r="J1910" i="1"/>
  <c r="K1910" i="1" s="1"/>
  <c r="J1911" i="1"/>
  <c r="K1911" i="1"/>
  <c r="J1912" i="1"/>
  <c r="K1912" i="1" s="1"/>
  <c r="J1913" i="1"/>
  <c r="K1913" i="1" s="1"/>
  <c r="J1914" i="1"/>
  <c r="K1914" i="1" s="1"/>
  <c r="J1915" i="1"/>
  <c r="K1915" i="1" s="1"/>
  <c r="J1916" i="1"/>
  <c r="K1916" i="1" s="1"/>
  <c r="J1917" i="1"/>
  <c r="K1917" i="1" s="1"/>
  <c r="J1918" i="1"/>
  <c r="K1918" i="1" s="1"/>
  <c r="J1919" i="1"/>
  <c r="K1919" i="1" s="1"/>
  <c r="J1920" i="1"/>
  <c r="K1920" i="1" s="1"/>
  <c r="J1921" i="1"/>
  <c r="K1921" i="1" s="1"/>
  <c r="J1922" i="1"/>
  <c r="K1922" i="1" s="1"/>
  <c r="J1923" i="1"/>
  <c r="K1923" i="1"/>
  <c r="J1924" i="1"/>
  <c r="K1924" i="1" s="1"/>
  <c r="J1925" i="1"/>
  <c r="K1925" i="1" s="1"/>
  <c r="J1926" i="1"/>
  <c r="K1926" i="1" s="1"/>
  <c r="J1927" i="1"/>
  <c r="K1927" i="1" s="1"/>
  <c r="J1928" i="1"/>
  <c r="K1928" i="1" s="1"/>
  <c r="J1929" i="1"/>
  <c r="K1929" i="1"/>
  <c r="J1930" i="1"/>
  <c r="K1930" i="1" s="1"/>
  <c r="J1931" i="1"/>
  <c r="K1931" i="1" s="1"/>
  <c r="J1932" i="1"/>
  <c r="K1932" i="1" s="1"/>
  <c r="J1933" i="1"/>
  <c r="K1933" i="1" s="1"/>
  <c r="J1934" i="1"/>
  <c r="K1934" i="1" s="1"/>
  <c r="J1935" i="1"/>
  <c r="K1935" i="1" s="1"/>
  <c r="J1936" i="1"/>
  <c r="K1936" i="1" s="1"/>
  <c r="J1937" i="1"/>
  <c r="K1937" i="1" s="1"/>
  <c r="J1938" i="1"/>
  <c r="K1938" i="1"/>
  <c r="J1939" i="1"/>
  <c r="K1939" i="1" s="1"/>
  <c r="J1940" i="1"/>
  <c r="K1940" i="1"/>
  <c r="J1941" i="1"/>
  <c r="K1941" i="1" s="1"/>
  <c r="J1942" i="1"/>
  <c r="K1942" i="1" s="1"/>
  <c r="J1943" i="1"/>
  <c r="K1943" i="1" s="1"/>
  <c r="J1944" i="1"/>
  <c r="K1944" i="1" s="1"/>
  <c r="J1945" i="1"/>
  <c r="K1945" i="1" s="1"/>
  <c r="J1946" i="1"/>
  <c r="K1946" i="1"/>
  <c r="J1947" i="1"/>
  <c r="K1947" i="1" s="1"/>
  <c r="J1948" i="1"/>
  <c r="K1948" i="1" s="1"/>
  <c r="J1949" i="1"/>
  <c r="K1949" i="1" s="1"/>
  <c r="J1950" i="1"/>
  <c r="K1950" i="1" s="1"/>
  <c r="J1951" i="1"/>
  <c r="K1951" i="1" s="1"/>
  <c r="J1952" i="1"/>
  <c r="K1952" i="1" s="1"/>
  <c r="J1953" i="1"/>
  <c r="K1953" i="1" s="1"/>
  <c r="J1954" i="1"/>
  <c r="K1954" i="1"/>
  <c r="J1955" i="1"/>
  <c r="K1955" i="1" s="1"/>
  <c r="J1956" i="1"/>
  <c r="K1956" i="1"/>
  <c r="J1957" i="1"/>
  <c r="K1957" i="1" s="1"/>
  <c r="J1958" i="1"/>
  <c r="K1958" i="1" s="1"/>
  <c r="J1959" i="1"/>
  <c r="K1959" i="1" s="1"/>
  <c r="J1960" i="1"/>
  <c r="K1960" i="1" s="1"/>
  <c r="J1961" i="1"/>
  <c r="K1961" i="1" s="1"/>
  <c r="J1962" i="1"/>
  <c r="K1962" i="1"/>
  <c r="J1963" i="1"/>
  <c r="K1963" i="1" s="1"/>
  <c r="J1964" i="1"/>
  <c r="K1964" i="1" s="1"/>
  <c r="J1965" i="1"/>
  <c r="K1965" i="1" s="1"/>
  <c r="J1966" i="1"/>
  <c r="K1966" i="1" s="1"/>
  <c r="J1967" i="1"/>
  <c r="K1967" i="1" s="1"/>
  <c r="J1968" i="1"/>
  <c r="K1968" i="1" s="1"/>
  <c r="J1969" i="1"/>
  <c r="K1969" i="1" s="1"/>
  <c r="J1970" i="1"/>
  <c r="K1970" i="1"/>
  <c r="J1971" i="1"/>
  <c r="K1971" i="1" s="1"/>
  <c r="J1972" i="1"/>
  <c r="K1972" i="1"/>
  <c r="J1973" i="1"/>
  <c r="K1973" i="1" s="1"/>
  <c r="J1974" i="1"/>
  <c r="K1974" i="1" s="1"/>
  <c r="J1975" i="1"/>
  <c r="K1975" i="1" s="1"/>
  <c r="H21" i="6" l="1"/>
  <c r="H20" i="6"/>
  <c r="H15" i="6"/>
  <c r="H51" i="3"/>
  <c r="F161" i="5" s="1"/>
  <c r="F51" i="3"/>
  <c r="D161" i="5" s="1"/>
  <c r="D51" i="3"/>
  <c r="B161" i="5" s="1"/>
  <c r="H50" i="3"/>
  <c r="F157" i="5" s="1"/>
  <c r="F50" i="3"/>
  <c r="D157" i="5" s="1"/>
  <c r="D50" i="3"/>
  <c r="B157" i="5" s="1"/>
  <c r="H49" i="3"/>
  <c r="F153" i="5" s="1"/>
  <c r="F49" i="3"/>
  <c r="D153" i="5" s="1"/>
  <c r="D49" i="3"/>
  <c r="B153" i="5" s="1"/>
  <c r="H48" i="3"/>
  <c r="F149" i="5" s="1"/>
  <c r="F48" i="3"/>
  <c r="D149" i="5" s="1"/>
  <c r="D48" i="3"/>
  <c r="B149" i="5" s="1"/>
  <c r="H47" i="3"/>
  <c r="F145" i="5" s="1"/>
  <c r="F47" i="3"/>
  <c r="D145" i="5" s="1"/>
  <c r="D47" i="3"/>
  <c r="B145" i="5" s="1"/>
  <c r="H46" i="3"/>
  <c r="F141" i="5" s="1"/>
  <c r="F46" i="3"/>
  <c r="D141" i="5" s="1"/>
  <c r="D46" i="3"/>
  <c r="B141" i="5" s="1"/>
  <c r="H45" i="3"/>
  <c r="F137" i="5" s="1"/>
  <c r="F45" i="3"/>
  <c r="D137" i="5" s="1"/>
  <c r="D45" i="3"/>
  <c r="B137" i="5" s="1"/>
  <c r="H44" i="3"/>
  <c r="F133" i="5" s="1"/>
  <c r="F44" i="3"/>
  <c r="D133" i="5" s="1"/>
  <c r="D44" i="3"/>
  <c r="B133" i="5" s="1"/>
  <c r="H43" i="3"/>
  <c r="F129" i="5" s="1"/>
  <c r="F43" i="3"/>
  <c r="D129" i="5" s="1"/>
  <c r="D43" i="3"/>
  <c r="B129" i="5" s="1"/>
  <c r="H42" i="3"/>
  <c r="F125" i="5" s="1"/>
  <c r="F42" i="3"/>
  <c r="D125" i="5" s="1"/>
  <c r="D42" i="3"/>
  <c r="B125" i="5" s="1"/>
  <c r="H41" i="3"/>
  <c r="F121" i="5" s="1"/>
  <c r="F41" i="3"/>
  <c r="D121" i="5" s="1"/>
  <c r="D41" i="3"/>
  <c r="B121" i="5" s="1"/>
  <c r="H40" i="3"/>
  <c r="F117" i="5" s="1"/>
  <c r="F40" i="3"/>
  <c r="D117" i="5" s="1"/>
  <c r="D40" i="3"/>
  <c r="B117" i="5" s="1"/>
  <c r="H39" i="3"/>
  <c r="F113" i="5" s="1"/>
  <c r="F39" i="3"/>
  <c r="D113" i="5" s="1"/>
  <c r="D39" i="3"/>
  <c r="B113" i="5" s="1"/>
  <c r="H38" i="3"/>
  <c r="F109" i="5" s="1"/>
  <c r="F38" i="3"/>
  <c r="D109" i="5" s="1"/>
  <c r="D38" i="3"/>
  <c r="B109" i="5" s="1"/>
  <c r="H37" i="3"/>
  <c r="F105" i="5" s="1"/>
  <c r="F37" i="3"/>
  <c r="D105" i="5" s="1"/>
  <c r="D37" i="3"/>
  <c r="B105" i="5" s="1"/>
  <c r="H36" i="3"/>
  <c r="F101" i="5" s="1"/>
  <c r="F36" i="3"/>
  <c r="D101" i="5" s="1"/>
  <c r="D36" i="3"/>
  <c r="B101" i="5" s="1"/>
  <c r="H35" i="3"/>
  <c r="F97" i="5" s="1"/>
  <c r="F35" i="3"/>
  <c r="D97" i="5" s="1"/>
  <c r="D35" i="3"/>
  <c r="B97" i="5" s="1"/>
  <c r="H34" i="3"/>
  <c r="F93" i="5" s="1"/>
  <c r="F34" i="3"/>
  <c r="D93" i="5" s="1"/>
  <c r="D34" i="3"/>
  <c r="B93" i="5" s="1"/>
  <c r="H33" i="3"/>
  <c r="F89" i="5" s="1"/>
  <c r="F33" i="3"/>
  <c r="D89" i="5" s="1"/>
  <c r="D33" i="3"/>
  <c r="B89" i="5" s="1"/>
  <c r="H32" i="3"/>
  <c r="F85" i="5" s="1"/>
  <c r="D48" i="4"/>
  <c r="F48" i="4"/>
  <c r="H48" i="4"/>
  <c r="J48" i="4"/>
  <c r="D47" i="4"/>
  <c r="F47" i="4"/>
  <c r="H47" i="4"/>
  <c r="J47" i="4"/>
  <c r="D46" i="4"/>
  <c r="F46" i="4"/>
  <c r="H46" i="4"/>
  <c r="J46" i="4"/>
  <c r="D45" i="4"/>
  <c r="F45" i="4"/>
  <c r="H45" i="4"/>
  <c r="J45" i="4"/>
  <c r="D44" i="4"/>
  <c r="F44" i="4"/>
  <c r="H44" i="4"/>
  <c r="J44" i="4"/>
  <c r="D43" i="4"/>
  <c r="F43" i="4"/>
  <c r="H43" i="4"/>
  <c r="J43" i="4"/>
  <c r="D42" i="4"/>
  <c r="F42" i="4"/>
  <c r="H42" i="4"/>
  <c r="J42" i="4"/>
  <c r="D41" i="4"/>
  <c r="F41" i="4"/>
  <c r="H41" i="4"/>
  <c r="J41" i="4"/>
  <c r="D40" i="4"/>
  <c r="F40" i="4"/>
  <c r="H40" i="4"/>
  <c r="J40" i="4"/>
  <c r="D39" i="4"/>
  <c r="F39" i="4"/>
  <c r="H39" i="4"/>
  <c r="J39" i="4"/>
  <c r="D38" i="4"/>
  <c r="F38" i="4"/>
  <c r="H38" i="4"/>
  <c r="J38" i="4"/>
  <c r="D37" i="4"/>
  <c r="F37" i="4"/>
  <c r="H37" i="4"/>
  <c r="J37" i="4"/>
  <c r="D36" i="4"/>
  <c r="F36" i="4"/>
  <c r="H36" i="4"/>
  <c r="J36" i="4"/>
  <c r="D35" i="4"/>
  <c r="F35" i="4"/>
  <c r="H35" i="4"/>
  <c r="J35" i="4"/>
  <c r="D34" i="4"/>
  <c r="F34" i="4"/>
  <c r="H34" i="4"/>
  <c r="J34" i="4"/>
  <c r="D33" i="4"/>
  <c r="F33" i="4"/>
  <c r="H33" i="4"/>
  <c r="J33" i="4"/>
  <c r="D32" i="4"/>
  <c r="F32" i="4"/>
  <c r="H32" i="4"/>
  <c r="J32" i="4"/>
  <c r="D31" i="4"/>
  <c r="F31" i="4"/>
  <c r="H31" i="4"/>
  <c r="J31" i="4"/>
  <c r="D30" i="4"/>
  <c r="F30" i="4"/>
  <c r="H30" i="4"/>
  <c r="J30" i="4"/>
  <c r="H29" i="4"/>
  <c r="J51" i="3"/>
  <c r="J50" i="3"/>
  <c r="J49" i="3"/>
  <c r="J48" i="3"/>
  <c r="J47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J33" i="3"/>
  <c r="I8" i="3"/>
  <c r="D6" i="3"/>
  <c r="E6" i="3" s="1"/>
  <c r="I1" i="4"/>
  <c r="N2" i="1" l="1"/>
  <c r="M3" i="1"/>
  <c r="L39" i="3"/>
  <c r="L41" i="4"/>
  <c r="L43" i="4"/>
  <c r="L45" i="4"/>
  <c r="L39" i="4"/>
  <c r="L44" i="3"/>
  <c r="L37" i="3"/>
  <c r="L45" i="3"/>
  <c r="L38" i="4"/>
  <c r="L40" i="4"/>
  <c r="L42" i="4"/>
  <c r="L44" i="4"/>
  <c r="L46" i="4"/>
  <c r="L48" i="4"/>
  <c r="D3" i="4"/>
  <c r="E3" i="4" s="1"/>
  <c r="L2" i="4"/>
  <c r="L51" i="3"/>
  <c r="L36" i="3"/>
  <c r="L49" i="3"/>
  <c r="L31" i="4"/>
  <c r="L35" i="4"/>
  <c r="L47" i="4"/>
  <c r="L40" i="3"/>
  <c r="L41" i="3"/>
  <c r="L35" i="3"/>
  <c r="L46" i="3"/>
  <c r="L42" i="3"/>
  <c r="L47" i="3"/>
  <c r="L30" i="4"/>
  <c r="L32" i="4"/>
  <c r="L34" i="4"/>
  <c r="L36" i="4"/>
  <c r="L33" i="4"/>
  <c r="L34" i="3"/>
  <c r="L37" i="4"/>
  <c r="L48" i="3"/>
  <c r="L33" i="3"/>
  <c r="L38" i="3"/>
  <c r="L43" i="3"/>
  <c r="L50" i="3"/>
  <c r="M2" i="4" l="1"/>
  <c r="J15" i="4" l="1"/>
  <c r="J20" i="3"/>
  <c r="J20" i="4"/>
  <c r="J15" i="3"/>
  <c r="J14" i="4"/>
  <c r="J18" i="3"/>
  <c r="J28" i="3"/>
  <c r="J16" i="4"/>
  <c r="J18" i="4"/>
  <c r="J10" i="4"/>
  <c r="J19" i="3"/>
  <c r="J29" i="4"/>
  <c r="J13" i="4"/>
  <c r="J32" i="3"/>
  <c r="J17" i="3"/>
  <c r="J19" i="4"/>
  <c r="J28" i="4"/>
  <c r="J29" i="3"/>
  <c r="J27" i="4"/>
  <c r="J12" i="4"/>
  <c r="J30" i="3"/>
  <c r="J16" i="3"/>
  <c r="J24" i="4"/>
  <c r="J26" i="4"/>
  <c r="J25" i="4"/>
  <c r="J23" i="4"/>
  <c r="J9" i="4"/>
  <c r="J26" i="3"/>
  <c r="J13" i="3"/>
  <c r="J14" i="3"/>
  <c r="J11" i="4"/>
  <c r="J23" i="3"/>
  <c r="J21" i="4"/>
  <c r="J31" i="3"/>
  <c r="J24" i="3"/>
  <c r="J12" i="3"/>
  <c r="J22" i="3"/>
  <c r="J17" i="4"/>
  <c r="J27" i="3"/>
  <c r="J21" i="3"/>
  <c r="J22" i="4"/>
  <c r="J25" i="3"/>
  <c r="F13" i="3"/>
  <c r="D9" i="5" s="1"/>
  <c r="F10" i="4"/>
  <c r="F12" i="3"/>
  <c r="D5" i="5" s="1"/>
  <c r="F9" i="4"/>
  <c r="H25" i="4"/>
  <c r="H28" i="3"/>
  <c r="F69" i="5" s="1"/>
  <c r="H24" i="4"/>
  <c r="H19" i="4"/>
  <c r="H19" i="3"/>
  <c r="F33" i="5" s="1"/>
  <c r="H27" i="3"/>
  <c r="F65" i="5" s="1"/>
  <c r="H22" i="3"/>
  <c r="F45" i="5" s="1"/>
  <c r="H16" i="4"/>
  <c r="F29" i="3"/>
  <c r="D73" i="5" s="1"/>
  <c r="F31" i="3"/>
  <c r="D81" i="5" s="1"/>
  <c r="F28" i="4"/>
  <c r="F14" i="3"/>
  <c r="D13" i="5" s="1"/>
  <c r="F27" i="4"/>
  <c r="F30" i="3"/>
  <c r="D77" i="5" s="1"/>
  <c r="F32" i="3"/>
  <c r="D85" i="5" s="1"/>
  <c r="F26" i="4"/>
  <c r="F29" i="4"/>
  <c r="F25" i="3"/>
  <c r="D57" i="5" s="1"/>
  <c r="F24" i="4"/>
  <c r="F15" i="4"/>
  <c r="F21" i="4"/>
  <c r="F14" i="4"/>
  <c r="F12" i="4"/>
  <c r="F16" i="3"/>
  <c r="D21" i="5" s="1"/>
  <c r="F22" i="4"/>
  <c r="F20" i="4"/>
  <c r="F19" i="3"/>
  <c r="D33" i="5" s="1"/>
  <c r="F13" i="4"/>
  <c r="F16" i="4"/>
  <c r="F11" i="4"/>
  <c r="F23" i="4"/>
  <c r="F18" i="4"/>
  <c r="F17" i="3"/>
  <c r="D25" i="5" s="1"/>
  <c r="F20" i="3"/>
  <c r="D37" i="5" s="1"/>
  <c r="F25" i="4"/>
  <c r="F18" i="3"/>
  <c r="D29" i="5" s="1"/>
  <c r="F24" i="3"/>
  <c r="D53" i="5" s="1"/>
  <c r="F21" i="3"/>
  <c r="D41" i="5" s="1"/>
  <c r="F27" i="3"/>
  <c r="D65" i="5" s="1"/>
  <c r="F17" i="4"/>
  <c r="F23" i="3"/>
  <c r="D49" i="5" s="1"/>
  <c r="F15" i="3"/>
  <c r="D17" i="5" s="1"/>
  <c r="F26" i="3"/>
  <c r="D61" i="5" s="1"/>
  <c r="F28" i="3"/>
  <c r="D69" i="5" s="1"/>
  <c r="D28" i="4"/>
  <c r="D29" i="4"/>
  <c r="D26" i="4"/>
  <c r="D31" i="3"/>
  <c r="L5" i="3"/>
  <c r="M5" i="3" s="1"/>
  <c r="D30" i="3"/>
  <c r="D27" i="4"/>
  <c r="D32" i="3"/>
  <c r="D29" i="3"/>
  <c r="D19" i="4"/>
  <c r="D19" i="3"/>
  <c r="D17" i="4"/>
  <c r="D27" i="3"/>
  <c r="D18" i="3"/>
  <c r="D10" i="4"/>
  <c r="D7" i="3"/>
  <c r="D28" i="3"/>
  <c r="D14" i="3"/>
  <c r="D12" i="4"/>
  <c r="D13" i="3"/>
  <c r="D20" i="3"/>
  <c r="D15" i="4"/>
  <c r="D25" i="4"/>
  <c r="D16" i="3"/>
  <c r="D16" i="4"/>
  <c r="D18" i="4"/>
  <c r="D22" i="3"/>
  <c r="D14" i="4"/>
  <c r="D20" i="4"/>
  <c r="D23" i="3"/>
  <c r="D24" i="3"/>
  <c r="D22" i="4"/>
  <c r="D21" i="4"/>
  <c r="D12" i="3"/>
  <c r="D17" i="3"/>
  <c r="D13" i="4"/>
  <c r="D9" i="4"/>
  <c r="D25" i="3"/>
  <c r="D26" i="3"/>
  <c r="D24" i="4"/>
  <c r="D11" i="4"/>
  <c r="D21" i="3"/>
  <c r="D4" i="4"/>
  <c r="D23" i="4"/>
  <c r="D15" i="3"/>
  <c r="L3" i="4"/>
  <c r="M3" i="4" s="1"/>
  <c r="H18" i="4"/>
  <c r="H30" i="3"/>
  <c r="H28" i="4"/>
  <c r="H26" i="4"/>
  <c r="H18" i="3"/>
  <c r="H17" i="4"/>
  <c r="H29" i="3"/>
  <c r="H27" i="4"/>
  <c r="H21" i="3"/>
  <c r="H15" i="3"/>
  <c r="H31" i="3"/>
  <c r="H22" i="4"/>
  <c r="H20" i="3"/>
  <c r="H23" i="3"/>
  <c r="H25" i="3"/>
  <c r="H12" i="3"/>
  <c r="F22" i="3"/>
  <c r="H15" i="4"/>
  <c r="H26" i="3"/>
  <c r="H24" i="3"/>
  <c r="H21" i="4"/>
  <c r="H14" i="3"/>
  <c r="H13" i="3"/>
  <c r="H17" i="3"/>
  <c r="H14" i="4"/>
  <c r="H20" i="4"/>
  <c r="F19" i="4"/>
  <c r="H23" i="4"/>
  <c r="H10" i="4"/>
  <c r="H9" i="4"/>
  <c r="H11" i="4"/>
  <c r="H13" i="4"/>
  <c r="H16" i="3"/>
  <c r="H12" i="4"/>
  <c r="L6" i="3" l="1"/>
  <c r="M6" i="3" s="1"/>
  <c r="I12" i="4"/>
  <c r="I20" i="4"/>
  <c r="I13" i="4"/>
  <c r="I27" i="4"/>
  <c r="I11" i="4"/>
  <c r="I9" i="4"/>
  <c r="I17" i="4"/>
  <c r="I10" i="4"/>
  <c r="I21" i="4"/>
  <c r="I23" i="4"/>
  <c r="I22" i="4"/>
  <c r="I26" i="4"/>
  <c r="G19" i="4"/>
  <c r="I28" i="4"/>
  <c r="I15" i="4"/>
  <c r="I14" i="4"/>
  <c r="I18" i="4"/>
  <c r="F9" i="5"/>
  <c r="I13" i="3"/>
  <c r="G9" i="5" s="1"/>
  <c r="F57" i="5"/>
  <c r="I25" i="3"/>
  <c r="G57" i="5" s="1"/>
  <c r="F73" i="5"/>
  <c r="I29" i="3"/>
  <c r="G73" i="5" s="1"/>
  <c r="B57" i="5"/>
  <c r="L25" i="3"/>
  <c r="E25" i="3"/>
  <c r="B49" i="5"/>
  <c r="L23" i="3"/>
  <c r="E23" i="3"/>
  <c r="L25" i="4"/>
  <c r="E25" i="4"/>
  <c r="L10" i="4"/>
  <c r="E10" i="4"/>
  <c r="L27" i="4"/>
  <c r="E27" i="4"/>
  <c r="F49" i="5"/>
  <c r="I23" i="3"/>
  <c r="G49" i="5" s="1"/>
  <c r="E9" i="4"/>
  <c r="L9" i="4"/>
  <c r="L15" i="4"/>
  <c r="E15" i="4"/>
  <c r="B29" i="5"/>
  <c r="E18" i="3"/>
  <c r="L18" i="3"/>
  <c r="B77" i="5"/>
  <c r="L30" i="3"/>
  <c r="E30" i="3"/>
  <c r="F37" i="5"/>
  <c r="I20" i="3"/>
  <c r="G37" i="5" s="1"/>
  <c r="F29" i="5"/>
  <c r="I18" i="3"/>
  <c r="G29" i="5" s="1"/>
  <c r="E23" i="4"/>
  <c r="L23" i="4"/>
  <c r="E13" i="4"/>
  <c r="L13" i="4"/>
  <c r="L14" i="4"/>
  <c r="E14" i="4"/>
  <c r="B37" i="5"/>
  <c r="E20" i="3"/>
  <c r="L20" i="3"/>
  <c r="B65" i="5"/>
  <c r="E27" i="3"/>
  <c r="L27" i="3"/>
  <c r="F53" i="5"/>
  <c r="I24" i="3"/>
  <c r="G53" i="5" s="1"/>
  <c r="E28" i="4"/>
  <c r="I34" i="4"/>
  <c r="G23" i="4"/>
  <c r="G12" i="4"/>
  <c r="K28" i="4"/>
  <c r="G46" i="4"/>
  <c r="I44" i="4"/>
  <c r="D5" i="4"/>
  <c r="I30" i="4"/>
  <c r="K9" i="4"/>
  <c r="G47" i="4"/>
  <c r="G35" i="4"/>
  <c r="E32" i="4"/>
  <c r="E35" i="4"/>
  <c r="E46" i="4"/>
  <c r="E38" i="4"/>
  <c r="G14" i="4"/>
  <c r="K48" i="4"/>
  <c r="I41" i="4"/>
  <c r="K16" i="4"/>
  <c r="K18" i="4"/>
  <c r="K25" i="4"/>
  <c r="G29" i="4"/>
  <c r="K15" i="4"/>
  <c r="G48" i="4"/>
  <c r="G10" i="4"/>
  <c r="G41" i="4"/>
  <c r="K31" i="4"/>
  <c r="K24" i="4"/>
  <c r="K13" i="4"/>
  <c r="G44" i="4"/>
  <c r="K14" i="4"/>
  <c r="K45" i="4"/>
  <c r="G31" i="4"/>
  <c r="G17" i="4"/>
  <c r="E48" i="4"/>
  <c r="G40" i="4"/>
  <c r="K32" i="4"/>
  <c r="E47" i="4"/>
  <c r="I16" i="4"/>
  <c r="I42" i="4"/>
  <c r="I47" i="4"/>
  <c r="E39" i="4"/>
  <c r="G16" i="4"/>
  <c r="G25" i="4"/>
  <c r="K33" i="4"/>
  <c r="K11" i="4"/>
  <c r="G37" i="4"/>
  <c r="I32" i="4"/>
  <c r="K43" i="4"/>
  <c r="G9" i="4"/>
  <c r="I33" i="4"/>
  <c r="K12" i="4"/>
  <c r="G22" i="4"/>
  <c r="G28" i="4"/>
  <c r="K37" i="4"/>
  <c r="I35" i="4"/>
  <c r="K35" i="4"/>
  <c r="G30" i="4"/>
  <c r="G38" i="4"/>
  <c r="G24" i="4"/>
  <c r="E44" i="4"/>
  <c r="K47" i="4"/>
  <c r="E36" i="4"/>
  <c r="K38" i="4"/>
  <c r="E37" i="4"/>
  <c r="I46" i="4"/>
  <c r="G43" i="4"/>
  <c r="G42" i="4"/>
  <c r="K30" i="4"/>
  <c r="K34" i="4"/>
  <c r="E34" i="4"/>
  <c r="E31" i="4"/>
  <c r="I25" i="4"/>
  <c r="I38" i="4"/>
  <c r="K26" i="4"/>
  <c r="I48" i="4"/>
  <c r="K20" i="4"/>
  <c r="G36" i="4"/>
  <c r="K10" i="4"/>
  <c r="E43" i="4"/>
  <c r="K40" i="4"/>
  <c r="K44" i="4"/>
  <c r="G45" i="4"/>
  <c r="G13" i="4"/>
  <c r="E40" i="4"/>
  <c r="K17" i="4"/>
  <c r="E4" i="4"/>
  <c r="K27" i="4"/>
  <c r="K36" i="4"/>
  <c r="I19" i="4"/>
  <c r="I39" i="4"/>
  <c r="E30" i="4"/>
  <c r="G34" i="4"/>
  <c r="G32" i="4"/>
  <c r="K39" i="4"/>
  <c r="K23" i="4"/>
  <c r="I36" i="4"/>
  <c r="G33" i="4"/>
  <c r="K21" i="4"/>
  <c r="G27" i="4"/>
  <c r="E33" i="4"/>
  <c r="K29" i="4"/>
  <c r="K42" i="4"/>
  <c r="G11" i="4"/>
  <c r="G18" i="4"/>
  <c r="G20" i="4"/>
  <c r="G21" i="4"/>
  <c r="G39" i="4"/>
  <c r="E41" i="4"/>
  <c r="I29" i="4"/>
  <c r="K19" i="4"/>
  <c r="I37" i="4"/>
  <c r="E45" i="4"/>
  <c r="I24" i="4"/>
  <c r="I40" i="4"/>
  <c r="G26" i="4"/>
  <c r="I31" i="4"/>
  <c r="K22" i="4"/>
  <c r="I45" i="4"/>
  <c r="G15" i="4"/>
  <c r="K41" i="4"/>
  <c r="E42" i="4"/>
  <c r="K46" i="4"/>
  <c r="I43" i="4"/>
  <c r="B25" i="5"/>
  <c r="L17" i="3"/>
  <c r="E17" i="3"/>
  <c r="B45" i="5"/>
  <c r="L22" i="3"/>
  <c r="E22" i="3"/>
  <c r="B9" i="5"/>
  <c r="L13" i="3"/>
  <c r="E13" i="3"/>
  <c r="E17" i="4"/>
  <c r="L17" i="4"/>
  <c r="B81" i="5"/>
  <c r="L31" i="3"/>
  <c r="L53" i="3" s="1"/>
  <c r="E31" i="3"/>
  <c r="B17" i="5"/>
  <c r="E15" i="3"/>
  <c r="L15" i="3"/>
  <c r="E20" i="4"/>
  <c r="L20" i="4"/>
  <c r="F81" i="5"/>
  <c r="I31" i="3"/>
  <c r="G81" i="5" s="1"/>
  <c r="B41" i="5"/>
  <c r="E21" i="3"/>
  <c r="L21" i="3"/>
  <c r="E12" i="3"/>
  <c r="L12" i="3"/>
  <c r="B5" i="5"/>
  <c r="E18" i="4"/>
  <c r="L18" i="4"/>
  <c r="E12" i="4"/>
  <c r="L12" i="4"/>
  <c r="B33" i="5"/>
  <c r="L19" i="3"/>
  <c r="E19" i="3"/>
  <c r="L26" i="4"/>
  <c r="E26" i="4"/>
  <c r="F13" i="5"/>
  <c r="I14" i="3"/>
  <c r="G13" i="5" s="1"/>
  <c r="F61" i="5"/>
  <c r="I26" i="3"/>
  <c r="G61" i="5" s="1"/>
  <c r="F17" i="5"/>
  <c r="I15" i="3"/>
  <c r="G17" i="5" s="1"/>
  <c r="F77" i="5"/>
  <c r="I30" i="3"/>
  <c r="G77" i="5" s="1"/>
  <c r="E11" i="4"/>
  <c r="L11" i="4"/>
  <c r="L21" i="4"/>
  <c r="E21" i="4"/>
  <c r="B13" i="5"/>
  <c r="L14" i="3"/>
  <c r="E14" i="3"/>
  <c r="L19" i="4"/>
  <c r="E19" i="4"/>
  <c r="L29" i="4"/>
  <c r="E29" i="4"/>
  <c r="F21" i="5"/>
  <c r="I16" i="3"/>
  <c r="G21" i="5" s="1"/>
  <c r="F41" i="5"/>
  <c r="I21" i="3"/>
  <c r="G41" i="5" s="1"/>
  <c r="L24" i="4"/>
  <c r="E24" i="4"/>
  <c r="E22" i="4"/>
  <c r="L22" i="4"/>
  <c r="L16" i="4"/>
  <c r="E16" i="4"/>
  <c r="B69" i="5"/>
  <c r="E28" i="3"/>
  <c r="L28" i="3"/>
  <c r="B73" i="5"/>
  <c r="L29" i="3"/>
  <c r="E29" i="3"/>
  <c r="L28" i="4"/>
  <c r="L50" i="4" s="1"/>
  <c r="D45" i="5"/>
  <c r="G22" i="3"/>
  <c r="E45" i="5" s="1"/>
  <c r="F25" i="5"/>
  <c r="I17" i="3"/>
  <c r="G25" i="5" s="1"/>
  <c r="F5" i="5"/>
  <c r="I12" i="3"/>
  <c r="G5" i="5" s="1"/>
  <c r="B61" i="5"/>
  <c r="E26" i="3"/>
  <c r="L26" i="3"/>
  <c r="B53" i="5"/>
  <c r="E24" i="3"/>
  <c r="L24" i="3"/>
  <c r="B21" i="5"/>
  <c r="L16" i="3"/>
  <c r="E16" i="3"/>
  <c r="K14" i="3"/>
  <c r="G50" i="3"/>
  <c r="E157" i="5" s="1"/>
  <c r="G31" i="3"/>
  <c r="E81" i="5" s="1"/>
  <c r="G49" i="3"/>
  <c r="E153" i="5" s="1"/>
  <c r="E33" i="3"/>
  <c r="E43" i="3"/>
  <c r="K18" i="3"/>
  <c r="K34" i="3"/>
  <c r="I33" i="3"/>
  <c r="G89" i="5" s="1"/>
  <c r="G46" i="3"/>
  <c r="E141" i="5" s="1"/>
  <c r="G51" i="3"/>
  <c r="E161" i="5" s="1"/>
  <c r="G45" i="3"/>
  <c r="E137" i="5" s="1"/>
  <c r="E35" i="3"/>
  <c r="G12" i="3"/>
  <c r="E5" i="5" s="1"/>
  <c r="G25" i="3"/>
  <c r="E57" i="5" s="1"/>
  <c r="I27" i="3"/>
  <c r="G65" i="5" s="1"/>
  <c r="I50" i="3"/>
  <c r="G157" i="5" s="1"/>
  <c r="K39" i="3"/>
  <c r="K28" i="3"/>
  <c r="G29" i="3"/>
  <c r="E73" i="5" s="1"/>
  <c r="D8" i="3"/>
  <c r="K24" i="3"/>
  <c r="E38" i="3"/>
  <c r="G35" i="3"/>
  <c r="E97" i="5" s="1"/>
  <c r="G14" i="3"/>
  <c r="E13" i="5" s="1"/>
  <c r="I39" i="3"/>
  <c r="G113" i="5" s="1"/>
  <c r="E50" i="3"/>
  <c r="E7" i="3"/>
  <c r="K3" i="1" s="1"/>
  <c r="G17" i="3"/>
  <c r="E25" i="5" s="1"/>
  <c r="G18" i="3"/>
  <c r="E29" i="5" s="1"/>
  <c r="G39" i="3"/>
  <c r="E113" i="5" s="1"/>
  <c r="I47" i="3"/>
  <c r="G145" i="5" s="1"/>
  <c r="G16" i="3"/>
  <c r="E21" i="5" s="1"/>
  <c r="E42" i="3"/>
  <c r="K33" i="3"/>
  <c r="E46" i="3"/>
  <c r="E37" i="3"/>
  <c r="E47" i="3"/>
  <c r="I44" i="3"/>
  <c r="G133" i="5" s="1"/>
  <c r="K21" i="3"/>
  <c r="K35" i="3"/>
  <c r="E45" i="3"/>
  <c r="K30" i="3"/>
  <c r="I41" i="3"/>
  <c r="G121" i="5" s="1"/>
  <c r="K20" i="3"/>
  <c r="I45" i="3"/>
  <c r="G137" i="5" s="1"/>
  <c r="E44" i="3"/>
  <c r="G28" i="3"/>
  <c r="E69" i="5" s="1"/>
  <c r="K32" i="3"/>
  <c r="E51" i="3"/>
  <c r="G41" i="3"/>
  <c r="E121" i="5" s="1"/>
  <c r="K19" i="3"/>
  <c r="K41" i="3"/>
  <c r="G37" i="3"/>
  <c r="E105" i="5" s="1"/>
  <c r="G48" i="3"/>
  <c r="E149" i="5" s="1"/>
  <c r="I48" i="3"/>
  <c r="G149" i="5" s="1"/>
  <c r="G36" i="3"/>
  <c r="E101" i="5" s="1"/>
  <c r="K49" i="3"/>
  <c r="I36" i="3"/>
  <c r="G101" i="5" s="1"/>
  <c r="I28" i="3"/>
  <c r="G69" i="5" s="1"/>
  <c r="I51" i="3"/>
  <c r="G161" i="5" s="1"/>
  <c r="K45" i="3"/>
  <c r="K29" i="3"/>
  <c r="I43" i="3"/>
  <c r="G129" i="5" s="1"/>
  <c r="K27" i="3"/>
  <c r="K40" i="3"/>
  <c r="I34" i="3"/>
  <c r="G93" i="5" s="1"/>
  <c r="K25" i="3"/>
  <c r="G47" i="3"/>
  <c r="E145" i="5" s="1"/>
  <c r="I35" i="3"/>
  <c r="G97" i="5" s="1"/>
  <c r="E39" i="3"/>
  <c r="G40" i="3"/>
  <c r="E117" i="5" s="1"/>
  <c r="E34" i="3"/>
  <c r="G43" i="3"/>
  <c r="E129" i="5" s="1"/>
  <c r="G19" i="3"/>
  <c r="E33" i="5" s="1"/>
  <c r="K13" i="3"/>
  <c r="G24" i="3"/>
  <c r="E53" i="5" s="1"/>
  <c r="K26" i="3"/>
  <c r="E49" i="3"/>
  <c r="G33" i="3"/>
  <c r="E89" i="5" s="1"/>
  <c r="G20" i="3"/>
  <c r="E37" i="5" s="1"/>
  <c r="E41" i="3"/>
  <c r="G27" i="3"/>
  <c r="E65" i="5" s="1"/>
  <c r="G26" i="3"/>
  <c r="E61" i="5" s="1"/>
  <c r="K16" i="3"/>
  <c r="K15" i="3"/>
  <c r="K46" i="3"/>
  <c r="K47" i="3"/>
  <c r="E36" i="3"/>
  <c r="I37" i="3"/>
  <c r="G105" i="5" s="1"/>
  <c r="K23" i="3"/>
  <c r="G42" i="3"/>
  <c r="E125" i="5" s="1"/>
  <c r="G30" i="3"/>
  <c r="E77" i="5" s="1"/>
  <c r="K12" i="3"/>
  <c r="K44" i="3"/>
  <c r="G13" i="3"/>
  <c r="E9" i="5" s="1"/>
  <c r="E48" i="3"/>
  <c r="G44" i="3"/>
  <c r="E133" i="5" s="1"/>
  <c r="K43" i="3"/>
  <c r="K37" i="3"/>
  <c r="K36" i="3"/>
  <c r="K38" i="3"/>
  <c r="I40" i="3"/>
  <c r="G117" i="5" s="1"/>
  <c r="G21" i="3"/>
  <c r="E41" i="5" s="1"/>
  <c r="I22" i="3"/>
  <c r="G45" i="5" s="1"/>
  <c r="E40" i="3"/>
  <c r="G32" i="3"/>
  <c r="E85" i="5" s="1"/>
  <c r="I49" i="3"/>
  <c r="G153" i="5" s="1"/>
  <c r="G38" i="3"/>
  <c r="E109" i="5" s="1"/>
  <c r="I38" i="3"/>
  <c r="G109" i="5" s="1"/>
  <c r="K42" i="3"/>
  <c r="K50" i="3"/>
  <c r="K31" i="3"/>
  <c r="K51" i="3"/>
  <c r="G34" i="3"/>
  <c r="E93" i="5" s="1"/>
  <c r="K22" i="3"/>
  <c r="I19" i="3"/>
  <c r="G33" i="5" s="1"/>
  <c r="G15" i="3"/>
  <c r="E17" i="5" s="1"/>
  <c r="K17" i="3"/>
  <c r="I42" i="3"/>
  <c r="G125" i="5" s="1"/>
  <c r="I32" i="3"/>
  <c r="G85" i="5" s="1"/>
  <c r="K48" i="3"/>
  <c r="I46" i="3"/>
  <c r="G141" i="5" s="1"/>
  <c r="G23" i="3"/>
  <c r="E49" i="5" s="1"/>
  <c r="B85" i="5"/>
  <c r="L32" i="3"/>
  <c r="E32" i="3"/>
  <c r="L3" i="1" l="1"/>
  <c r="O2" i="1"/>
  <c r="M29" i="4"/>
  <c r="M9" i="4"/>
  <c r="M41" i="4"/>
  <c r="M48" i="4"/>
  <c r="M13" i="4"/>
  <c r="M34" i="4"/>
  <c r="M36" i="4"/>
  <c r="M28" i="4"/>
  <c r="M12" i="4"/>
  <c r="M18" i="4"/>
  <c r="M20" i="4"/>
  <c r="M17" i="4"/>
  <c r="E8" i="3"/>
  <c r="C25" i="5"/>
  <c r="M17" i="3"/>
  <c r="C57" i="5"/>
  <c r="M25" i="3"/>
  <c r="C117" i="5"/>
  <c r="M40" i="3"/>
  <c r="C161" i="5"/>
  <c r="M51" i="3"/>
  <c r="C157" i="5"/>
  <c r="M50" i="3"/>
  <c r="C33" i="5"/>
  <c r="M19" i="3"/>
  <c r="M47" i="4"/>
  <c r="M38" i="4"/>
  <c r="M14" i="4"/>
  <c r="M15" i="4"/>
  <c r="M10" i="4"/>
  <c r="M48" i="3"/>
  <c r="C149" i="5"/>
  <c r="C101" i="5"/>
  <c r="M36" i="3"/>
  <c r="C93" i="5"/>
  <c r="M34" i="3"/>
  <c r="C125" i="5"/>
  <c r="M42" i="3"/>
  <c r="M16" i="4"/>
  <c r="C5" i="5"/>
  <c r="M12" i="3"/>
  <c r="C9" i="5"/>
  <c r="M13" i="3"/>
  <c r="M33" i="4"/>
  <c r="M40" i="4"/>
  <c r="M44" i="4"/>
  <c r="M46" i="4"/>
  <c r="C61" i="5"/>
  <c r="M26" i="3"/>
  <c r="M21" i="4"/>
  <c r="C17" i="5"/>
  <c r="M15" i="3"/>
  <c r="M30" i="4"/>
  <c r="M35" i="4"/>
  <c r="C77" i="5"/>
  <c r="M30" i="3"/>
  <c r="M25" i="4"/>
  <c r="C141" i="5"/>
  <c r="M46" i="3"/>
  <c r="C53" i="5"/>
  <c r="M24" i="3"/>
  <c r="C69" i="5"/>
  <c r="M28" i="3"/>
  <c r="C13" i="5"/>
  <c r="M14" i="3"/>
  <c r="E5" i="4"/>
  <c r="C121" i="5"/>
  <c r="M41" i="3"/>
  <c r="C85" i="5"/>
  <c r="M32" i="3"/>
  <c r="C153" i="5"/>
  <c r="M49" i="3"/>
  <c r="C113" i="5"/>
  <c r="M39" i="3"/>
  <c r="C133" i="5"/>
  <c r="M44" i="3"/>
  <c r="C21" i="5"/>
  <c r="M16" i="3"/>
  <c r="C41" i="5"/>
  <c r="M21" i="3"/>
  <c r="M32" i="4"/>
  <c r="C65" i="5"/>
  <c r="M27" i="3"/>
  <c r="C109" i="5"/>
  <c r="M38" i="3"/>
  <c r="M22" i="4"/>
  <c r="C81" i="5"/>
  <c r="M31" i="3"/>
  <c r="C45" i="5"/>
  <c r="M22" i="3"/>
  <c r="M42" i="4"/>
  <c r="M39" i="4"/>
  <c r="C49" i="5"/>
  <c r="M23" i="3"/>
  <c r="C145" i="5"/>
  <c r="M47" i="3"/>
  <c r="C129" i="5"/>
  <c r="M43" i="3"/>
  <c r="M24" i="4"/>
  <c r="M19" i="4"/>
  <c r="M11" i="4"/>
  <c r="M45" i="4"/>
  <c r="M37" i="4"/>
  <c r="M23" i="4"/>
  <c r="C137" i="5"/>
  <c r="M45" i="3"/>
  <c r="C73" i="5"/>
  <c r="M29" i="3"/>
  <c r="C105" i="5"/>
  <c r="M37" i="3"/>
  <c r="C97" i="5"/>
  <c r="M35" i="3"/>
  <c r="C89" i="5"/>
  <c r="M33" i="3"/>
  <c r="M26" i="4"/>
  <c r="M43" i="4"/>
  <c r="M31" i="4"/>
  <c r="C37" i="5"/>
  <c r="M20" i="3"/>
  <c r="C29" i="5"/>
  <c r="M18" i="3"/>
  <c r="M27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3" authorId="0" shapeId="0" xr:uid="{00000000-0006-0000-0000-000001000000}">
      <text>
        <r>
          <rPr>
            <sz val="10"/>
            <color rgb="FF000000"/>
            <rFont val="Arimo"/>
          </rPr>
          <t xml:space="preserve">Для корректной работы таблицы нужно указывать № записи в ЕГРП, либо, при ее отсутствии, оставлять ячейку ПУСТОЙ.
Это очень важно! 
</t>
        </r>
      </text>
    </comment>
    <comment ref="L3" authorId="0" shapeId="0" xr:uid="{00000000-0006-0000-0000-000002000000}">
      <text>
        <r>
          <rPr>
            <sz val="10"/>
            <color rgb="FF000000"/>
            <rFont val="Arimo"/>
          </rPr>
          <t>Формула: Кгол =D*Кобщ; где Кгол - количество голосов, которым обладает собственник помещения; D - доля собственника помещения в праве общей собственности на общее имущество; Кобщ. - общее количество голосов собственников помещений (устанавливается в размере 100)</t>
        </r>
      </text>
    </comment>
    <comment ref="M3" authorId="0" shapeId="0" xr:uid="{00000000-0006-0000-0000-000003000000}">
      <text>
        <r>
          <rPr>
            <sz val="10"/>
            <color rgb="FF000000"/>
            <rFont val="Arimo"/>
          </rPr>
          <t xml:space="preserve">Доля в праве общей собственности каждого собственника на общее имущество в многоквартирном доме помещения в этом доме (ч.1 ст. 37 и ч. 1ст. 38 ЖК РФ)
 </t>
        </r>
      </text>
    </comment>
  </commentList>
</comments>
</file>

<file path=xl/sharedStrings.xml><?xml version="1.0" encoding="utf-8"?>
<sst xmlns="http://schemas.openxmlformats.org/spreadsheetml/2006/main" count="24290" uniqueCount="2328">
  <si>
    <t>----</t>
  </si>
  <si>
    <t>На период проведение ОСС не зарегистрировано право собственности</t>
  </si>
  <si>
    <t>РЕЗУЛЬТАТЫ ГОЛОСОВАНИЯ</t>
  </si>
  <si>
    <t>На период проведение ОСС не зарегистрировано право собственности и нет Акта приема-передачи помещения от Застройщика</t>
  </si>
  <si>
    <t>Голосовал не собственник, право на голосование - Акт приема-передачи помещения от Застройщика</t>
  </si>
  <si>
    <t>Голосовал по доверенности - приложен оригинал</t>
  </si>
  <si>
    <t>Голосовал по доверенности - приложена копия</t>
  </si>
  <si>
    <t>Голосовал не собственник или не владелец по Акту приема-передачи от Застройщика - нет доверенности</t>
  </si>
  <si>
    <t>Решение собственником не подписано</t>
  </si>
  <si>
    <t>Решение датировано до или после начала, или окончания проведения ОСС</t>
  </si>
  <si>
    <t>Совместная собственность</t>
  </si>
  <si>
    <t>Голосовали за несовершеннолеьнего ребенка - приложена копия свидетельства о рождении</t>
  </si>
  <si>
    <t>Отсутствует оригинал решения собственника</t>
  </si>
  <si>
    <t>Изменилась фамилия в связи с вступлением в брак - приложена копия свидетельства о браке</t>
  </si>
  <si>
    <t xml:space="preserve"> МКД по адресу:</t>
  </si>
  <si>
    <t>Количество голосов принявших участие в общем собрании собственников в % - КВОРУМ</t>
  </si>
  <si>
    <t>Доля в праве общей собственности каждого собственника на общее имущество в многоквартирном доме собственника помещения в этом доме (ч.1 ст.37 и ч. 1 ст. 38 ЖК РФ)</t>
  </si>
  <si>
    <t>Общее количество голосов, которыми обладают собственники помещений имеющие право принимать участие в общем собрании и имеющие регистрацию прав собственности на период проведения общего собрания собственников (кв. м./%)</t>
  </si>
  <si>
    <t>S</t>
  </si>
  <si>
    <t>%</t>
  </si>
  <si>
    <t xml:space="preserve">Общая площадь (жилые и нежилые помещения) собственников на основании сведений из ЕГРП  </t>
  </si>
  <si>
    <t>Адрес МКД по проведенному внеочередному собранию собственников проводимого в форме очно-заочного голосования в период с</t>
  </si>
  <si>
    <t>ФИО собственника  жилого и нежилого помещения на период проведения общего собрания собственников</t>
  </si>
  <si>
    <t>Наличие записи в ЕГРП на дату проведения собрания собственников, принявших участие в общем собрании собсвенников помещений</t>
  </si>
  <si>
    <t>Дата внесения записи в Единый государственный реестр недвижимости</t>
  </si>
  <si>
    <t>Наличие акта приема-передачи квартиры от застройщика</t>
  </si>
  <si>
    <t>Дата акта према-передачи от застройщика</t>
  </si>
  <si>
    <t>Доля собственности в жилых и нежилых помещениях, не являющихся общим имуществом</t>
  </si>
  <si>
    <t>Площадь по тех. паспорту</t>
  </si>
  <si>
    <t>Доля в праве на общее имущество в МКД в кв.м.</t>
  </si>
  <si>
    <t>Кворум с учетом всех бланков и с учетом площади МКД по тех. Паспорту</t>
  </si>
  <si>
    <r>
      <t>Формула: К</t>
    </r>
    <r>
      <rPr>
        <b/>
        <sz val="8"/>
        <color rgb="FF000000"/>
        <rFont val="Times New Roman"/>
        <family val="1"/>
        <charset val="204"/>
      </rPr>
      <t xml:space="preserve">гол </t>
    </r>
    <r>
      <rPr>
        <b/>
        <sz val="10"/>
        <color rgb="FF000000"/>
        <rFont val="Times New Roman"/>
        <family val="1"/>
        <charset val="204"/>
      </rPr>
      <t>=D*Кобщ; где Кгол - количество голосов, которым обладает собственник помещения; D - доля собственника помещения в праве общей собственности на общее имущество; Кобщ. - общее количество голосов собственников помещений (устанавливается в размере 100)</t>
    </r>
  </si>
  <si>
    <t>Формула: D=Si/S, где: D - доля собственника помещения в праве общей собственности на общее имущество; Si-общая площадь жилого или нежилого помещения, принадлежащего конкретному собственнику помещения; S - общая площадь всех жилых и нежилых помещений в многоквартирном доме, находящихся в собсвтенности на период проведения общего собрания собственников</t>
  </si>
  <si>
    <t xml:space="preserve">Общая площадь (жилые и нежилые помещения)   </t>
  </si>
  <si>
    <t>Сомнительные</t>
  </si>
  <si>
    <t>S общая</t>
  </si>
  <si>
    <t>Бланк</t>
  </si>
  <si>
    <t xml:space="preserve">Общая площадь жилых помещений  </t>
  </si>
  <si>
    <t>C</t>
  </si>
  <si>
    <t>Примечание!</t>
  </si>
  <si>
    <t>нужно для кворум</t>
  </si>
  <si>
    <t xml:space="preserve">Общая площадь нежилых помещений   </t>
  </si>
  <si>
    <t>К</t>
  </si>
  <si>
    <t>Примечание 1</t>
  </si>
  <si>
    <t>Примечание 2</t>
  </si>
  <si>
    <t>Б</t>
  </si>
  <si>
    <t>В1</t>
  </si>
  <si>
    <t>В2</t>
  </si>
  <si>
    <t>В3</t>
  </si>
  <si>
    <t>В4</t>
  </si>
  <si>
    <t>В5</t>
  </si>
  <si>
    <t>В6</t>
  </si>
  <si>
    <t>В7</t>
  </si>
  <si>
    <t>В8</t>
  </si>
  <si>
    <t>В9</t>
  </si>
  <si>
    <t>В10</t>
  </si>
  <si>
    <t>В11</t>
  </si>
  <si>
    <t>В12</t>
  </si>
  <si>
    <t>В13</t>
  </si>
  <si>
    <t>В14</t>
  </si>
  <si>
    <t>В15</t>
  </si>
  <si>
    <t>В16</t>
  </si>
  <si>
    <t>В17</t>
  </si>
  <si>
    <t>В18</t>
  </si>
  <si>
    <t>В19</t>
  </si>
  <si>
    <t>В20</t>
  </si>
  <si>
    <t>В21</t>
  </si>
  <si>
    <t>В22</t>
  </si>
  <si>
    <t>В23</t>
  </si>
  <si>
    <t>В24</t>
  </si>
  <si>
    <t>В25</t>
  </si>
  <si>
    <t>В26</t>
  </si>
  <si>
    <t>В27</t>
  </si>
  <si>
    <t>В28</t>
  </si>
  <si>
    <t>В29</t>
  </si>
  <si>
    <t>В30</t>
  </si>
  <si>
    <t>В31</t>
  </si>
  <si>
    <t>В32</t>
  </si>
  <si>
    <t>В33</t>
  </si>
  <si>
    <t>В34</t>
  </si>
  <si>
    <t>В35</t>
  </si>
  <si>
    <t>В36</t>
  </si>
  <si>
    <t>В37</t>
  </si>
  <si>
    <t>В38</t>
  </si>
  <si>
    <t>В39</t>
  </si>
  <si>
    <t>В40</t>
  </si>
  <si>
    <t>КВОРУМ</t>
  </si>
  <si>
    <t>Кворум без учета                сомнительных бланков</t>
  </si>
  <si>
    <t>Общая площадь помещений, входящих в состав общего имущества</t>
  </si>
  <si>
    <t>не хватает до кворума</t>
  </si>
  <si>
    <t>Общая площадь дома</t>
  </si>
  <si>
    <t>з</t>
  </si>
  <si>
    <t>п</t>
  </si>
  <si>
    <t>в</t>
  </si>
  <si>
    <t>№ Вопроса</t>
  </si>
  <si>
    <t>ЗА</t>
  </si>
  <si>
    <t>ПРОТИВ</t>
  </si>
  <si>
    <t>ВОЗДЕРЖАЛСЯ</t>
  </si>
  <si>
    <t>не принял участие</t>
  </si>
  <si>
    <t>Проверка</t>
  </si>
  <si>
    <t>"За"</t>
  </si>
  <si>
    <t>"Против"</t>
  </si>
  <si>
    <t>"Воздержались"</t>
  </si>
  <si>
    <t>Количество голосов, м2</t>
  </si>
  <si>
    <t>% от числа проголосовавших</t>
  </si>
  <si>
    <t>Ячейка</t>
  </si>
  <si>
    <t>Заполнение</t>
  </si>
  <si>
    <t>Пример</t>
  </si>
  <si>
    <t>Примечание!!!</t>
  </si>
  <si>
    <t>Адрес МКД</t>
  </si>
  <si>
    <t>Указывается адрес полностью (город, район и т.д.)</t>
  </si>
  <si>
    <t>Московская область, г.Подольск, ул.Тепличная, д.12, кв.112</t>
  </si>
  <si>
    <t>Заполняется один раз для первой квартиры, далее протягивается вниз по остальным квартирам</t>
  </si>
  <si>
    <t xml:space="preserve">ФИО </t>
  </si>
  <si>
    <t>Указывается ФИО полностью</t>
  </si>
  <si>
    <t xml:space="preserve">Айнетдинов Рустам Хафизович </t>
  </si>
  <si>
    <r>
      <t xml:space="preserve">При совместной собственности ФИО указываются в одной ячейке через " </t>
    </r>
    <r>
      <rPr>
        <b/>
        <sz val="12"/>
        <rFont val="Times New Roman"/>
        <family val="1"/>
        <charset val="204"/>
      </rPr>
      <t xml:space="preserve">; </t>
    </r>
    <r>
      <rPr>
        <sz val="12"/>
        <rFont val="Times New Roman"/>
        <family val="1"/>
        <charset val="204"/>
      </rPr>
      <t xml:space="preserve">" , а в ячейке "Доля в праве собственности ставится еденичка (1) " </t>
    </r>
    <r>
      <rPr>
        <b/>
        <sz val="16"/>
        <color rgb="FFFF0000"/>
        <rFont val="Times New Roman"/>
        <family val="1"/>
        <charset val="204"/>
      </rPr>
      <t>*</t>
    </r>
  </si>
  <si>
    <t>№ свидетельства ЕГРП</t>
  </si>
  <si>
    <t>Указывается номер государственной регистрации права собственности</t>
  </si>
  <si>
    <t xml:space="preserve">№50-50-55/075/2012-213 </t>
  </si>
  <si>
    <t>Дата выдачи свидетельства ЕГРП</t>
  </si>
  <si>
    <t>Указывается дата государственной регистрации права собственности</t>
  </si>
  <si>
    <t>Доля в праве собственности</t>
  </si>
  <si>
    <t>Указывается доля в праве собственности</t>
  </si>
  <si>
    <r>
      <rPr>
        <u/>
        <sz val="12"/>
        <rFont val="Times New Roman"/>
        <family val="1"/>
        <charset val="204"/>
      </rPr>
      <t>Указывается только в десятичной дроби</t>
    </r>
    <r>
      <rPr>
        <sz val="12"/>
        <rFont val="Times New Roman"/>
        <family val="1"/>
        <charset val="204"/>
      </rPr>
      <t>, но вбивается в ячейку (для удобства) как дробь, так как формат ячейки установлен в десятичной</t>
    </r>
  </si>
  <si>
    <t>S кв.м.</t>
  </si>
  <si>
    <t>Указывается м2 по БТИ без балконов/лоджий</t>
  </si>
  <si>
    <t>Доля в кв.м.</t>
  </si>
  <si>
    <t xml:space="preserve">Высчитывается автоматически по формуле </t>
  </si>
  <si>
    <t>0,33 * 79,7 = 26,57</t>
  </si>
  <si>
    <r>
      <t xml:space="preserve">Требуется заполнение если по выписке более одного собственника. </t>
    </r>
    <r>
      <rPr>
        <b/>
        <sz val="16"/>
        <color rgb="FFFF0000"/>
        <rFont val="Times New Roman"/>
        <family val="1"/>
        <charset val="204"/>
      </rPr>
      <t>**</t>
    </r>
  </si>
  <si>
    <t>С</t>
  </si>
  <si>
    <r>
      <rPr>
        <b/>
        <sz val="12"/>
        <color rgb="FF0066CC"/>
        <rFont val="Times New Roman"/>
        <family val="1"/>
        <charset val="204"/>
      </rPr>
      <t>Сомнительные бланки:</t>
    </r>
    <r>
      <rPr>
        <sz val="12"/>
        <rFont val="Times New Roman"/>
        <family val="1"/>
        <charset val="204"/>
      </rPr>
      <t xml:space="preserve"> не совпадает ФИО из реестра с ФИО проголосовавшего лица, нет даты/подписи и прочее.. (проставить "</t>
    </r>
    <r>
      <rPr>
        <b/>
        <sz val="12"/>
        <rFont val="Times New Roman"/>
        <family val="1"/>
        <charset val="204"/>
      </rPr>
      <t>1</t>
    </r>
    <r>
      <rPr>
        <sz val="12"/>
        <rFont val="Times New Roman"/>
        <family val="1"/>
        <charset val="204"/>
      </rPr>
      <t>" при необходимости)</t>
    </r>
  </si>
  <si>
    <r>
      <t>В данное ячейке можно проставлять только "1"                   (</t>
    </r>
    <r>
      <rPr>
        <b/>
        <sz val="12"/>
        <color rgb="FFFF0000"/>
        <rFont val="Times New Roman"/>
        <family val="1"/>
        <charset val="204"/>
      </rPr>
      <t>2,3,4 и т.д. ставить нельзя!</t>
    </r>
    <r>
      <rPr>
        <sz val="12"/>
        <rFont val="Times New Roman"/>
        <family val="1"/>
        <charset val="204"/>
      </rPr>
      <t>)</t>
    </r>
  </si>
  <si>
    <r>
      <rPr>
        <b/>
        <sz val="12"/>
        <color rgb="FF800080"/>
        <rFont val="Times New Roman"/>
        <family val="1"/>
        <charset val="204"/>
      </rPr>
      <t>Бланк решения</t>
    </r>
    <r>
      <rPr>
        <sz val="12"/>
        <rFont val="Times New Roman"/>
        <family val="1"/>
        <charset val="204"/>
      </rPr>
      <t>: наличее бланка проголосовавшего собственника  (проставить "</t>
    </r>
    <r>
      <rPr>
        <b/>
        <sz val="12"/>
        <rFont val="Times New Roman"/>
        <family val="1"/>
        <charset val="204"/>
      </rPr>
      <t>1</t>
    </r>
    <r>
      <rPr>
        <sz val="12"/>
        <rFont val="Times New Roman"/>
        <family val="1"/>
        <charset val="204"/>
      </rPr>
      <t xml:space="preserve">" при учтенном бланке)                       - </t>
    </r>
    <r>
      <rPr>
        <b/>
        <sz val="12"/>
        <color rgb="FFFF0000"/>
        <rFont val="Times New Roman"/>
        <family val="1"/>
        <charset val="204"/>
      </rPr>
      <t>это обязательно!</t>
    </r>
  </si>
  <si>
    <r>
      <t>В данное ячейке можно проставлять только "1"                  (</t>
    </r>
    <r>
      <rPr>
        <b/>
        <sz val="12"/>
        <color rgb="FFFF0000"/>
        <rFont val="Times New Roman"/>
        <family val="1"/>
        <charset val="204"/>
      </rPr>
      <t>2,3,4 и т.д. ставить нельзя!</t>
    </r>
    <r>
      <rPr>
        <sz val="12"/>
        <rFont val="Times New Roman"/>
        <family val="1"/>
        <charset val="204"/>
      </rPr>
      <t>)</t>
    </r>
  </si>
  <si>
    <t>Как проставлять голоса в ячейки столбцов В1, В2, В3…</t>
  </si>
  <si>
    <r>
      <t xml:space="preserve">в ячейку проставляются буквы </t>
    </r>
    <r>
      <rPr>
        <b/>
        <sz val="12"/>
        <rFont val="Times New Roman"/>
        <family val="1"/>
        <charset val="204"/>
      </rPr>
      <t>"з", "п", "в"</t>
    </r>
    <r>
      <rPr>
        <sz val="12"/>
        <rFont val="Times New Roman"/>
        <family val="1"/>
        <charset val="204"/>
      </rPr>
      <t xml:space="preserve"> в                             </t>
    </r>
    <r>
      <rPr>
        <u/>
        <sz val="12"/>
        <rFont val="Times New Roman"/>
        <family val="1"/>
        <charset val="204"/>
      </rPr>
      <t>нижнем регистре</t>
    </r>
    <r>
      <rPr>
        <sz val="12"/>
        <rFont val="Times New Roman"/>
        <family val="1"/>
        <charset val="204"/>
      </rPr>
      <t xml:space="preserve"> в соответствии с тем, как проголосовал собственник - "за", "против" или "воздержался"                                         в бланке решения.</t>
    </r>
  </si>
  <si>
    <r>
      <t>Если по какому-нибудь вопросу собственник не проголосовал (</t>
    </r>
    <r>
      <rPr>
        <u/>
        <sz val="12"/>
        <rFont val="Times New Roman"/>
        <family val="1"/>
        <charset val="204"/>
      </rPr>
      <t>пустые ячейки</t>
    </r>
    <r>
      <rPr>
        <sz val="12"/>
        <rFont val="Times New Roman"/>
        <family val="1"/>
        <charset val="204"/>
      </rPr>
      <t xml:space="preserve">), то в таблице ставится </t>
    </r>
    <r>
      <rPr>
        <b/>
        <sz val="12"/>
        <rFont val="Times New Roman"/>
        <family val="1"/>
        <charset val="204"/>
      </rPr>
      <t>"1"</t>
    </r>
    <r>
      <rPr>
        <sz val="12"/>
        <rFont val="Times New Roman"/>
        <family val="1"/>
        <charset val="204"/>
      </rPr>
      <t xml:space="preserve">. Аналогично если собственник проголосова в одном вопросе дважды (проставил более одного символа напротив вопроса в бланке решения) </t>
    </r>
  </si>
  <si>
    <r>
      <rPr>
        <b/>
        <u/>
        <sz val="12"/>
        <color rgb="FFFF0000"/>
        <rFont val="Times New Roman"/>
        <family val="1"/>
        <charset val="204"/>
      </rPr>
      <t>пример</t>
    </r>
    <r>
      <rPr>
        <b/>
        <sz val="16"/>
        <color rgb="FFFF0000"/>
        <rFont val="Times New Roman"/>
        <family val="1"/>
        <charset val="204"/>
      </rPr>
      <t xml:space="preserve"> * </t>
    </r>
    <r>
      <rPr>
        <b/>
        <sz val="12"/>
        <color rgb="FFFF0000"/>
        <rFont val="Times New Roman"/>
        <family val="1"/>
        <charset val="204"/>
      </rPr>
      <t>(совместная собственность)</t>
    </r>
  </si>
  <si>
    <t>№ п/п</t>
  </si>
  <si>
    <t>Доля в %</t>
  </si>
  <si>
    <t>Московская область, городской округ Реутов,                        Юбилейный проспект, дом. 69, кв.270</t>
  </si>
  <si>
    <t>Мухаметзянов Ильдар Раифович;
Мухаметзянова Ольга Павловна</t>
  </si>
  <si>
    <t xml:space="preserve">50:48:0030303:2411-50/048/2017-1 </t>
  </si>
  <si>
    <r>
      <rPr>
        <b/>
        <u/>
        <sz val="12"/>
        <color rgb="FFFF0000"/>
        <rFont val="Times New Roman"/>
        <family val="1"/>
        <charset val="204"/>
      </rPr>
      <t>пример</t>
    </r>
    <r>
      <rPr>
        <b/>
        <sz val="16"/>
        <color rgb="FFFF0000"/>
        <rFont val="Times New Roman"/>
        <family val="1"/>
        <charset val="204"/>
      </rPr>
      <t xml:space="preserve"> ** </t>
    </r>
    <r>
      <rPr>
        <b/>
        <sz val="12"/>
        <color rgb="FFFF0000"/>
        <rFont val="Times New Roman"/>
        <family val="1"/>
        <charset val="204"/>
      </rPr>
      <t>(проставление долей в праве собственности)</t>
    </r>
  </si>
  <si>
    <t>Доля в праве собственности в % (высчитываются при проставленной площади дома жилые+нежилые помещения на вкладке "Формулы" в ячейки I5 и I6, помеченные зеленым цветом)</t>
  </si>
  <si>
    <t>Ячейки I5 и I6 обязательны для заполнения! (площадь берется из документации по МКД, либо, при ее отсутствии, с сайта Реформа ЖКХ)</t>
  </si>
  <si>
    <t>Айнетдинов Айнур Рустамович</t>
  </si>
  <si>
    <t>50-50-55/075/2012-213</t>
  </si>
  <si>
    <t>проценты проставляются автоматически                                               (при проставленной площади на вкладке формулы)</t>
  </si>
  <si>
    <t>Айнетдинов Рустам Хафизович</t>
  </si>
  <si>
    <t>1Н</t>
  </si>
  <si>
    <t>2Н</t>
  </si>
  <si>
    <t>3Н</t>
  </si>
  <si>
    <t>5Н</t>
  </si>
  <si>
    <t>17Н</t>
  </si>
  <si>
    <t>18Н</t>
  </si>
  <si>
    <t>м/м 20</t>
  </si>
  <si>
    <t>м/м 47</t>
  </si>
  <si>
    <t>м/м 50</t>
  </si>
  <si>
    <t>м/м 51</t>
  </si>
  <si>
    <t>м/м 63</t>
  </si>
  <si>
    <t>м/м 65</t>
  </si>
  <si>
    <t>м/м 82</t>
  </si>
  <si>
    <t>м/м 83</t>
  </si>
  <si>
    <t>м/м 87</t>
  </si>
  <si>
    <t>м/м 88</t>
  </si>
  <si>
    <t>м/м 91</t>
  </si>
  <si>
    <t>м/м 92</t>
  </si>
  <si>
    <t>м/м 119</t>
  </si>
  <si>
    <t>м/м 120</t>
  </si>
  <si>
    <t>м/м 127</t>
  </si>
  <si>
    <t>м/м 128</t>
  </si>
  <si>
    <t>м/м 130</t>
  </si>
  <si>
    <t>м/м 137</t>
  </si>
  <si>
    <t>м/м 138</t>
  </si>
  <si>
    <t>м/м 139</t>
  </si>
  <si>
    <t>м/м 140</t>
  </si>
  <si>
    <t>м/м 145</t>
  </si>
  <si>
    <t>м/м 147</t>
  </si>
  <si>
    <t>м/м 151</t>
  </si>
  <si>
    <t>м/м 153</t>
  </si>
  <si>
    <t>м/м 159</t>
  </si>
  <si>
    <t>м/м 161</t>
  </si>
  <si>
    <t>м/м 164</t>
  </si>
  <si>
    <t>м/м 165</t>
  </si>
  <si>
    <t>м/м 166</t>
  </si>
  <si>
    <t>м/м 173</t>
  </si>
  <si>
    <t>м/м 174</t>
  </si>
  <si>
    <t>м/м 175</t>
  </si>
  <si>
    <t>м/м 177</t>
  </si>
  <si>
    <t>м/м 179</t>
  </si>
  <si>
    <t>м/м 184</t>
  </si>
  <si>
    <t>м/м 193</t>
  </si>
  <si>
    <t>м/м 199</t>
  </si>
  <si>
    <t>м/м 200</t>
  </si>
  <si>
    <t>м/м 210</t>
  </si>
  <si>
    <t>м/м 211</t>
  </si>
  <si>
    <t>м/м 215</t>
  </si>
  <si>
    <t>м/м 216</t>
  </si>
  <si>
    <t>м/м 228</t>
  </si>
  <si>
    <t>м/м 258</t>
  </si>
  <si>
    <t>м/м 260</t>
  </si>
  <si>
    <t>м/м 265</t>
  </si>
  <si>
    <t>м/м 270</t>
  </si>
  <si>
    <t>м/м 282</t>
  </si>
  <si>
    <t>м/м 287</t>
  </si>
  <si>
    <t>м/м 288</t>
  </si>
  <si>
    <t>м/м 302</t>
  </si>
  <si>
    <t>м/м 304</t>
  </si>
  <si>
    <t>м/м 318</t>
  </si>
  <si>
    <t>м/м 319</t>
  </si>
  <si>
    <t>м/м 320</t>
  </si>
  <si>
    <t>м/м 323</t>
  </si>
  <si>
    <t>м/м 324</t>
  </si>
  <si>
    <t>м/м 327</t>
  </si>
  <si>
    <t>м/м 328</t>
  </si>
  <si>
    <t>м/м 330</t>
  </si>
  <si>
    <t>м/м 333</t>
  </si>
  <si>
    <t>м/м 334</t>
  </si>
  <si>
    <t>м/м 336</t>
  </si>
  <si>
    <t>м/м 346</t>
  </si>
  <si>
    <t>м/м 349</t>
  </si>
  <si>
    <t>м/м 351</t>
  </si>
  <si>
    <t>м/м 354</t>
  </si>
  <si>
    <t>м/м 359</t>
  </si>
  <si>
    <t>м/м 365</t>
  </si>
  <si>
    <t>м/м 373</t>
  </si>
  <si>
    <t>м/м 388</t>
  </si>
  <si>
    <t>м/м 390</t>
  </si>
  <si>
    <t>м/м 391</t>
  </si>
  <si>
    <t>м/м 393</t>
  </si>
  <si>
    <t>м/м 394</t>
  </si>
  <si>
    <t>м/м 395</t>
  </si>
  <si>
    <t>м/м 399</t>
  </si>
  <si>
    <t>м/м 403</t>
  </si>
  <si>
    <t>м/м 405</t>
  </si>
  <si>
    <t>м/м 409</t>
  </si>
  <si>
    <t>м/м 415</t>
  </si>
  <si>
    <t>м/м 418</t>
  </si>
  <si>
    <t>м/м 425</t>
  </si>
  <si>
    <t>м/м 446</t>
  </si>
  <si>
    <t>м/м 451</t>
  </si>
  <si>
    <t>Коробейников Сергей Анатольевич</t>
  </si>
  <si>
    <t>Чапурина Наталия Васильевна</t>
  </si>
  <si>
    <t>Бакирова Ирина Юрьевна</t>
  </si>
  <si>
    <t>Сухина Ольга Алексеевна</t>
  </si>
  <si>
    <t>Пиелстикер Брэдли Джеймс</t>
  </si>
  <si>
    <t>Михайличенко Сергей Алексеевич</t>
  </si>
  <si>
    <t>Кутузова Анна Андреевна</t>
  </si>
  <si>
    <t>Конрад Людмила Геннадьевна</t>
  </si>
  <si>
    <t>Гайнанов Азамат Нурфаизович</t>
  </si>
  <si>
    <t xml:space="preserve"> Физическое лицо </t>
  </si>
  <si>
    <t>Ахмедова Сакинат Мустафаевна</t>
  </si>
  <si>
    <t>Косарева Светлана Сергеевна</t>
  </si>
  <si>
    <t>Кудинов Андрей Андреевич; Пещур Оксана Олеговна</t>
  </si>
  <si>
    <t>Пискарев Михаил Александрович; Татулянц Ирина Сергеевна</t>
  </si>
  <si>
    <t>Антонян Анастасия Павловна; Антонян Георгий Эдуардович</t>
  </si>
  <si>
    <t>Афанасенко Татьяна Владимировна</t>
  </si>
  <si>
    <t>Сильченко Михаил Сергеевич</t>
  </si>
  <si>
    <t>Першин Денис Александрович; Першин Денис Александрович</t>
  </si>
  <si>
    <t>Акционерное общество Специализированный застройщик "МОНЕТЧИК", ИНН 7718122544</t>
  </si>
  <si>
    <t>Зайцев Сергей Владимирович</t>
  </si>
  <si>
    <t>Кравцова Ольга Григорьевна</t>
  </si>
  <si>
    <t>Мигунова Лариса Григорьевна</t>
  </si>
  <si>
    <t>Толстенко Татьяна Георгиевна</t>
  </si>
  <si>
    <t>Колышкин Алексей Николаевич</t>
  </si>
  <si>
    <t>Зарзар Александр Алексеевич</t>
  </si>
  <si>
    <t>Оленич Руслан Николаевич</t>
  </si>
  <si>
    <t>Краюшкина Анастасия Игоревна</t>
  </si>
  <si>
    <t>Ржевская Татьяна Ивановна</t>
  </si>
  <si>
    <t>Барбашин Сергей Сергеевич</t>
  </si>
  <si>
    <t>Тишкина Юлия Евгеньевна</t>
  </si>
  <si>
    <t>Дмитриев Алексей Вячеславович</t>
  </si>
  <si>
    <t>Голембиовский Владислав Юрьевич</t>
  </si>
  <si>
    <t>Ладыгин Александр Николаевич; Ладыгина Кристина Олеговна</t>
  </si>
  <si>
    <t>Ендовицкий Вадим Анатольевич</t>
  </si>
  <si>
    <t>Лущикова Елена Николаевна</t>
  </si>
  <si>
    <t>Пименов Василий Владимирович</t>
  </si>
  <si>
    <t>Васильев Станислав Николаевич</t>
  </si>
  <si>
    <t>Таболина Елена Сергеевна</t>
  </si>
  <si>
    <t>Бородина Надежда Васильевна</t>
  </si>
  <si>
    <t>Иванов Александр Викторович</t>
  </si>
  <si>
    <t>Хромов Алексей Николаевич; Хромова Екатерина Владимировна</t>
  </si>
  <si>
    <t>Улубай Али Метин</t>
  </si>
  <si>
    <t>Соколов Александр Александрович</t>
  </si>
  <si>
    <t>Бухарова Наталья Николаевна</t>
  </si>
  <si>
    <t>Манукян Наталья Эдуардовна</t>
  </si>
  <si>
    <t>Вишнякова Наталья Валерьевна</t>
  </si>
  <si>
    <t>Гребенюк Ирина Эдуардовна</t>
  </si>
  <si>
    <t>Худяков Иван Николаевич</t>
  </si>
  <si>
    <t>Самородов Андрей Вячеславович</t>
  </si>
  <si>
    <t>Менжинская Елена Вячеславовна; Менжинский Роман Андреевич</t>
  </si>
  <si>
    <t>Никитина Татьяна Викторовна</t>
  </si>
  <si>
    <t>Рагулин Александр Павлович</t>
  </si>
  <si>
    <t>Ступаченко Кирилл Григорьевич</t>
  </si>
  <si>
    <t>Рогалева Олеся Владимировна</t>
  </si>
  <si>
    <t>Симонова Наталья Михайловна</t>
  </si>
  <si>
    <t>Сидоров Алексей Олегович</t>
  </si>
  <si>
    <t>Осипов Александр Николаевич</t>
  </si>
  <si>
    <t>Майорова Татьяна Александровна</t>
  </si>
  <si>
    <t>Поваров Александр Викторович</t>
  </si>
  <si>
    <t>Поварова Елена Александровна</t>
  </si>
  <si>
    <t>Винокуров Алексей Григорьевич</t>
  </si>
  <si>
    <t>Кобзарь Анна Антоновна</t>
  </si>
  <si>
    <t>Тарасевич Илья Петрович</t>
  </si>
  <si>
    <t>Бадер Лейли Бакиевна</t>
  </si>
  <si>
    <t>Шувалова Татьяна Васильевна</t>
  </si>
  <si>
    <t>Курбанов Ризо Бахромович</t>
  </si>
  <si>
    <t>Ярахмедова Джарият Алиловна</t>
  </si>
  <si>
    <t>Макерова Лидия Алексеевна</t>
  </si>
  <si>
    <t>Макаров Сергей Владимирович; Невинская Екатерина Валерьевна</t>
  </si>
  <si>
    <t>Булатов Евгений Равельевич</t>
  </si>
  <si>
    <t>Грачев Василий Николаевич</t>
  </si>
  <si>
    <t>Бирюшев Илья Владиславович</t>
  </si>
  <si>
    <t>Чекунова Марина Анатольевна</t>
  </si>
  <si>
    <t>Гончаров Максим Александрович; Гончарова Анна Валерьевна</t>
  </si>
  <si>
    <t>Швец Ирина Михайловна</t>
  </si>
  <si>
    <t>Тонкий Евгений Сергеевич</t>
  </si>
  <si>
    <t>Веселов Роман Юрьевич</t>
  </si>
  <si>
    <t>Войцеховская Юлия Николаевна; Войцеховский Иван Дмитриевич</t>
  </si>
  <si>
    <t>Костюнин Григорий Григорьевич</t>
  </si>
  <si>
    <t>Смышляев Станислав Витальевич</t>
  </si>
  <si>
    <t>Серегин Михаил Владимирович</t>
  </si>
  <si>
    <t>Владимирова Наталья Гавриловна</t>
  </si>
  <si>
    <t>Поташева Елена Леонидовна</t>
  </si>
  <si>
    <t>Саибова Камина Абдурасуловна</t>
  </si>
  <si>
    <t>Сандер Алексей Артурович</t>
  </si>
  <si>
    <t>Штыль Иван Александрович</t>
  </si>
  <si>
    <t>Махмудов Равшан Алиевич</t>
  </si>
  <si>
    <t>Ворошилов Иван Сергеевич</t>
  </si>
  <si>
    <t>Петрова Галина Викторовна</t>
  </si>
  <si>
    <t>Отарова Мадина Борисовна</t>
  </si>
  <si>
    <t>Кустов Илья Викторович</t>
  </si>
  <si>
    <t>Исмаил Мохамед Фатхи Ибрахим</t>
  </si>
  <si>
    <t>Романов Сергей Андреевич</t>
  </si>
  <si>
    <t>Курбасова Вера Григорьевна</t>
  </si>
  <si>
    <t>Зборчий Елена Вячеславовна</t>
  </si>
  <si>
    <t>Нагибин Кирилл Павлович</t>
  </si>
  <si>
    <t>Володина Милена Артемовна</t>
  </si>
  <si>
    <t>Володин Артем Владимирович</t>
  </si>
  <si>
    <t>Гущина Анна Петровна</t>
  </si>
  <si>
    <t>Глазунова Полина Дмитриевна</t>
  </si>
  <si>
    <t>Коваленко Сергей Викторович</t>
  </si>
  <si>
    <t>Воробьевская Татьяна Павловна</t>
  </si>
  <si>
    <t>Костина Наталья Николаевна</t>
  </si>
  <si>
    <t>Лотакова Маргарита Валерьевна</t>
  </si>
  <si>
    <t>Каменский Владислав Владимирович</t>
  </si>
  <si>
    <t>Воскресенский Максим Олегович; Строгова Мия Витальевна</t>
  </si>
  <si>
    <t>Полозова Инна Анатольевна</t>
  </si>
  <si>
    <t>Мишиева Диана Рафик кызы</t>
  </si>
  <si>
    <t>Петухов Олег Евгеньевич</t>
  </si>
  <si>
    <t>Зыкова Анастасия Сергеевна</t>
  </si>
  <si>
    <t>Бочарова Светлана Павловна</t>
  </si>
  <si>
    <t>Арапова Юлия Вячеславовна</t>
  </si>
  <si>
    <t>Дадвани Лиана Гвегвевна</t>
  </si>
  <si>
    <t>Фомичев Алексей Сергеевич</t>
  </si>
  <si>
    <t>Коваленко Максим Александрович</t>
  </si>
  <si>
    <t>Иванова Фатима Залимгериевна</t>
  </si>
  <si>
    <t>Цагарейшвили Нико Северянович</t>
  </si>
  <si>
    <t>Конченкова Людмила Николаевна</t>
  </si>
  <si>
    <t>Никитин Сергей Юрьевич; Никитина Ирина Павловна</t>
  </si>
  <si>
    <t>Калинин Олег Игоревич</t>
  </si>
  <si>
    <t>Решетников Валерий Анатольевич</t>
  </si>
  <si>
    <t>Кириллычева Любовь Максимовна</t>
  </si>
  <si>
    <t>Гурина Анна Андреевна</t>
  </si>
  <si>
    <t>Ямщиков Андрей Николаевич</t>
  </si>
  <si>
    <t>Звягина Татьяна Леонидовна</t>
  </si>
  <si>
    <t>Кузнецова Екатерина Михайловна</t>
  </si>
  <si>
    <t>Когатько Григорий Иосифович</t>
  </si>
  <si>
    <t>Николенко Ирина Валерьевна</t>
  </si>
  <si>
    <t>Бычков Александр Владимирович</t>
  </si>
  <si>
    <t>Сирота Ирина Ивановна</t>
  </si>
  <si>
    <t>Храпина Галина Сергеевна</t>
  </si>
  <si>
    <t>Седякова Софья Андреевна</t>
  </si>
  <si>
    <t>Седякова Юлия Андреевна</t>
  </si>
  <si>
    <t>Зимин Андрей Константинович; Малахова Ирина Евгеньевна</t>
  </si>
  <si>
    <t>Брюхно Кристина Владимировна</t>
  </si>
  <si>
    <t>Чапля Альберт Аркадьевич</t>
  </si>
  <si>
    <t>Клименко Андрей Витальевич</t>
  </si>
  <si>
    <t>Щека Ольга Александровна</t>
  </si>
  <si>
    <t>Каратаева Надежда Александровна</t>
  </si>
  <si>
    <t>Сидоренко Евгений Николаевич</t>
  </si>
  <si>
    <t>Бирюкова Ольга Анатольевна</t>
  </si>
  <si>
    <t>Исломова Юнона Абдурахмоновна</t>
  </si>
  <si>
    <t>Вермишян Арутюн Геворкович</t>
  </si>
  <si>
    <t>Сердюченко Денис Алексеевич</t>
  </si>
  <si>
    <t>Осипов Александр Владимирович</t>
  </si>
  <si>
    <t>Лысенко Николай Алексеевич</t>
  </si>
  <si>
    <t>Стрелова Ольга Михайловна</t>
  </si>
  <si>
    <t>Назаретян Рипсиме Погосовна</t>
  </si>
  <si>
    <t>Пигузова Наталия Дмитриевна</t>
  </si>
  <si>
    <t>Бояркина Светлана Вячеславовна</t>
  </si>
  <si>
    <t>Титова Эмма Юрьевна</t>
  </si>
  <si>
    <t>Зейликович Елена Владимировна</t>
  </si>
  <si>
    <t>Николаенко Марианна Владимировна</t>
  </si>
  <si>
    <t>Глушко Наталья Даниловна</t>
  </si>
  <si>
    <t>Нумерова Анна Альбертовна</t>
  </si>
  <si>
    <t>Шпенева Лидия Игоревна</t>
  </si>
  <si>
    <t>Елисеенко Алексей Викторович; Ланцова Елена Геннадьевна</t>
  </si>
  <si>
    <t>Макаров Василий Васильевич</t>
  </si>
  <si>
    <t>Гуля-Яновский Алексей Всеволодович</t>
  </si>
  <si>
    <t>Сакара Елизавета Дмитриевна</t>
  </si>
  <si>
    <t>Шпенев Никита Игоревич</t>
  </si>
  <si>
    <t>Яковлева Анна Викторовна</t>
  </si>
  <si>
    <t>Трошина Ольга Викторовна</t>
  </si>
  <si>
    <t>Шпенев Максим Игоревич</t>
  </si>
  <si>
    <t>Биарсланова Светлана Николаевна</t>
  </si>
  <si>
    <t>Варагич Вук Драголюбович</t>
  </si>
  <si>
    <t>Павлова Инесса Викторовна</t>
  </si>
  <si>
    <t>Гулов Джамшед Рахмонович</t>
  </si>
  <si>
    <t>Шпенев Игорь Игоревич</t>
  </si>
  <si>
    <t>Козлова Ольга Александровна</t>
  </si>
  <si>
    <t>Волокитенков Алексей Николаевич</t>
  </si>
  <si>
    <t>Касимов Ахрор Ашурович</t>
  </si>
  <si>
    <t>Шпенев Роман Игоревич</t>
  </si>
  <si>
    <t>Тимошенко Елена Викторовна</t>
  </si>
  <si>
    <t>Етеревский Дмитрий Николаевич</t>
  </si>
  <si>
    <t>Шавкунова Светлана Игоревна</t>
  </si>
  <si>
    <t>Шавкунова Татьяна Игоревна</t>
  </si>
  <si>
    <t>Шавкунова Ольга Игоревна</t>
  </si>
  <si>
    <t>Шавкунова Анжелика Геннадьевна</t>
  </si>
  <si>
    <t>Стовпец Василиса Витальевна</t>
  </si>
  <si>
    <t>Писаренко Ирина Валерьевна</t>
  </si>
  <si>
    <t>Ярославцев Виталий Игоревич</t>
  </si>
  <si>
    <t>Акаева Сайкал Эдильбековна; Акаева Сайкал Эдильбековна</t>
  </si>
  <si>
    <t>Ермакова Мария Сергеевна</t>
  </si>
  <si>
    <t>Алферов Дмитрий Александрович; Алферова Алена Александровна</t>
  </si>
  <si>
    <t>Крысанова Анна Сергеевна</t>
  </si>
  <si>
    <t>Заугольникова Дарья Владимировна</t>
  </si>
  <si>
    <t>Сесекин Владимир Петрович</t>
  </si>
  <si>
    <t>Ахметов Сергей Викторович; Ахметова Елена Викторовна</t>
  </si>
  <si>
    <t>Шустов Игорь Александрович</t>
  </si>
  <si>
    <t>Зародина Варвара Васильевна</t>
  </si>
  <si>
    <t>Савинова Юлия Валериевна</t>
  </si>
  <si>
    <t>Небольсина Анна Гавриловна</t>
  </si>
  <si>
    <t>Молгин Сергей Сергеевич</t>
  </si>
  <si>
    <t>Десятниченко Константин Анатольевич</t>
  </si>
  <si>
    <t>Сомов Андрей Владимирович</t>
  </si>
  <si>
    <t>Бирюкова Елена Борисовна</t>
  </si>
  <si>
    <t>Пронина Юлия Борисовна</t>
  </si>
  <si>
    <t>Кузьмин Алексей Николаевич</t>
  </si>
  <si>
    <t>Субботин Виталий Алексеевич; Субботина Оксана Анатольевна</t>
  </si>
  <si>
    <t>Канатчикова Валентина Алексеевна</t>
  </si>
  <si>
    <t>Кругляков Роман Викторович; Круглякова Оксана Сергеевна</t>
  </si>
  <si>
    <t>Ермачкова Наталья Николаевна</t>
  </si>
  <si>
    <t>Курилова Ольга Игоревна</t>
  </si>
  <si>
    <t>Шафранский Александр Сергеевич</t>
  </si>
  <si>
    <t>Кондауров Илья Алексеевич</t>
  </si>
  <si>
    <t>Пьянова Алла Петровна</t>
  </si>
  <si>
    <t>Калько Рустам Анатольевич</t>
  </si>
  <si>
    <t>Трофимова Юлия Сергеевна</t>
  </si>
  <si>
    <t>Ступарь Александр Сергеевич</t>
  </si>
  <si>
    <t>Петрайтис Светлана Александровна</t>
  </si>
  <si>
    <t>Енукидзе Ирма Джемаловна</t>
  </si>
  <si>
    <t>Голобоков Денис Александрович</t>
  </si>
  <si>
    <t>Карепанов Артём Викторович</t>
  </si>
  <si>
    <t>Семенова Елена Викторовна</t>
  </si>
  <si>
    <t>Шаблиовская Лариса Анатольевна</t>
  </si>
  <si>
    <t>Исаева Виктория Евгеньевна</t>
  </si>
  <si>
    <t>Молгина Наталья Васильевна</t>
  </si>
  <si>
    <t>Одиноков Сергей Алексеевич; Одинокова Татьяна Вячеславовна</t>
  </si>
  <si>
    <t>Бибиков Андрей Игоревич</t>
  </si>
  <si>
    <t>Кондратьев Александр Павлович; Кондратьева Елена Михайловна</t>
  </si>
  <si>
    <t>Солтанов Михаил Леонидович</t>
  </si>
  <si>
    <t>Солтанов Леонид Михайлович</t>
  </si>
  <si>
    <t>Гришкина Юлия Эдуардовна</t>
  </si>
  <si>
    <t>Хлопков Михаил Борисович</t>
  </si>
  <si>
    <t>Шаповалов Евгений Владимирович</t>
  </si>
  <si>
    <t>Чепурко Мария Александровна</t>
  </si>
  <si>
    <t>Ращепкина Полина Игоревна</t>
  </si>
  <si>
    <t>Печатнова Елена Павловна</t>
  </si>
  <si>
    <t>Наумов Максим Александрович</t>
  </si>
  <si>
    <t>Дубинин Анатолий Георгиевич</t>
  </si>
  <si>
    <t>Шарипов Ильдар Радикович; Шарипова Марина Владимировна</t>
  </si>
  <si>
    <t>Игнатов Игорь Александрович</t>
  </si>
  <si>
    <t>Гришина Наталья Витальевна</t>
  </si>
  <si>
    <t>Николаева Наталья Юрьевна</t>
  </si>
  <si>
    <t>Тукшумский Андрей Игоревич</t>
  </si>
  <si>
    <t>Гусева Елена Александровна</t>
  </si>
  <si>
    <t>Межибовский Игорь Константинович</t>
  </si>
  <si>
    <t>Караев Артур Александрович</t>
  </si>
  <si>
    <t>Косаткин Михаил Александрович; Косаткина Любовь Юрьевна</t>
  </si>
  <si>
    <t>Носов Сергей Владимирович</t>
  </si>
  <si>
    <t>Донец Дарья Сергеевна</t>
  </si>
  <si>
    <t>Кастальская Екатерина Александровна</t>
  </si>
  <si>
    <t>Суханов Иван Петрович</t>
  </si>
  <si>
    <t>Харламова Ольга Валерьевна</t>
  </si>
  <si>
    <t>Трубникова Анастасия Владимировна</t>
  </si>
  <si>
    <t>Степанова Валентина Владимировна</t>
  </si>
  <si>
    <t>Пиликова Яна Валерьевна</t>
  </si>
  <si>
    <t>Литвинова Анна Александровна</t>
  </si>
  <si>
    <t>Морозов Дмитрий Валерьевич; Морозова Светлана Петровна</t>
  </si>
  <si>
    <t>Пакканен Нора Карина</t>
  </si>
  <si>
    <t>Якимов Андрей Александрович</t>
  </si>
  <si>
    <t>Авдошин Антон Николаевич</t>
  </si>
  <si>
    <t>Бусуркин Дмитрий Витальевич</t>
  </si>
  <si>
    <t>Медведева Наталья Владимировна</t>
  </si>
  <si>
    <t>Хабибуллин Рафаэль Исламович; Хабибуллина Лилия Наилевна</t>
  </si>
  <si>
    <t>Папонов Евгений Геннадьевич</t>
  </si>
  <si>
    <t>Арапов Дмитрий Игорьевич</t>
  </si>
  <si>
    <t>Михеева Алла Викторовна</t>
  </si>
  <si>
    <t>Алексеев Алексей Викторович; Алексеева Карина Александровна</t>
  </si>
  <si>
    <t>Яковлева Светлана Александровна</t>
  </si>
  <si>
    <t>Бурова Анжелика Владимировна</t>
  </si>
  <si>
    <t>Буров Владимир Васильевич</t>
  </si>
  <si>
    <t>Бурова Нина Петровна</t>
  </si>
  <si>
    <t>Никашина Наталия Владимировна</t>
  </si>
  <si>
    <t>Денисов Антон Александрович</t>
  </si>
  <si>
    <t>Федяков Евгений Вячеславович</t>
  </si>
  <si>
    <t>Алексеева Нелли Александровна</t>
  </si>
  <si>
    <t>Сорокин Дмитрий Юрьевич</t>
  </si>
  <si>
    <t>Лапутин Александр Игоревич; Лапутина Марина Валерьевна</t>
  </si>
  <si>
    <t>Иванченко Максим Борисович</t>
  </si>
  <si>
    <t>Агафонова Наталья Викторовна</t>
  </si>
  <si>
    <t>Прусаков Сергей Михайлович; Прусакова Татьяна Александровна</t>
  </si>
  <si>
    <t>Паперная Мария Борисовна</t>
  </si>
  <si>
    <t>Мегрелишвили Михаил Тамазович</t>
  </si>
  <si>
    <t>Кравцов Кирилл Валерьевич</t>
  </si>
  <si>
    <t>Феклисова Галина Сергеевна</t>
  </si>
  <si>
    <t>Кондырев Владимир Александрович</t>
  </si>
  <si>
    <t>Абрамова Марина Александровна</t>
  </si>
  <si>
    <t>Абрамов Матвей Тимофеевич</t>
  </si>
  <si>
    <t>Абрамов Борис Тимофеевич</t>
  </si>
  <si>
    <t>Абрамов Даниил Тимофеевич</t>
  </si>
  <si>
    <t>Абрамов Тимофей Адамович</t>
  </si>
  <si>
    <t>Лейбман Дмитрий Михайлович</t>
  </si>
  <si>
    <t>Авдулова Елена Витальевна</t>
  </si>
  <si>
    <t>Артёмов Сергей Николаевич</t>
  </si>
  <si>
    <t>Курусь Татьяна Валентиновна</t>
  </si>
  <si>
    <t>Зеленов Юрий Иванович</t>
  </si>
  <si>
    <t>Гузовский Александр Викторович</t>
  </si>
  <si>
    <t>Долгих Людмила Александровна</t>
  </si>
  <si>
    <t>Подоба Наталья Анатольевна</t>
  </si>
  <si>
    <t>Евсеенко Виктория Валерьевна</t>
  </si>
  <si>
    <t>Останин Александр Михайлович</t>
  </si>
  <si>
    <t>Садовщиков Дмитрий Николаевич</t>
  </si>
  <si>
    <t>Чигарев Алексей Анатольевич</t>
  </si>
  <si>
    <t>Осокин Андрей Анатольевич</t>
  </si>
  <si>
    <t>Абдуганиев Аъзам Абдукаххор Угли</t>
  </si>
  <si>
    <t>Горяинова Мария Романовна</t>
  </si>
  <si>
    <t>Игнатова Ирина Викторовна</t>
  </si>
  <si>
    <t>Петров Александр Леонидович</t>
  </si>
  <si>
    <t>Прусикова Елена Алексеевна</t>
  </si>
  <si>
    <t>Прусиков Виктор Сергеевич</t>
  </si>
  <si>
    <t>Грязнов Павел Викторович</t>
  </si>
  <si>
    <t>Боровков Дмитрий Игоревич; Боровкова Анна Алексеевна</t>
  </si>
  <si>
    <t>Вихорева Екатерина Николаевна</t>
  </si>
  <si>
    <t>Петрик Мария Юрьевна</t>
  </si>
  <si>
    <t>Кириченко Юрий Владимирович</t>
  </si>
  <si>
    <t>Комолова Анна Леонидовна</t>
  </si>
  <si>
    <t>Богданчикова Елена Михайловна</t>
  </si>
  <si>
    <t>Чёнкин Максим Алексеевич</t>
  </si>
  <si>
    <t>Чернов Андрей Александрович</t>
  </si>
  <si>
    <t>Дорошенко Александр Валерьевич</t>
  </si>
  <si>
    <t>Ильин Владимир Петрович</t>
  </si>
  <si>
    <t>Тарасова Наталья Валерьевна</t>
  </si>
  <si>
    <t>Криштоп Алексей Алексеевич</t>
  </si>
  <si>
    <t>Храмова Александра Николаевна</t>
  </si>
  <si>
    <t>Марченко Роман Александрович</t>
  </si>
  <si>
    <t>Алексеева Ирина Анатольевна</t>
  </si>
  <si>
    <t>Пойда Артур Викторович</t>
  </si>
  <si>
    <t>Новиков Павел Павлович</t>
  </si>
  <si>
    <t>Сидоров Михаил Алексеевич</t>
  </si>
  <si>
    <t>Куркова Ровшаной Бахрамовна</t>
  </si>
  <si>
    <t>Степанян Арега Ашотовна</t>
  </si>
  <si>
    <t>Кислицына Зоя Валерьевна</t>
  </si>
  <si>
    <t>Орлова Евгения Александровна</t>
  </si>
  <si>
    <t>Шарышев Вадим Семёнович; Шарышева Анна Александровна</t>
  </si>
  <si>
    <t>Ованесян Гарик Эдуардович</t>
  </si>
  <si>
    <t>Авдеев Вадим Валерьевич</t>
  </si>
  <si>
    <t>Артюшова Екатерина Александровна</t>
  </si>
  <si>
    <t>Гетц Виктор Владимирович</t>
  </si>
  <si>
    <t>Эфендиев Мурад Сунгурович</t>
  </si>
  <si>
    <t xml:space="preserve">Ли Сын Мин </t>
  </si>
  <si>
    <t>Хлебникова Жанна Руслановна</t>
  </si>
  <si>
    <t>Латышева Татьяна Викторовна</t>
  </si>
  <si>
    <t>Калистратова Анна Алексеевна</t>
  </si>
  <si>
    <t>Унковская Светлана Викторовна</t>
  </si>
  <si>
    <t>Надыршина Гульнара Надзяровна</t>
  </si>
  <si>
    <t>Шамрук Ирина Анатольевна</t>
  </si>
  <si>
    <t>Бочарова Анастасия Борисовна</t>
  </si>
  <si>
    <t>Володин Александр Михайлович</t>
  </si>
  <si>
    <t>Карамышев Филипп Геннадьевич</t>
  </si>
  <si>
    <t>Акопова Екатерина Викторовна</t>
  </si>
  <si>
    <t>Евсеенко Владислав Геннадьевич</t>
  </si>
  <si>
    <t>Филиппова Маргарита Викторовна</t>
  </si>
  <si>
    <t>Мешковская Елена Анатольевна</t>
  </si>
  <si>
    <t>Синникова Ольга Александровна</t>
  </si>
  <si>
    <t>Архипова Александра Владимировна</t>
  </si>
  <si>
    <t>Вахтина Антонина Александровна</t>
  </si>
  <si>
    <t>Вахтин Александр Александрович</t>
  </si>
  <si>
    <t>Вахтина Светлана Владимировна</t>
  </si>
  <si>
    <t>Вахтин Гордей Александрович</t>
  </si>
  <si>
    <t>Киреева Анна Алексеевна</t>
  </si>
  <si>
    <t>Батищева Елена Владимировна</t>
  </si>
  <si>
    <t>Коломенцева Елена Викторовна</t>
  </si>
  <si>
    <t>Заболоцкий Владимир Петрович</t>
  </si>
  <si>
    <t>Иксанова Альфия Габделбаровна</t>
  </si>
  <si>
    <t>Акопян Карен Гвидонович</t>
  </si>
  <si>
    <t>Корниенко Татьяна Сергеевна</t>
  </si>
  <si>
    <t>Галкина Мария Владимировна</t>
  </si>
  <si>
    <t>Галкин Даниил Станиславович</t>
  </si>
  <si>
    <t>Галкина Анастасия Станиславовна</t>
  </si>
  <si>
    <t>Добродийчук Татьяна Петровна</t>
  </si>
  <si>
    <t>Карпухина Людмила Александровна</t>
  </si>
  <si>
    <t>Яблонцева Марина Александровна</t>
  </si>
  <si>
    <t>Борисова Анастасия Вадимовна</t>
  </si>
  <si>
    <t>Шараварская Ярослава Васильевна</t>
  </si>
  <si>
    <t>Соколов Дмитрий Григорьевич; Соколова Анна Павловна</t>
  </si>
  <si>
    <t>Секирин Игорь Николаевич</t>
  </si>
  <si>
    <t>Битохова Екатерина Хаутиевна</t>
  </si>
  <si>
    <t>Ситников Артём Сергеевич</t>
  </si>
  <si>
    <t>Романчикова Галина Александровна</t>
  </si>
  <si>
    <t>Рогозин Павел Павлович</t>
  </si>
  <si>
    <t>Толпаров Олег Черменович</t>
  </si>
  <si>
    <t>Саркисян Каринэ Завеновна</t>
  </si>
  <si>
    <t>Глебов Юрий Леонидович; Розанова Анна Владимировна</t>
  </si>
  <si>
    <t>Харламов Егор Олегович</t>
  </si>
  <si>
    <t>Мурмуридис Петр Евгеньевич</t>
  </si>
  <si>
    <t>Нургалиев Закир Саррачеевич</t>
  </si>
  <si>
    <t>Скоробогатова Ксения Николаевна</t>
  </si>
  <si>
    <t>Саломатин Сергей Геннадьевич</t>
  </si>
  <si>
    <t>Новиков Максим Васильевич; Новикова Евгения Николаевна</t>
  </si>
  <si>
    <t>Мамедов Заур Адил оглы</t>
  </si>
  <si>
    <t>Ислангириев Майрбек Абуезидович</t>
  </si>
  <si>
    <t>Алясова Анна Валерьевна</t>
  </si>
  <si>
    <t>Кондратьева Оксана Игоревна</t>
  </si>
  <si>
    <t>Бочкова Светлана Евгеньевна</t>
  </si>
  <si>
    <t>Мадатов Михаил Борисович</t>
  </si>
  <si>
    <t>Лугин Дмитрий Евгеньевич</t>
  </si>
  <si>
    <t>Нефедов Илья Андреевич; Нефедова Мария Сергеевна</t>
  </si>
  <si>
    <t>Нефедова Мария Сергеевна</t>
  </si>
  <si>
    <t>Чачанидзе Георгий Давидович</t>
  </si>
  <si>
    <t>Пьяниченко Николай Александрович</t>
  </si>
  <si>
    <t>Тюменков Дмитрий Александрович</t>
  </si>
  <si>
    <t>Васильева Мария Игоревна</t>
  </si>
  <si>
    <t>Шварёв Александр Юрьевич</t>
  </si>
  <si>
    <t>Башун Дмитрий Александрович</t>
  </si>
  <si>
    <t>Житомирская Елена Владимировна</t>
  </si>
  <si>
    <t>Ситдиков Дмитрий Дамирович</t>
  </si>
  <si>
    <t>Искоростенский Валентин Владимирович</t>
  </si>
  <si>
    <t>Воршева Дарья Игоревна</t>
  </si>
  <si>
    <t>Симанкова Елена Валентиновна</t>
  </si>
  <si>
    <t>Гаврильчик Тамара Васильевна</t>
  </si>
  <si>
    <t>Бушуев Сергей Викторович</t>
  </si>
  <si>
    <t>Николаев Андрей Альбертович; Николаева Ирина Валентиновна</t>
  </si>
  <si>
    <t>Шульга Сергей Владимирович</t>
  </si>
  <si>
    <t>Григорьев Андрей Алексеевич</t>
  </si>
  <si>
    <t>Соломатин Сергей Анатольевич</t>
  </si>
  <si>
    <t>Селюк Гёза Юрьевна</t>
  </si>
  <si>
    <t>Катяева Екатерина Алексеевна</t>
  </si>
  <si>
    <t>Катяев Сергей Алексеевич</t>
  </si>
  <si>
    <t>Катяев Алексей Сергеевич; Катяева Марина Сергеевна</t>
  </si>
  <si>
    <t>Федяева Галина Евгеньевна</t>
  </si>
  <si>
    <t>Бабич Ирина Юрьевна</t>
  </si>
  <si>
    <t>Гордейчук Ирина Николаевна</t>
  </si>
  <si>
    <t>Вавилов Сергей Павлович</t>
  </si>
  <si>
    <t>Астахов Алексей Владимирович</t>
  </si>
  <si>
    <t>Толпаров Алан Черменович</t>
  </si>
  <si>
    <t>Конарева Анжелина Владимировна</t>
  </si>
  <si>
    <t>Фалеева Татьяна Олеговна</t>
  </si>
  <si>
    <t>Фалеева Людмила Васильевна</t>
  </si>
  <si>
    <t>Шульжицкий Алексей Викторович</t>
  </si>
  <si>
    <t>Матвеева Марина Игоревна</t>
  </si>
  <si>
    <t>Матвеев Сергей Валерьевич</t>
  </si>
  <si>
    <t>Цикунов Алексей Андреевич</t>
  </si>
  <si>
    <t>Баев Спартак Васильевич</t>
  </si>
  <si>
    <t>Пустовой Илья Владимирович</t>
  </si>
  <si>
    <t>Максименко Альбина Михайловна</t>
  </si>
  <si>
    <t>Толкачев Александр Викторович</t>
  </si>
  <si>
    <t>Кабанова Тамара Петровна</t>
  </si>
  <si>
    <t>Беляков Михаил Николаевич</t>
  </si>
  <si>
    <t>Михайличенко Татьяна Валерьевна</t>
  </si>
  <si>
    <t>Лазаричева Елена Юрьевна</t>
  </si>
  <si>
    <t>Низьев Андрей Васильевич</t>
  </si>
  <si>
    <t>Акционерное общество "МОНЕТЧИК", ИНН 7718122544</t>
  </si>
  <si>
    <t>Тоцкая Елена Владимировна</t>
  </si>
  <si>
    <t>Давыдик Максим Владимирович</t>
  </si>
  <si>
    <t>Самородова Алиса Вадимовна; Темербеков Зиннур Ринатович</t>
  </si>
  <si>
    <t>Колосова Инесса Ивановна</t>
  </si>
  <si>
    <t>Гаврилова Юлия Петровна</t>
  </si>
  <si>
    <t>Килин Сергей Владимирович</t>
  </si>
  <si>
    <t>Мурадова Марем Хамидовна</t>
  </si>
  <si>
    <t>Молостова Юлия Викторовна</t>
  </si>
  <si>
    <t>Мадисон Вадим Александрович</t>
  </si>
  <si>
    <t>Анисов Андрей Геннадьевич; Анисова Екатерина Владимировна</t>
  </si>
  <si>
    <t>Пантюхин Игорь Игоревич; Пантюхина Наталья Николаевна</t>
  </si>
  <si>
    <t>Ординян Меланиа Месроповна</t>
  </si>
  <si>
    <t>Лапаури Ирина Александровна</t>
  </si>
  <si>
    <t>Касумова Наталья Адилевна</t>
  </si>
  <si>
    <t>Новиков Олег Анатольевич</t>
  </si>
  <si>
    <t>Павленко Юлия Владимировна</t>
  </si>
  <si>
    <t>Жемчугова Дарья Дмитриевна; Соколов Вячеслав Сергеевич</t>
  </si>
  <si>
    <t>Абдуганиева Фируза Шавкатовна</t>
  </si>
  <si>
    <t>Доморацкий Сергей Евгеньевич</t>
  </si>
  <si>
    <t>Разумовская Екатерина Валерьевна</t>
  </si>
  <si>
    <t>Молчанова Наталья Петровна</t>
  </si>
  <si>
    <t>Волковская Екатерина Решитовна</t>
  </si>
  <si>
    <t>Ювченко Ирина Геннадьевна</t>
  </si>
  <si>
    <t>Максименков Александр Алексеевич</t>
  </si>
  <si>
    <t>Вертков Владислав Валерьевич</t>
  </si>
  <si>
    <t>Зотов Константин Владимирович</t>
  </si>
  <si>
    <t xml:space="preserve">Фу Цзяньжэнь ; Цай Нань </t>
  </si>
  <si>
    <t>Леонтьев Евгений Викторович</t>
  </si>
  <si>
    <t>Венедиктов Тимофей Алексеевич; Венедиктова Юлия Александровна</t>
  </si>
  <si>
    <t>Козлов Андрей Геннадьевич</t>
  </si>
  <si>
    <t>Ялунина Марина Викторовна</t>
  </si>
  <si>
    <t>Крылов Игорь Леонидович; Крылов Игорь Леонидович</t>
  </si>
  <si>
    <t>Дубовой Михаил Петрович</t>
  </si>
  <si>
    <t>Казамбаев Фарит Шамышевич</t>
  </si>
  <si>
    <t>Бородин Максим Геннадьевич</t>
  </si>
  <si>
    <t>Лагур Роман Александрович</t>
  </si>
  <si>
    <t>Федосеев Сергей Геннадьевич</t>
  </si>
  <si>
    <t>Сергеева Лиана Дамировна</t>
  </si>
  <si>
    <t>Ефимов Артем Алексеевич; Ефимова Елена Анатольевна</t>
  </si>
  <si>
    <t>Дорская Анна Викторовна</t>
  </si>
  <si>
    <t>Лебедев Сергей Александрович</t>
  </si>
  <si>
    <t>Ким Анастасия Климовна</t>
  </si>
  <si>
    <t>Карипова Марина Викторовна</t>
  </si>
  <si>
    <t>Шаталова-Мотт Лариса Анатольевна</t>
  </si>
  <si>
    <t>Зарипов Рустем Ринатович</t>
  </si>
  <si>
    <t>Ермакова Анна Сергеевна</t>
  </si>
  <si>
    <t>Салимов Араз Айаз оглы</t>
  </si>
  <si>
    <t>Коринев Сергей Михайлович</t>
  </si>
  <si>
    <t>Косаревич Татьяна Леонидовна</t>
  </si>
  <si>
    <t>Третьяков Дмитрий Сергеевич</t>
  </si>
  <si>
    <t>Рябинина Татьяна Сергеевна</t>
  </si>
  <si>
    <t>Чумиков Александр Александрович</t>
  </si>
  <si>
    <t>Чумикова Галина Николаевна</t>
  </si>
  <si>
    <t xml:space="preserve">Колмаков Олег </t>
  </si>
  <si>
    <t>Мосякин Александр Юрьевич</t>
  </si>
  <si>
    <t>Посевич Вероника Эдуардовна</t>
  </si>
  <si>
    <t>Зайцева Наталья Эдуардовна</t>
  </si>
  <si>
    <t>Пахомов Михаил Васильевич</t>
  </si>
  <si>
    <t>Лопаткин Владимир Александрович</t>
  </si>
  <si>
    <t>Колышкина Елена Александровна</t>
  </si>
  <si>
    <t>Момот Евгений Александрович</t>
  </si>
  <si>
    <t>Попов Анатолий Викторович</t>
  </si>
  <si>
    <t>Бурдзенидзе Константин Теймуразович</t>
  </si>
  <si>
    <t>Тресков Илья Игоревич</t>
  </si>
  <si>
    <t>Алмазова Татьяна Рюриковна</t>
  </si>
  <si>
    <t>Алмазов Олег Сргеевич</t>
  </si>
  <si>
    <t>Алмазов Евгений Сергеевич</t>
  </si>
  <si>
    <t>Пенушкина Наталья Викторовна</t>
  </si>
  <si>
    <t>Вахрушева Светлана Викторовна</t>
  </si>
  <si>
    <t>Куликов Алексей Евгеньевич</t>
  </si>
  <si>
    <t>Ермаков Юрий Владимирович; Ермакова Ирина Сергеевна</t>
  </si>
  <si>
    <t>Ромашина Оксана Георгиевна</t>
  </si>
  <si>
    <t>Сафронова Анна Алексеевна</t>
  </si>
  <si>
    <t>Шипова Наталия Викторовна</t>
  </si>
  <si>
    <t>Брагина Елена Сергеевна</t>
  </si>
  <si>
    <t>Абдрафиков Рустам Анварович</t>
  </si>
  <si>
    <t>Жукова Ирина Владимировна</t>
  </si>
  <si>
    <t>Каюмов Кирилл Геннадьевич; Каюмова Мария Викторовна</t>
  </si>
  <si>
    <t>Молотковская Юлия Юрьевна</t>
  </si>
  <si>
    <t>Барави Ирина Шалвовна</t>
  </si>
  <si>
    <t>Ульянова-Хабабу Алексия Валентина</t>
  </si>
  <si>
    <t>Титов Роман Валерьевич</t>
  </si>
  <si>
    <t>Исмаилов Мурад Абдукеримович</t>
  </si>
  <si>
    <t>Костина Надежда Юрьевна</t>
  </si>
  <si>
    <t>Толмачева Алина Андреевна; Тюльдин Максим Евгеньевич</t>
  </si>
  <si>
    <t>Михайлова Дарья Алексеевна</t>
  </si>
  <si>
    <t>Григорян Асмик Саргисовна</t>
  </si>
  <si>
    <t>Мнацаканян Давид Арутюнович</t>
  </si>
  <si>
    <t>Яцковская Инга Ричардовна</t>
  </si>
  <si>
    <t>Белякова Валерия Александровна</t>
  </si>
  <si>
    <t>Полосина Ольга Викторовна</t>
  </si>
  <si>
    <t>Лебедева Елена Юрьевна</t>
  </si>
  <si>
    <t>Муидова Аида Магомедовна</t>
  </si>
  <si>
    <t>Бекоева Наталья Мироновна</t>
  </si>
  <si>
    <t>Шмакова Ольга Николаевна</t>
  </si>
  <si>
    <t>Пэн Альбина Ивановна</t>
  </si>
  <si>
    <t>Булатова Лилия Валентиновна</t>
  </si>
  <si>
    <t>Потапов Александр Геннадьевич; Потапова Ия Анатольевна</t>
  </si>
  <si>
    <t>Потапов Александр Геннадьевич</t>
  </si>
  <si>
    <t>Ракита Виктория Павловна</t>
  </si>
  <si>
    <t>Морозова Ирина Сергеевна</t>
  </si>
  <si>
    <t>Жданов Константин Владимирович; Жданова Ирина Петровна</t>
  </si>
  <si>
    <t>Кузнецов Антон Викторович</t>
  </si>
  <si>
    <t>Старостина Виолетта Сергеевна</t>
  </si>
  <si>
    <t>Горелова Наталья Олеговна</t>
  </si>
  <si>
    <t>Орлов Денис Викторович</t>
  </si>
  <si>
    <t>Климова Татьяна Борисовна</t>
  </si>
  <si>
    <t>Чугункова Анна Сергеевна</t>
  </si>
  <si>
    <t>Хатуев Салавди Саламович</t>
  </si>
  <si>
    <t>Шахназарова Елена Анатольевна</t>
  </si>
  <si>
    <t>Харгиянов Максим Георгиевич</t>
  </si>
  <si>
    <t>Алешин Максим Юрьевич</t>
  </si>
  <si>
    <t>Терешкевич Андрей Александрович</t>
  </si>
  <si>
    <t>Степанова Алеся Андреевна</t>
  </si>
  <si>
    <t>Гакаева Яха Магометовна</t>
  </si>
  <si>
    <t>Гребенщикова Элен Эдуардовна</t>
  </si>
  <si>
    <t>Ильющенков Владимир Владимирович; Ильющенкова Светлана Викторовна</t>
  </si>
  <si>
    <t>Макиева Лилия Апполинарьевна</t>
  </si>
  <si>
    <t>Джадаев Саид Ахмедович</t>
  </si>
  <si>
    <t>Снегирев Виктор Александрович</t>
  </si>
  <si>
    <t>Кошелёва Наталья Евгеньевна</t>
  </si>
  <si>
    <t>Альшевский Андрей Владимирович</t>
  </si>
  <si>
    <t>Артюшенко Дмитрий Евгеньевич</t>
  </si>
  <si>
    <t>Таталина Юлия Федоровна</t>
  </si>
  <si>
    <t>Тулина Людмила Александровна</t>
  </si>
  <si>
    <t>Семенчик Татьяна Евгеньевна</t>
  </si>
  <si>
    <t>Себов Александр Викторович</t>
  </si>
  <si>
    <t>Алмазов Алексей Андреасович</t>
  </si>
  <si>
    <t>Львова Елизавета Юрьевна; Петров Александр Валерьевич</t>
  </si>
  <si>
    <t>Никонова Яна Викторовна</t>
  </si>
  <si>
    <t>Морозов Григорий Андреевич</t>
  </si>
  <si>
    <t>Ольнева Елена Евгеньевна; Халистов Дмитрий Евгеньевич</t>
  </si>
  <si>
    <t>Ульянкин Владислав Алексеевич</t>
  </si>
  <si>
    <t>Ушакова Анастасия Андреевна</t>
  </si>
  <si>
    <t>Кулаков Павел Александрович; Кулакова Алена Сергеевна</t>
  </si>
  <si>
    <t>Дубинин Виктор Сергеевич</t>
  </si>
  <si>
    <t>Маслов Сергей Геннадьевич; Маслова Надежда Владимировна</t>
  </si>
  <si>
    <t>Артюхов Никита Викторович; Артюхова Елена Васильевна</t>
  </si>
  <si>
    <t>Глухов Михаил Юрьевич; Глухова Ирина Николаевна</t>
  </si>
  <si>
    <t>Зубаиров Рафис Рахимянович</t>
  </si>
  <si>
    <t>Зайцев Арсений Игоревич</t>
  </si>
  <si>
    <t>Свиридова Светлана Александровна</t>
  </si>
  <si>
    <t>Пьянова Марина Валерьевна</t>
  </si>
  <si>
    <t>Кострыкин Владимир Валентинович</t>
  </si>
  <si>
    <t>Панкратов Александр Владимирович</t>
  </si>
  <si>
    <t>Ларченкова Ольга Владимировна</t>
  </si>
  <si>
    <t>Кузнецова Лидия Николаевна</t>
  </si>
  <si>
    <t>Любский Сергей Аркадьевич</t>
  </si>
  <si>
    <t>Чалый Максим Александрович</t>
  </si>
  <si>
    <t>Ерошкин Степан Сергеевич</t>
  </si>
  <si>
    <t>Нургалиева Анжелика Николаевна</t>
  </si>
  <si>
    <t>Ашихмин Сергей Владимирович</t>
  </si>
  <si>
    <t>Плужников Виктор Валериевич</t>
  </si>
  <si>
    <t>Королева Елена Викторовна</t>
  </si>
  <si>
    <t>Александрова Екатерина Алексеевна</t>
  </si>
  <si>
    <t>Болотский Николай Александрович</t>
  </si>
  <si>
    <t>Шакирьянова Альмира Маратовна</t>
  </si>
  <si>
    <t>Филимонов Федор Юрьевич</t>
  </si>
  <si>
    <t>Василейко Диана Эдуардовна</t>
  </si>
  <si>
    <t>Лусикова Татьяна Александровна</t>
  </si>
  <si>
    <t>Сенькин Кирилл Сергеевич</t>
  </si>
  <si>
    <t>Сенькин Сергей Петрович</t>
  </si>
  <si>
    <t>Сенькина Варвара Сергеевна</t>
  </si>
  <si>
    <t>Мокрушина Ольга Викторовна</t>
  </si>
  <si>
    <t>Стогова Мария Александровна</t>
  </si>
  <si>
    <t>Исаков Роман Борисович</t>
  </si>
  <si>
    <t>Орват Ольга Владимировна</t>
  </si>
  <si>
    <t>Щербаков Виталий Валентинович</t>
  </si>
  <si>
    <t>Лаптева Елена Владимировна</t>
  </si>
  <si>
    <t>Шайхразеев Денис Ринатович</t>
  </si>
  <si>
    <t>Валеева Регина Галимовна</t>
  </si>
  <si>
    <t>Мартынова Ксения Геннадиевна</t>
  </si>
  <si>
    <t>Сивачев Денис Александрович; Сивачева Евгения Андреевна</t>
  </si>
  <si>
    <t>Ионов Алексей Сергеевич</t>
  </si>
  <si>
    <t>Алекперов Руслан Гюль Ага Оглы</t>
  </si>
  <si>
    <t>Лолаев Владимир Сергеевич</t>
  </si>
  <si>
    <t>Левицкая Мария Александровна</t>
  </si>
  <si>
    <t>Ямпольская Елена Николаевна</t>
  </si>
  <si>
    <t>Ключкин Антон Сергеевич</t>
  </si>
  <si>
    <t>Конотоп Денис Андреевич</t>
  </si>
  <si>
    <t>Самсонова Евгения Олеговна</t>
  </si>
  <si>
    <t>Вахитов Ильшат Васимович</t>
  </si>
  <si>
    <t>Тихонова Анастасия Михайловна</t>
  </si>
  <si>
    <t>Орлинская Елена Михайловна</t>
  </si>
  <si>
    <t>Путилина Виктория Анатольевна</t>
  </si>
  <si>
    <t>Алексеев Даниил Константинович</t>
  </si>
  <si>
    <t>Машталяр Елена Николаевна</t>
  </si>
  <si>
    <t>Батталова Мария Борисовна</t>
  </si>
  <si>
    <t>Кошкин Дмитрий Евгеньевич; Кошкина Юлия Юрьевна</t>
  </si>
  <si>
    <t>Одинокова Наталья Сергеевна</t>
  </si>
  <si>
    <t>Богданова Татьяна Викторовна</t>
  </si>
  <si>
    <t>Якунин Алексей Вячеславович</t>
  </si>
  <si>
    <t>Горячкина Любовь Витальевна</t>
  </si>
  <si>
    <t>Кулинич Елена Владимировна</t>
  </si>
  <si>
    <t>Авдошова Ольга Николаевна</t>
  </si>
  <si>
    <t>Шмелева Карина Вадимовна</t>
  </si>
  <si>
    <t>Садкина Александра Дмитриевна</t>
  </si>
  <si>
    <t>Сенчугова Евгения Сергеевна</t>
  </si>
  <si>
    <t>Киреев Тимур Аскербиевич</t>
  </si>
  <si>
    <t>Кузнецов Владимир Валерьевич</t>
  </si>
  <si>
    <t>Моторин Дмитрий Валерьевич</t>
  </si>
  <si>
    <t>Поспелова Екатерина Владимировна</t>
  </si>
  <si>
    <t>Бойко Александр Владимирович</t>
  </si>
  <si>
    <t>Яремчук Ирина Николаевна</t>
  </si>
  <si>
    <t>Беглянин Дмитрий Валерьевич</t>
  </si>
  <si>
    <t>Кащеев Виктор Сергеевич</t>
  </si>
  <si>
    <t>Меладзе Инга Валериановна</t>
  </si>
  <si>
    <t>Бердникова Алена Андреевна</t>
  </si>
  <si>
    <t>Бердников Виктор Андреевич</t>
  </si>
  <si>
    <t>Бердников Леонид Андреевич</t>
  </si>
  <si>
    <t>Бердникова Василиса Андреевна</t>
  </si>
  <si>
    <t>Бердникова Алиса Андреевна</t>
  </si>
  <si>
    <t>Бердников Андрей Алексеевич; Бердникова Вера Анатольевна</t>
  </si>
  <si>
    <t>Ветошкин Алексей Игоревич</t>
  </si>
  <si>
    <t>Токарева Ольга Николаевна</t>
  </si>
  <si>
    <t>Ерёмина Олеся Анатольевна</t>
  </si>
  <si>
    <t>Хрипко Алла Игоревна</t>
  </si>
  <si>
    <t>Никулин Дмитрий Юрьевич</t>
  </si>
  <si>
    <t>Волошин Игорь Викторович</t>
  </si>
  <si>
    <t>Третьякова Надежда Александровна</t>
  </si>
  <si>
    <t xml:space="preserve">Туровский Юрий </t>
  </si>
  <si>
    <t>Липунова Ирина Анатольевна</t>
  </si>
  <si>
    <t>Краузе Алла Евгеньевна</t>
  </si>
  <si>
    <t>Якушина Наталья Анатольевна</t>
  </si>
  <si>
    <t xml:space="preserve">Лю Минчжу </t>
  </si>
  <si>
    <t>Решетников Андрей Константинович; Решетникова Виктория Алексеевна</t>
  </si>
  <si>
    <t>Иванова Наталья Борисовна</t>
  </si>
  <si>
    <t>Железнов Валерий Максимович</t>
  </si>
  <si>
    <t>Иванов Николай Викторович</t>
  </si>
  <si>
    <t>Герасимова Ольга Михайловна</t>
  </si>
  <si>
    <t>Зенина Людмила Владимировна</t>
  </si>
  <si>
    <t>Шангина Людмила Петровна</t>
  </si>
  <si>
    <t>Арапов Александр Леонидович</t>
  </si>
  <si>
    <t>Полякова Светлана Геннадиевна</t>
  </si>
  <si>
    <t>Суворов Антон Петрович</t>
  </si>
  <si>
    <t>Шалимова Юлия Сергеевна</t>
  </si>
  <si>
    <t>Файзуллин Алик Ирекович</t>
  </si>
  <si>
    <t>Бодров Антон Валерьевич</t>
  </si>
  <si>
    <t>Шамонин Александр Николаевич; Шамонина Виктория Николаевна</t>
  </si>
  <si>
    <t>Лебедева Татьяна Анатольевна</t>
  </si>
  <si>
    <t>Лабусов Валерий Владимирович</t>
  </si>
  <si>
    <t xml:space="preserve">Ким Дональт </t>
  </si>
  <si>
    <t>Баджаксузян Владислав Георгиевич</t>
  </si>
  <si>
    <t>Татулов Владимир Юрьевич; Татулова Елена Анатольевна</t>
  </si>
  <si>
    <t>Новикова Елена Ивановна</t>
  </si>
  <si>
    <t>Ряполов Юрий Григорьевич</t>
  </si>
  <si>
    <t>Лёвин Эдуард Иванович</t>
  </si>
  <si>
    <t>Прасолов Дмитрий Николаевич</t>
  </si>
  <si>
    <t>Ясковец Александр Александрович</t>
  </si>
  <si>
    <t>Буланова Рэнетта Владимировна</t>
  </si>
  <si>
    <t>Лысенко Максим Анатольевич</t>
  </si>
  <si>
    <t>Москва</t>
  </si>
  <si>
    <t>Сизиков Никита Игоревич</t>
  </si>
  <si>
    <t>Абдувахидов Абдугафар Абдумаджидович</t>
  </si>
  <si>
    <t>Каратаев Роман Александрович</t>
  </si>
  <si>
    <t>Барави Диана Оскаровна</t>
  </si>
  <si>
    <t>Антипкин Сергей Владимирович</t>
  </si>
  <si>
    <t>Архипова Ксения Викторовна</t>
  </si>
  <si>
    <t>Шатохина Валентина Игоревна</t>
  </si>
  <si>
    <t>Общество с ограниченной ответственностью "Пирс Бункер-Сервис", ИНН 2901169180</t>
  </si>
  <si>
    <t>Парасына Алексей Викторович</t>
  </si>
  <si>
    <t>Глазков Александр Сергеевич</t>
  </si>
  <si>
    <t>Сабаев Андрей Валерьевич</t>
  </si>
  <si>
    <t>Бабкина Наталья Анатольевна</t>
  </si>
  <si>
    <t>Абдрафикова Анна Александровна</t>
  </si>
  <si>
    <t>Абсалямов Темур Робертович</t>
  </si>
  <si>
    <t>Шульжицкая Наталья Сергеевна</t>
  </si>
  <si>
    <t>Богданова Любовь Александровна</t>
  </si>
  <si>
    <t>Лянд Игорь Александрович</t>
  </si>
  <si>
    <t>Сироткин Алексей Николаевич</t>
  </si>
  <si>
    <t>Фомичев Сергей Алексеевич; Фомичева Ирина Юрьевна</t>
  </si>
  <si>
    <t>Пустовая Зоя Владимировна</t>
  </si>
  <si>
    <t>Зверева Светлана Борисовна</t>
  </si>
  <si>
    <t>Прусаков Сергей Михайлович</t>
  </si>
  <si>
    <t>Прусаков Сергей Михайлович; Прусаков Сергей Михайлович</t>
  </si>
  <si>
    <t>Горелов Виктор Олегович</t>
  </si>
  <si>
    <t>Петухова Марина Борисовна</t>
  </si>
  <si>
    <t>Шпенев Игорь Николаевич</t>
  </si>
  <si>
    <t>Власов Олег Александрович</t>
  </si>
  <si>
    <t>Калякин Алексей Анатольевич</t>
  </si>
  <si>
    <t>Васильева Светлана Вячеславовна</t>
  </si>
  <si>
    <t>Ярцева Марина Михайловна</t>
  </si>
  <si>
    <t>Пономарев Евгений Аркадьевич</t>
  </si>
  <si>
    <t>Сироткин Артём Алексеевич</t>
  </si>
  <si>
    <t>Киреева Аида Тимуровна</t>
  </si>
  <si>
    <t>Никитин Андрей Александрович</t>
  </si>
  <si>
    <t>Сидорова Екатерина Александровна</t>
  </si>
  <si>
    <t>Шамриков Андрей Михайлович</t>
  </si>
  <si>
    <t>Балашов Максим Генрихович</t>
  </si>
  <si>
    <t>Бояркина Дарья Сергеевна</t>
  </si>
  <si>
    <t>Помазунова Марина Николаевна</t>
  </si>
  <si>
    <t>Алексеев Алексей Викторович</t>
  </si>
  <si>
    <t>Бородина Елена Эдуардовна</t>
  </si>
  <si>
    <t>Соломенцева Екатерина Юрьевна</t>
  </si>
  <si>
    <t>Аверичев Владимир Владимирович</t>
  </si>
  <si>
    <t>Осипов Ярослав Анатольевич</t>
  </si>
  <si>
    <t>Киселева Алла Николаевна</t>
  </si>
  <si>
    <t>Головин Сергей Анатольевич</t>
  </si>
  <si>
    <t>Решетникова Виктория Алексеевна</t>
  </si>
  <si>
    <t>Ли Сын Мин</t>
  </si>
  <si>
    <t>Зайцев Игорь Владимирович</t>
  </si>
  <si>
    <t>Постникова Марина Вениаминовна</t>
  </si>
  <si>
    <t>Колосов Антон Анатольевич</t>
  </si>
  <si>
    <t>Вензик Татьяна Николаевна</t>
  </si>
  <si>
    <t>Шафеева Анна Евгеньевна</t>
  </si>
  <si>
    <t>Воробьевский Владимир Владимирович</t>
  </si>
  <si>
    <t>Ильин Сергей Владимирович</t>
  </si>
  <si>
    <t>Шаповалова Татьяна Евгеньевна</t>
  </si>
  <si>
    <t>Петрова Галина Сергеевна</t>
  </si>
  <si>
    <t>Саибов Сарвар Хуршедович</t>
  </si>
  <si>
    <t>Козлов Сергей Владимирович</t>
  </si>
  <si>
    <t>Зайцева Элина Геннадьевна</t>
  </si>
  <si>
    <t>Гохгут Ксения Андреевна</t>
  </si>
  <si>
    <t>Момот Ольга Владимировна</t>
  </si>
  <si>
    <t xml:space="preserve">Лян Лина </t>
  </si>
  <si>
    <t>Ладыгин Александр Николаевич</t>
  </si>
  <si>
    <t>Фомичев Сергей Алексеевич</t>
  </si>
  <si>
    <t>Москаленко Олег Дмитриевич</t>
  </si>
  <si>
    <t>Тихонов Дмитрий Михайлович</t>
  </si>
  <si>
    <t>Гребенщиков Эдуард Вадимович</t>
  </si>
  <si>
    <t>Антанович Элина Равилевна</t>
  </si>
  <si>
    <t>Мяконькина Вера Сергеевна</t>
  </si>
  <si>
    <t>Буренкова Валерия Александровна</t>
  </si>
  <si>
    <t>Чечель Михаил Алексеевич</t>
  </si>
  <si>
    <t>КОММЕНТАРИЙ</t>
  </si>
  <si>
    <t>Голосовала Саибова М.С.</t>
  </si>
  <si>
    <t>З</t>
  </si>
  <si>
    <t xml:space="preserve">голосовала Меренкова Н.Б. </t>
  </si>
  <si>
    <t>В</t>
  </si>
  <si>
    <t>П</t>
  </si>
  <si>
    <t xml:space="preserve">Магомедов Рашид Ибрагимович </t>
  </si>
  <si>
    <t xml:space="preserve">Зорина Анна Давидовна </t>
  </si>
  <si>
    <t xml:space="preserve">не ясно, кто из 3-х собственников расписался </t>
  </si>
  <si>
    <t>Ефремов А.М., Шнайдер Е.А.</t>
  </si>
  <si>
    <t>Василянский С.А.</t>
  </si>
  <si>
    <t>Шапакидзе И.В.</t>
  </si>
  <si>
    <t>Кориков Роман Викторович</t>
  </si>
  <si>
    <t>Молостова Ю.В.</t>
  </si>
  <si>
    <t>Шуркина Полина Игоревна</t>
  </si>
  <si>
    <t>Петрова Т.А.</t>
  </si>
  <si>
    <t>Солтанов М.Л.</t>
  </si>
  <si>
    <t>Снегирева Н.П.</t>
  </si>
  <si>
    <t>Шамриков А.М.</t>
  </si>
  <si>
    <t>Фу Цзяджэнь</t>
  </si>
  <si>
    <t>Якимова И.А.</t>
  </si>
  <si>
    <t>Якимова И.А</t>
  </si>
  <si>
    <t>Биарсланова С.Н.</t>
  </si>
  <si>
    <t xml:space="preserve">Ермилова О.Г. </t>
  </si>
  <si>
    <t>Войцеховский Иван Дмитриевич</t>
  </si>
  <si>
    <t>+</t>
  </si>
  <si>
    <t>ЕГРН (+/-)</t>
  </si>
  <si>
    <t>СОИСТЕЦ</t>
  </si>
  <si>
    <t>Гусева Наталья Владимировна</t>
  </si>
  <si>
    <t>-</t>
  </si>
  <si>
    <t>6Н</t>
  </si>
  <si>
    <t>8Н</t>
  </si>
  <si>
    <t>9Н</t>
  </si>
  <si>
    <t>10Н</t>
  </si>
  <si>
    <t>11Н</t>
  </si>
  <si>
    <t>12Н</t>
  </si>
  <si>
    <t>13Н</t>
  </si>
  <si>
    <t>14Н</t>
  </si>
  <si>
    <t>15Н</t>
  </si>
  <si>
    <t>16Н</t>
  </si>
  <si>
    <t>Кулаков Павел Александрович; Кулакова Алена Сергеевна (по ЕГРН ЗАСТРОЙЩИКА ПЕРЕДАНО 2 ФИЗЛИЦАМ)</t>
  </si>
  <si>
    <t xml:space="preserve">Хабибуллин Рафаэль Исламович </t>
  </si>
  <si>
    <t>Тишкин Андрей Евгеньевич</t>
  </si>
  <si>
    <t>Горшкова Ирина Валентиновна</t>
  </si>
  <si>
    <t>Королева Вера Николаевна</t>
  </si>
  <si>
    <t>Зенин Евгений Юрьевич</t>
  </si>
  <si>
    <t>Шаевский Олег Юрьевич</t>
  </si>
  <si>
    <t>Тургумбаев Бакытбек Джапарбекович</t>
  </si>
  <si>
    <t>Ефремов Александр Михайлович</t>
  </si>
  <si>
    <t>Овчинникова Манана Борисовна</t>
  </si>
  <si>
    <t>Шапакидзе Вахтанг Ясонович</t>
  </si>
  <si>
    <t>Игнатиади Сергей Александрович</t>
  </si>
  <si>
    <t>Кучиева Малика Заурбековна</t>
  </si>
  <si>
    <t>Болтромюк Кирилл Николаевич</t>
  </si>
  <si>
    <t>Зорина Роза Гавриловна</t>
  </si>
  <si>
    <t>Киселев Никита Борисович</t>
  </si>
  <si>
    <t>Шемелина Нина Борисовна</t>
  </si>
  <si>
    <t>Зиюкова Карина Равильевна</t>
  </si>
  <si>
    <t>Хайруллина Алияна Равильевна</t>
  </si>
  <si>
    <t>Абдуллина Галия Рафиковна</t>
  </si>
  <si>
    <t>Кузина Анжелика Анатольевна</t>
  </si>
  <si>
    <t>Костин Александр Михайлович</t>
  </si>
  <si>
    <t>Рустамбекова Лилия Раисовна</t>
  </si>
  <si>
    <t>Киселева Ольга Алексеевна</t>
  </si>
  <si>
    <t>Сагайдак Ирина Павловна</t>
  </si>
  <si>
    <t>Шахтемиров Заур Зелимхаинович</t>
  </si>
  <si>
    <t>Гущина Марина Юрьевна</t>
  </si>
  <si>
    <t>Годван Василий Юрьевич</t>
  </si>
  <si>
    <t>Трошин Александр Александрович</t>
  </si>
  <si>
    <t>Геллер Анна Александровна</t>
  </si>
  <si>
    <t>Гордеева Екатерина Петровна</t>
  </si>
  <si>
    <t>Чжэн Сяосюй</t>
  </si>
  <si>
    <t>Родионова Наталья Владимировна</t>
  </si>
  <si>
    <t>Петрова Татьяна Александровна</t>
  </si>
  <si>
    <t>Сапронова Ольга Владимировна</t>
  </si>
  <si>
    <t>Пузырев Денис Геннадьевич</t>
  </si>
  <si>
    <t>Рожковский Алексей Леонидович</t>
  </si>
  <si>
    <t>Маматбабаев Тимур Алишерович</t>
  </si>
  <si>
    <t>Маматбабаева Камилла Алишеровна</t>
  </si>
  <si>
    <t>Евтеева Елена Романовна</t>
  </si>
  <si>
    <t>Лебедев Михаил Петрович</t>
  </si>
  <si>
    <t>Мостов Сергей Геннадьевич</t>
  </si>
  <si>
    <t>ООО "СТГ"</t>
  </si>
  <si>
    <t>Фёдоров Сергей Владимирович</t>
  </si>
  <si>
    <t>Зубова Елена Валерьевна</t>
  </si>
  <si>
    <t>Сироткина Наталья Алексеевна</t>
  </si>
  <si>
    <t>Коростина Марина Александровна</t>
  </si>
  <si>
    <t>Тихомирова Наталья Алексеевна</t>
  </si>
  <si>
    <t>Пак Ирина Васильевна</t>
  </si>
  <si>
    <t>Иргашева Азиза Анваровна</t>
  </si>
  <si>
    <t>Вельмескин Иван Васильевич</t>
  </si>
  <si>
    <t>Рогачев Денис Сергеевич</t>
  </si>
  <si>
    <t>Демьянова Наталья Николаевна</t>
  </si>
  <si>
    <t>Паршин Дмитрий Евгеньевич</t>
  </si>
  <si>
    <t>Базелюк Константин Сергеевич</t>
  </si>
  <si>
    <t>Гобозова Манана Ильинична</t>
  </si>
  <si>
    <t>Зверев Борис Павлович</t>
  </si>
  <si>
    <t>Меркушев Максим Алексадрович</t>
  </si>
  <si>
    <t>Досайкин Михаил Анатольевич</t>
  </si>
  <si>
    <t>Новиков Дмитрий Павлович</t>
  </si>
  <si>
    <t>Вензик Татьяна Николевна</t>
  </si>
  <si>
    <t>Магомедова Зарема Ибрагимовна</t>
  </si>
  <si>
    <t>Лелюх Сергей Михайлович</t>
  </si>
  <si>
    <t>Помазунова Ксения Борисовна</t>
  </si>
  <si>
    <t>Шмелькова Елена Владимировна</t>
  </si>
  <si>
    <t>Ким Лилия Геннадьевна</t>
  </si>
  <si>
    <t>Межевикина Мария Викторовна</t>
  </si>
  <si>
    <t>Берновская Дарина Юрьевна</t>
  </si>
  <si>
    <t>Зентаи Юлия Игоревна</t>
  </si>
  <si>
    <t>Алексеева Ирина Анатольевна и Кремко Галина Викторовна</t>
  </si>
  <si>
    <t>Крысанов Дмитрий Иванович</t>
  </si>
  <si>
    <t>4Н</t>
  </si>
  <si>
    <t>7Н</t>
  </si>
  <si>
    <t>ООО "Евромир Групп"</t>
  </si>
  <si>
    <t>Шингарев Иван Юрьевич</t>
  </si>
  <si>
    <t>Паленцев Юрий Максимович</t>
  </si>
  <si>
    <t>Балина Маргарита Михайловна</t>
  </si>
  <si>
    <t>Щенников Георгий Михайлович</t>
  </si>
  <si>
    <t>Остапчук Юрий Дмитриевич</t>
  </si>
  <si>
    <t>м/м 1</t>
  </si>
  <si>
    <t>м/м 2</t>
  </si>
  <si>
    <t>м/м 3</t>
  </si>
  <si>
    <t>м/м 4</t>
  </si>
  <si>
    <t>м/м 5</t>
  </si>
  <si>
    <t>м/м 6</t>
  </si>
  <si>
    <t>м/м 7</t>
  </si>
  <si>
    <t>м/м 8</t>
  </si>
  <si>
    <t>м/м 9</t>
  </si>
  <si>
    <t>м/м 10</t>
  </si>
  <si>
    <t>м/м 11</t>
  </si>
  <si>
    <t>м/м 12</t>
  </si>
  <si>
    <t>м/м 13</t>
  </si>
  <si>
    <t>м/м 14</t>
  </si>
  <si>
    <t>м/м 15</t>
  </si>
  <si>
    <t>м/м 16</t>
  </si>
  <si>
    <t>м/м 17</t>
  </si>
  <si>
    <t>м/м 18</t>
  </si>
  <si>
    <t>м/м 19</t>
  </si>
  <si>
    <t>м/м 21</t>
  </si>
  <si>
    <t>м/м 22</t>
  </si>
  <si>
    <t>м/м 23</t>
  </si>
  <si>
    <t>м/м 24</t>
  </si>
  <si>
    <t>м/м 25</t>
  </si>
  <si>
    <t>м/м 26</t>
  </si>
  <si>
    <t>м/м 27</t>
  </si>
  <si>
    <t>м/м 28</t>
  </si>
  <si>
    <t>м/м 29</t>
  </si>
  <si>
    <t>м/м 30</t>
  </si>
  <si>
    <t>м/м 31</t>
  </si>
  <si>
    <t>м/м 32</t>
  </si>
  <si>
    <t>м/м 33</t>
  </si>
  <si>
    <t>м/м 34</t>
  </si>
  <si>
    <t>м/м 35</t>
  </si>
  <si>
    <t>м/м 36</t>
  </si>
  <si>
    <t>м/м 37</t>
  </si>
  <si>
    <t>м/м 38</t>
  </si>
  <si>
    <t>м/м 39</t>
  </si>
  <si>
    <t>м/м 40</t>
  </si>
  <si>
    <t>м/м 41</t>
  </si>
  <si>
    <t>м/м 42</t>
  </si>
  <si>
    <t>м/м 43</t>
  </si>
  <si>
    <t>м/м 44</t>
  </si>
  <si>
    <t>м/м 45</t>
  </si>
  <si>
    <t>м/м 46</t>
  </si>
  <si>
    <t>м/м 48</t>
  </si>
  <si>
    <t>м/м 49</t>
  </si>
  <si>
    <t>м/м 52</t>
  </si>
  <si>
    <t>м/м 53</t>
  </si>
  <si>
    <t>м/м 54</t>
  </si>
  <si>
    <t>м/м 55</t>
  </si>
  <si>
    <t>м/м 56</t>
  </si>
  <si>
    <t>м/м 57</t>
  </si>
  <si>
    <t>м/м 58</t>
  </si>
  <si>
    <t>м/м 59</t>
  </si>
  <si>
    <t>м/м 60</t>
  </si>
  <si>
    <t>м/м 61</t>
  </si>
  <si>
    <t>м/м 62</t>
  </si>
  <si>
    <t>м/м 64</t>
  </si>
  <si>
    <t>м/м 66</t>
  </si>
  <si>
    <t>м/м 67</t>
  </si>
  <si>
    <t>м/м 68</t>
  </si>
  <si>
    <t>м/м 69</t>
  </si>
  <si>
    <t>м/м 70</t>
  </si>
  <si>
    <t>м/м 71</t>
  </si>
  <si>
    <t>м/м 72</t>
  </si>
  <si>
    <t>м/м 73</t>
  </si>
  <si>
    <t>м/м 74</t>
  </si>
  <si>
    <t>м/м 75</t>
  </si>
  <si>
    <t>м/м 76</t>
  </si>
  <si>
    <t>м/м 77</t>
  </si>
  <si>
    <t>м/м 78</t>
  </si>
  <si>
    <t>м/м 79</t>
  </si>
  <si>
    <t>м/м 80</t>
  </si>
  <si>
    <t>м/м 81</t>
  </si>
  <si>
    <t>м/м 84</t>
  </si>
  <si>
    <t>м/м 85</t>
  </si>
  <si>
    <t>м/м 86</t>
  </si>
  <si>
    <t>м/м 89</t>
  </si>
  <si>
    <t>м/м 90</t>
  </si>
  <si>
    <t>м/м 93</t>
  </si>
  <si>
    <t>м/м 94</t>
  </si>
  <si>
    <t>м/м 95</t>
  </si>
  <si>
    <t>м/м 96</t>
  </si>
  <si>
    <t>м/м 97</t>
  </si>
  <si>
    <t>м/м 98</t>
  </si>
  <si>
    <t>м/м 99</t>
  </si>
  <si>
    <t>м/м 100</t>
  </si>
  <si>
    <t>м/м 101</t>
  </si>
  <si>
    <t>м/м 102</t>
  </si>
  <si>
    <t>м/м 103</t>
  </si>
  <si>
    <t>м/м 104</t>
  </si>
  <si>
    <t>м/м 105</t>
  </si>
  <si>
    <t>м/м 106</t>
  </si>
  <si>
    <t>м/м 107</t>
  </si>
  <si>
    <t>м/м 108</t>
  </si>
  <si>
    <t>м/м 109</t>
  </si>
  <si>
    <t>м/м 110</t>
  </si>
  <si>
    <t>м/м 111</t>
  </si>
  <si>
    <t>м/м 112</t>
  </si>
  <si>
    <t>м/м 113</t>
  </si>
  <si>
    <t>м/м 114</t>
  </si>
  <si>
    <t>м/м 115</t>
  </si>
  <si>
    <t>м/м 116</t>
  </si>
  <si>
    <t>м/м 117</t>
  </si>
  <si>
    <t>м/м 118</t>
  </si>
  <si>
    <t>м/м 121</t>
  </si>
  <si>
    <t>м/м 122</t>
  </si>
  <si>
    <t>м/м 123</t>
  </si>
  <si>
    <t>м/м 124</t>
  </si>
  <si>
    <t>м/м 125</t>
  </si>
  <si>
    <t>м/м 126</t>
  </si>
  <si>
    <t>м/м 129</t>
  </si>
  <si>
    <t>м/м 131</t>
  </si>
  <si>
    <t>м/м 132</t>
  </si>
  <si>
    <t>м/м 133</t>
  </si>
  <si>
    <t>м/м 134</t>
  </si>
  <si>
    <t>м/м 135</t>
  </si>
  <si>
    <t>м/м 136</t>
  </si>
  <si>
    <t>м/м 141</t>
  </si>
  <si>
    <t>м/м 142</t>
  </si>
  <si>
    <t>м/м 143</t>
  </si>
  <si>
    <t>м/м 144</t>
  </si>
  <si>
    <t>м/м 146</t>
  </si>
  <si>
    <t>м/м 148</t>
  </si>
  <si>
    <t>м/м 149</t>
  </si>
  <si>
    <t>м/м 150</t>
  </si>
  <si>
    <t>м/м 152</t>
  </si>
  <si>
    <t>м/м 154</t>
  </si>
  <si>
    <t>м/м 155</t>
  </si>
  <si>
    <t>м/м 156</t>
  </si>
  <si>
    <t>м/м 157</t>
  </si>
  <si>
    <t>м/м 158</t>
  </si>
  <si>
    <t>м/м 160</t>
  </si>
  <si>
    <t>м/м 162</t>
  </si>
  <si>
    <t>м/м 163</t>
  </si>
  <si>
    <t>м/м 167</t>
  </si>
  <si>
    <t>м/м 168</t>
  </si>
  <si>
    <t>м/м 169</t>
  </si>
  <si>
    <t>м/м 170</t>
  </si>
  <si>
    <t>м/м 171</t>
  </si>
  <si>
    <t>м/м 172</t>
  </si>
  <si>
    <t>м/м 176</t>
  </si>
  <si>
    <t>м/м 178</t>
  </si>
  <si>
    <t>м/м 180</t>
  </si>
  <si>
    <t>м/м 181</t>
  </si>
  <si>
    <t>м/м 182</t>
  </si>
  <si>
    <t>м/м 183</t>
  </si>
  <si>
    <t>м/м 185</t>
  </si>
  <si>
    <t>м/м 186</t>
  </si>
  <si>
    <t>м/м 187</t>
  </si>
  <si>
    <t>м/м 188</t>
  </si>
  <si>
    <t>м/м 189</t>
  </si>
  <si>
    <t>м/м 190</t>
  </si>
  <si>
    <t>м/м 191</t>
  </si>
  <si>
    <t>м/м 192</t>
  </si>
  <si>
    <t>м/м 194</t>
  </si>
  <si>
    <t>м/м 195</t>
  </si>
  <si>
    <t>м/м 196</t>
  </si>
  <si>
    <t>м/м 197</t>
  </si>
  <si>
    <t>м/м 198</t>
  </si>
  <si>
    <t>м/м 201</t>
  </si>
  <si>
    <t>м/м 202</t>
  </si>
  <si>
    <t>м/м 203</t>
  </si>
  <si>
    <t>м/м 204</t>
  </si>
  <si>
    <t>м/м 205</t>
  </si>
  <si>
    <t>м/м 206</t>
  </si>
  <si>
    <t>ЗАО "МОНЕТЧИК"</t>
  </si>
  <si>
    <t>м/м 207</t>
  </si>
  <si>
    <t>м/м 208</t>
  </si>
  <si>
    <t>м/м 209</t>
  </si>
  <si>
    <t>м/м 212</t>
  </si>
  <si>
    <t>м/м 213</t>
  </si>
  <si>
    <t>м/м 214</t>
  </si>
  <si>
    <t>м/м 217</t>
  </si>
  <si>
    <t>м/м 218</t>
  </si>
  <si>
    <t>м/м 219</t>
  </si>
  <si>
    <t>м/м 220</t>
  </si>
  <si>
    <t>м/м 221</t>
  </si>
  <si>
    <t>м/м 222</t>
  </si>
  <si>
    <t>м/м 223</t>
  </si>
  <si>
    <t>м/м 224</t>
  </si>
  <si>
    <t>м/м 225</t>
  </si>
  <si>
    <t>м/м 226</t>
  </si>
  <si>
    <t>м/м 227</t>
  </si>
  <si>
    <t>м/м 229</t>
  </si>
  <si>
    <t>м/м 230</t>
  </si>
  <si>
    <t>м/м 231</t>
  </si>
  <si>
    <t>м/м 232</t>
  </si>
  <si>
    <t>м/м 233</t>
  </si>
  <si>
    <t>м/м 234</t>
  </si>
  <si>
    <t>м/м 235</t>
  </si>
  <si>
    <t>м/м 236</t>
  </si>
  <si>
    <t>м/м 237</t>
  </si>
  <si>
    <t>м/м 238</t>
  </si>
  <si>
    <t>м/м 239</t>
  </si>
  <si>
    <t>м/м 240</t>
  </si>
  <si>
    <t>м/м 241</t>
  </si>
  <si>
    <t>м/м 242</t>
  </si>
  <si>
    <t>м/м 243</t>
  </si>
  <si>
    <t>м/м 244</t>
  </si>
  <si>
    <t>м/м 245</t>
  </si>
  <si>
    <t>м/м 246</t>
  </si>
  <si>
    <t>м/м 247</t>
  </si>
  <si>
    <t>м/м 248</t>
  </si>
  <si>
    <t>м/м 249</t>
  </si>
  <si>
    <t>м/м 250</t>
  </si>
  <si>
    <t>м/м 251</t>
  </si>
  <si>
    <t>м/м 252</t>
  </si>
  <si>
    <t>м/м 253</t>
  </si>
  <si>
    <t>м/м 254</t>
  </si>
  <si>
    <t>м/м 255</t>
  </si>
  <si>
    <t>м/м 256</t>
  </si>
  <si>
    <t>м/м 257</t>
  </si>
  <si>
    <t>м/м 259</t>
  </si>
  <si>
    <t>м/м 261</t>
  </si>
  <si>
    <t>м/м 262</t>
  </si>
  <si>
    <t>м/м 263</t>
  </si>
  <si>
    <t>м/м 264</t>
  </si>
  <si>
    <t>м/м 266</t>
  </si>
  <si>
    <t>м/м 267</t>
  </si>
  <si>
    <t>м/м 268</t>
  </si>
  <si>
    <t>м/м 269</t>
  </si>
  <si>
    <t>м/м 271</t>
  </si>
  <si>
    <t>м/м 272</t>
  </si>
  <si>
    <t>м/м 273</t>
  </si>
  <si>
    <t>м/м 274</t>
  </si>
  <si>
    <t>м/м 275</t>
  </si>
  <si>
    <t>м/м 276</t>
  </si>
  <si>
    <t>м/м 277</t>
  </si>
  <si>
    <t>м/м 278</t>
  </si>
  <si>
    <t>м/м 279</t>
  </si>
  <si>
    <t>м/м 280</t>
  </si>
  <si>
    <t>м/м 281</t>
  </si>
  <si>
    <t>м/м 283</t>
  </si>
  <si>
    <t>м/м 284</t>
  </si>
  <si>
    <t>м/м 285</t>
  </si>
  <si>
    <t>м/м 286</t>
  </si>
  <si>
    <t>м/м 289</t>
  </si>
  <si>
    <t>м/м 290</t>
  </si>
  <si>
    <t>м/м 291</t>
  </si>
  <si>
    <t>м/м 292</t>
  </si>
  <si>
    <t>м/м 293</t>
  </si>
  <si>
    <t>м/м 294</t>
  </si>
  <si>
    <t>м/м 295</t>
  </si>
  <si>
    <t>м/м 296</t>
  </si>
  <si>
    <t>м/м 297</t>
  </si>
  <si>
    <t>м/м 298</t>
  </si>
  <si>
    <t>м/м 299</t>
  </si>
  <si>
    <t>м/м 301</t>
  </si>
  <si>
    <t>м/м 300</t>
  </si>
  <si>
    <t>м/м 303</t>
  </si>
  <si>
    <t>м/м 305</t>
  </si>
  <si>
    <t>м/м 306</t>
  </si>
  <si>
    <t>м/м 307</t>
  </si>
  <si>
    <t>м/м 308</t>
  </si>
  <si>
    <t>м/м 309</t>
  </si>
  <si>
    <t>м/м 310</t>
  </si>
  <si>
    <t>м/м 311</t>
  </si>
  <si>
    <t>м/м 312</t>
  </si>
  <si>
    <t>м/м 313</t>
  </si>
  <si>
    <t>м/м 314</t>
  </si>
  <si>
    <t>м/м 315</t>
  </si>
  <si>
    <t>м/м 316</t>
  </si>
  <si>
    <t>м/м 317</t>
  </si>
  <si>
    <t>м/м 321</t>
  </si>
  <si>
    <t>м/м 322</t>
  </si>
  <si>
    <t>м/м 325</t>
  </si>
  <si>
    <t>м/м 326</t>
  </si>
  <si>
    <t>м/м 329</t>
  </si>
  <si>
    <t>м/м 331</t>
  </si>
  <si>
    <t>м/м 332</t>
  </si>
  <si>
    <t>м/м 335</t>
  </si>
  <si>
    <t>м/м 337</t>
  </si>
  <si>
    <t>м/м 338</t>
  </si>
  <si>
    <t>м/м 339</t>
  </si>
  <si>
    <t>м/м 340</t>
  </si>
  <si>
    <t>м/м 341</t>
  </si>
  <si>
    <t>м/м 342</t>
  </si>
  <si>
    <t>м/м 343</t>
  </si>
  <si>
    <t>м/м 344</t>
  </si>
  <si>
    <t>м/м 345</t>
  </si>
  <si>
    <t>м/м 818</t>
  </si>
  <si>
    <t>м/м 347</t>
  </si>
  <si>
    <t>м/м 348</t>
  </si>
  <si>
    <t>м/м 350</t>
  </si>
  <si>
    <t>м/м 352</t>
  </si>
  <si>
    <t>м/м 353</t>
  </si>
  <si>
    <t>м/м 355</t>
  </si>
  <si>
    <t>м/м 356</t>
  </si>
  <si>
    <t>м/м 357</t>
  </si>
  <si>
    <t>м/м 358</t>
  </si>
  <si>
    <t>м/м 360</t>
  </si>
  <si>
    <t>м/м 361</t>
  </si>
  <si>
    <t>м/м 362</t>
  </si>
  <si>
    <t>м/м 363</t>
  </si>
  <si>
    <t>м/м 364</t>
  </si>
  <si>
    <t>м/м 366</t>
  </si>
  <si>
    <t>м/м 367</t>
  </si>
  <si>
    <t>м/м 368</t>
  </si>
  <si>
    <t>м/м 369</t>
  </si>
  <si>
    <t>м/м 370</t>
  </si>
  <si>
    <t>м/м 371</t>
  </si>
  <si>
    <t>м/м 372</t>
  </si>
  <si>
    <t>м/м 374</t>
  </si>
  <si>
    <t>м/м 375</t>
  </si>
  <si>
    <t>м/м 376</t>
  </si>
  <si>
    <t>м/м 377</t>
  </si>
  <si>
    <t>м/м 378</t>
  </si>
  <si>
    <t>м/м 379</t>
  </si>
  <si>
    <t>м/м 380</t>
  </si>
  <si>
    <t>м/м 381</t>
  </si>
  <si>
    <t>м/м 382</t>
  </si>
  <si>
    <t>м/м 383</t>
  </si>
  <si>
    <t>м/м 384</t>
  </si>
  <si>
    <t>м/м 385</t>
  </si>
  <si>
    <t>м/м 386</t>
  </si>
  <si>
    <t>м/м 387</t>
  </si>
  <si>
    <t>м/м 389</t>
  </si>
  <si>
    <t>м/м 392</t>
  </si>
  <si>
    <t>м/м 396</t>
  </si>
  <si>
    <t>м/м 397</t>
  </si>
  <si>
    <t>м/м 398</t>
  </si>
  <si>
    <t>м/м 400</t>
  </si>
  <si>
    <t>м/м 401</t>
  </si>
  <si>
    <t>м/м 402</t>
  </si>
  <si>
    <t>м/м 404</t>
  </si>
  <si>
    <t>м/м 406</t>
  </si>
  <si>
    <t>м/м 407</t>
  </si>
  <si>
    <t>м/м 408</t>
  </si>
  <si>
    <t>м/м 410</t>
  </si>
  <si>
    <t>м/м 411</t>
  </si>
  <si>
    <t>м/м 412</t>
  </si>
  <si>
    <t>м/м 413</t>
  </si>
  <si>
    <t>м/м 414</t>
  </si>
  <si>
    <t>м/м 416</t>
  </si>
  <si>
    <t>м/м 417</t>
  </si>
  <si>
    <t>м/м 419</t>
  </si>
  <si>
    <t>м/м 420</t>
  </si>
  <si>
    <t>м/м 421</t>
  </si>
  <si>
    <t>м/м 422</t>
  </si>
  <si>
    <t>м/м 423</t>
  </si>
  <si>
    <t>м/м 424</t>
  </si>
  <si>
    <t>м/м 426</t>
  </si>
  <si>
    <t>м/м 427</t>
  </si>
  <si>
    <t>м/м 428</t>
  </si>
  <si>
    <t>м/м 429</t>
  </si>
  <si>
    <t>м/м 430</t>
  </si>
  <si>
    <t>м/м 431</t>
  </si>
  <si>
    <t>м/м 432</t>
  </si>
  <si>
    <t>м/м 433</t>
  </si>
  <si>
    <t>м/м 434</t>
  </si>
  <si>
    <t>м/м 435</t>
  </si>
  <si>
    <t>м/м 436</t>
  </si>
  <si>
    <t>м/м 437</t>
  </si>
  <si>
    <t>м/м 438</t>
  </si>
  <si>
    <t>м/м 439</t>
  </si>
  <si>
    <t>м/м 440</t>
  </si>
  <si>
    <t>м/м 441</t>
  </si>
  <si>
    <t>м/м 442</t>
  </si>
  <si>
    <t>м/м 443</t>
  </si>
  <si>
    <t>м/м 444</t>
  </si>
  <si>
    <t>м/м 445</t>
  </si>
  <si>
    <t>м/м 447</t>
  </si>
  <si>
    <t>м/м 448</t>
  </si>
  <si>
    <t>м/м 449</t>
  </si>
  <si>
    <t>м/м 450</t>
  </si>
  <si>
    <t>м/м 452</t>
  </si>
  <si>
    <t>м/м 453</t>
  </si>
  <si>
    <t>м/м 454</t>
  </si>
  <si>
    <t>м/м 455</t>
  </si>
  <si>
    <t>м/м 456</t>
  </si>
  <si>
    <t>м/м 457</t>
  </si>
  <si>
    <t>м/м 458</t>
  </si>
  <si>
    <t>м/м 459</t>
  </si>
  <si>
    <t>м/м 460</t>
  </si>
  <si>
    <t>м/м 461</t>
  </si>
  <si>
    <t>м/м 462</t>
  </si>
  <si>
    <t>м/м 463</t>
  </si>
  <si>
    <t>м/м 464</t>
  </si>
  <si>
    <t>м/м 465</t>
  </si>
  <si>
    <t>м/м 466</t>
  </si>
  <si>
    <t>м/м 467</t>
  </si>
  <si>
    <t>м/м 468</t>
  </si>
  <si>
    <t>м/м 469</t>
  </si>
  <si>
    <t>м/м 470</t>
  </si>
  <si>
    <t>м/м 471</t>
  </si>
  <si>
    <t>м/м 472</t>
  </si>
  <si>
    <t>м/м 473</t>
  </si>
  <si>
    <t>м/м 474</t>
  </si>
  <si>
    <t>м/м 475</t>
  </si>
  <si>
    <t>м/м 476</t>
  </si>
  <si>
    <t>м/м 477</t>
  </si>
  <si>
    <t>м/м 478</t>
  </si>
  <si>
    <t>м/м 479</t>
  </si>
  <si>
    <t>м/м 480</t>
  </si>
  <si>
    <t>м/м 481</t>
  </si>
  <si>
    <t>м/м 482</t>
  </si>
  <si>
    <t>м/м 483</t>
  </si>
  <si>
    <t>м/м 484</t>
  </si>
  <si>
    <t>м/м 485</t>
  </si>
  <si>
    <t>м/м 486</t>
  </si>
  <si>
    <t>м/м 487</t>
  </si>
  <si>
    <t>м/м 488</t>
  </si>
  <si>
    <t>м/м 489</t>
  </si>
  <si>
    <t>м/м 490</t>
  </si>
  <si>
    <t>м/м 491</t>
  </si>
  <si>
    <t>м/м 492</t>
  </si>
  <si>
    <t>м/м 493</t>
  </si>
  <si>
    <t>м/м 494</t>
  </si>
  <si>
    <t>м/м 495</t>
  </si>
  <si>
    <t>м/м 496</t>
  </si>
  <si>
    <t>м/м 497</t>
  </si>
  <si>
    <t>м/м 498</t>
  </si>
  <si>
    <t>м/м 499</t>
  </si>
  <si>
    <t>м/м 500</t>
  </si>
  <si>
    <t>м/м 501</t>
  </si>
  <si>
    <t>м/м 502</t>
  </si>
  <si>
    <t>м/м 503</t>
  </si>
  <si>
    <t>м/м 504</t>
  </si>
  <si>
    <t>м/м 505</t>
  </si>
  <si>
    <t>м/м 506</t>
  </si>
  <si>
    <t>м/м 507</t>
  </si>
  <si>
    <t>м/м 508</t>
  </si>
  <si>
    <t>м/м 509</t>
  </si>
  <si>
    <t>м/м 510</t>
  </si>
  <si>
    <t>м/м 511</t>
  </si>
  <si>
    <t>м/м 512</t>
  </si>
  <si>
    <t>м/м 513</t>
  </si>
  <si>
    <t>м/м 514</t>
  </si>
  <si>
    <t>м/м 515</t>
  </si>
  <si>
    <t>м/м 516</t>
  </si>
  <si>
    <t>м/м 517</t>
  </si>
  <si>
    <t>м/м 518</t>
  </si>
  <si>
    <t>м/м 519</t>
  </si>
  <si>
    <t>м/м 520</t>
  </si>
  <si>
    <t>м/м 521</t>
  </si>
  <si>
    <t>м/м 522</t>
  </si>
  <si>
    <t>м/м 523</t>
  </si>
  <si>
    <t>м/м 524</t>
  </si>
  <si>
    <t>м/м 525</t>
  </si>
  <si>
    <t>м/м 526</t>
  </si>
  <si>
    <t>м/м 527</t>
  </si>
  <si>
    <t>м/м 528</t>
  </si>
  <si>
    <t>м/м 529</t>
  </si>
  <si>
    <t>м/м 530</t>
  </si>
  <si>
    <t>м/м 531</t>
  </si>
  <si>
    <t>м/м 532</t>
  </si>
  <si>
    <t>м/м 533</t>
  </si>
  <si>
    <t>м/м 534</t>
  </si>
  <si>
    <t>м/м 535</t>
  </si>
  <si>
    <t>м/м 536</t>
  </si>
  <si>
    <t>м/м 537</t>
  </si>
  <si>
    <t>м/м 538</t>
  </si>
  <si>
    <t>м/м 539</t>
  </si>
  <si>
    <t>м/м 540</t>
  </si>
  <si>
    <t>м/м 541</t>
  </si>
  <si>
    <t>м/м 542</t>
  </si>
  <si>
    <t>м/м 543</t>
  </si>
  <si>
    <t>м/м 544</t>
  </si>
  <si>
    <t>м/м 545</t>
  </si>
  <si>
    <t>м/м 546</t>
  </si>
  <si>
    <t>м/м 547</t>
  </si>
  <si>
    <t>м/м 548</t>
  </si>
  <si>
    <t>м/м 549</t>
  </si>
  <si>
    <t>м/м 550</t>
  </si>
  <si>
    <t>м/м 551</t>
  </si>
  <si>
    <t>м/м 552</t>
  </si>
  <si>
    <t>м/м 553</t>
  </si>
  <si>
    <t>м/м 554</t>
  </si>
  <si>
    <t>м/м 555</t>
  </si>
  <si>
    <t>м/м 556</t>
  </si>
  <si>
    <t>м/м 557</t>
  </si>
  <si>
    <t>м/м 558</t>
  </si>
  <si>
    <t>м/м 559</t>
  </si>
  <si>
    <t>м/м 560</t>
  </si>
  <si>
    <t>м/м 561</t>
  </si>
  <si>
    <t>м/м 562</t>
  </si>
  <si>
    <t>м/м 563</t>
  </si>
  <si>
    <t>м/м 564</t>
  </si>
  <si>
    <t>м/м 565</t>
  </si>
  <si>
    <t>м/м 566</t>
  </si>
  <si>
    <t>м/м 567</t>
  </si>
  <si>
    <t>м/м 568</t>
  </si>
  <si>
    <t>м/м 569</t>
  </si>
  <si>
    <t>м/м 570</t>
  </si>
  <si>
    <t>м/м 571</t>
  </si>
  <si>
    <t>м/м 572</t>
  </si>
  <si>
    <t>м/м 573</t>
  </si>
  <si>
    <t>м/м 574</t>
  </si>
  <si>
    <t>м/м 575</t>
  </si>
  <si>
    <t>м/м 576</t>
  </si>
  <si>
    <t>м/м 577</t>
  </si>
  <si>
    <t>м/м 578</t>
  </si>
  <si>
    <t>м/м 580</t>
  </si>
  <si>
    <t>м/м 581</t>
  </si>
  <si>
    <t>м/м 582</t>
  </si>
  <si>
    <t>м/м 583</t>
  </si>
  <si>
    <t>м/м 584</t>
  </si>
  <si>
    <t>м/м 585</t>
  </si>
  <si>
    <t>м/м 586</t>
  </si>
  <si>
    <t>м/м 587</t>
  </si>
  <si>
    <t>м/м 588</t>
  </si>
  <si>
    <t>м/м 589</t>
  </si>
  <si>
    <t>м/м 590</t>
  </si>
  <si>
    <t>м/м 591</t>
  </si>
  <si>
    <t>м/м 592</t>
  </si>
  <si>
    <t>м/м 593</t>
  </si>
  <si>
    <t>м/м 594</t>
  </si>
  <si>
    <t>м/м 595</t>
  </si>
  <si>
    <t>м/м 596</t>
  </si>
  <si>
    <t>м/м 597</t>
  </si>
  <si>
    <t>м/м 598</t>
  </si>
  <si>
    <t>м/м 599</t>
  </si>
  <si>
    <t>м/м 600</t>
  </si>
  <si>
    <t>м/м 601</t>
  </si>
  <si>
    <t>м/м 602</t>
  </si>
  <si>
    <t>м/м 603</t>
  </si>
  <si>
    <t>м/м 604</t>
  </si>
  <si>
    <t>м/м 605</t>
  </si>
  <si>
    <t>м/м 606</t>
  </si>
  <si>
    <t>м/м 607</t>
  </si>
  <si>
    <t>м/м 608</t>
  </si>
  <si>
    <t>м/м 609</t>
  </si>
  <si>
    <t>м/м 610</t>
  </si>
  <si>
    <t>м/м 611</t>
  </si>
  <si>
    <t>м/м 612</t>
  </si>
  <si>
    <t>м/м 613</t>
  </si>
  <si>
    <t>м/м 614</t>
  </si>
  <si>
    <t>м/м 615</t>
  </si>
  <si>
    <t>м/м 616</t>
  </si>
  <si>
    <t>м/м 617</t>
  </si>
  <si>
    <t>м/м 618</t>
  </si>
  <si>
    <t>м/м 619</t>
  </si>
  <si>
    <t>м/м 620</t>
  </si>
  <si>
    <t>м/м 621</t>
  </si>
  <si>
    <t>м/м 622</t>
  </si>
  <si>
    <t>м/м 623</t>
  </si>
  <si>
    <t>м/м 624</t>
  </si>
  <si>
    <t>м/м 625</t>
  </si>
  <si>
    <t>м/м 626</t>
  </si>
  <si>
    <t>м/м 627</t>
  </si>
  <si>
    <t>м/м 628</t>
  </si>
  <si>
    <t>м/м 629</t>
  </si>
  <si>
    <t>м/м 630</t>
  </si>
  <si>
    <t>м/м 631</t>
  </si>
  <si>
    <t>м/м 632</t>
  </si>
  <si>
    <t>м/м 633</t>
  </si>
  <si>
    <t>м/м 634</t>
  </si>
  <si>
    <t>м/м 635</t>
  </si>
  <si>
    <t>м/м 636</t>
  </si>
  <si>
    <t>м/м 637</t>
  </si>
  <si>
    <t>м/м 638</t>
  </si>
  <si>
    <t>м/м 639</t>
  </si>
  <si>
    <t>м/м 640</t>
  </si>
  <si>
    <t>м/м 641</t>
  </si>
  <si>
    <t>м/м 642</t>
  </si>
  <si>
    <t>м/м 643</t>
  </si>
  <si>
    <t>м/м 644</t>
  </si>
  <si>
    <t>м/м 645</t>
  </si>
  <si>
    <t>м/м 646</t>
  </si>
  <si>
    <t>м/м 647</t>
  </si>
  <si>
    <t>м/м 648</t>
  </si>
  <si>
    <t>м/м 649</t>
  </si>
  <si>
    <t>м/м 650</t>
  </si>
  <si>
    <t>м/м 651</t>
  </si>
  <si>
    <t>м/м 652</t>
  </si>
  <si>
    <t>м/м 653</t>
  </si>
  <si>
    <t>м/м 654</t>
  </si>
  <si>
    <t>м/м 655</t>
  </si>
  <si>
    <t>м/м 656</t>
  </si>
  <si>
    <t>м/м 657</t>
  </si>
  <si>
    <t>м/м 658</t>
  </si>
  <si>
    <t>м/м 659</t>
  </si>
  <si>
    <t>м/м 660</t>
  </si>
  <si>
    <t>м/м 661</t>
  </si>
  <si>
    <t>м/м 662</t>
  </si>
  <si>
    <t>м/м 663</t>
  </si>
  <si>
    <t>м/м 664</t>
  </si>
  <si>
    <t>м/м 665</t>
  </si>
  <si>
    <t>м/м 666</t>
  </si>
  <si>
    <t>м/м 667</t>
  </si>
  <si>
    <t>м/м 668</t>
  </si>
  <si>
    <t>м/м 669</t>
  </si>
  <si>
    <t>м/м 670</t>
  </si>
  <si>
    <t>м/м 671</t>
  </si>
  <si>
    <t>м/м 672</t>
  </si>
  <si>
    <t>м/м 673</t>
  </si>
  <si>
    <t>м/м 674</t>
  </si>
  <si>
    <t>м/м 675</t>
  </si>
  <si>
    <t>м/м 676</t>
  </si>
  <si>
    <t>м/м 677</t>
  </si>
  <si>
    <t>м/м 678</t>
  </si>
  <si>
    <t>м/м 679</t>
  </si>
  <si>
    <t>м/м 680</t>
  </si>
  <si>
    <t>м/м 681</t>
  </si>
  <si>
    <t>м/м 682</t>
  </si>
  <si>
    <t>м/м 683</t>
  </si>
  <si>
    <t>м/м 684</t>
  </si>
  <si>
    <t>м/м 685</t>
  </si>
  <si>
    <t>м/м 686</t>
  </si>
  <si>
    <t>м/м 687</t>
  </si>
  <si>
    <t>м/м 688</t>
  </si>
  <si>
    <t>м/м 689</t>
  </si>
  <si>
    <t>м/м 690</t>
  </si>
  <si>
    <t>м/м 691</t>
  </si>
  <si>
    <t>м/м 692</t>
  </si>
  <si>
    <t>м/м 693</t>
  </si>
  <si>
    <t>м/м 694</t>
  </si>
  <si>
    <t>м/м 695</t>
  </si>
  <si>
    <t>м/м 696</t>
  </si>
  <si>
    <t>м/м 697</t>
  </si>
  <si>
    <t>м/м 698</t>
  </si>
  <si>
    <t>м/м 699</t>
  </si>
  <si>
    <t>м/м 700</t>
  </si>
  <si>
    <t>м/м 701</t>
  </si>
  <si>
    <t>м/м 702</t>
  </si>
  <si>
    <t>м/м 703</t>
  </si>
  <si>
    <t>м/м 704</t>
  </si>
  <si>
    <t>м/м 705</t>
  </si>
  <si>
    <t>м/м 706</t>
  </si>
  <si>
    <t>м/м 707</t>
  </si>
  <si>
    <t>м/м 708</t>
  </si>
  <si>
    <t>м/м 709</t>
  </si>
  <si>
    <t>м/м 710</t>
  </si>
  <si>
    <t>м/м 711</t>
  </si>
  <si>
    <t>м/м 712</t>
  </si>
  <si>
    <t>м/м 713</t>
  </si>
  <si>
    <t>м/м 714</t>
  </si>
  <si>
    <t>м/м 715</t>
  </si>
  <si>
    <t>м/м 716</t>
  </si>
  <si>
    <t>м/м 717</t>
  </si>
  <si>
    <t>м/м 718</t>
  </si>
  <si>
    <t>м/м 719</t>
  </si>
  <si>
    <t>м/м 720</t>
  </si>
  <si>
    <t>м/м 721</t>
  </si>
  <si>
    <t>м/м 722</t>
  </si>
  <si>
    <t>м/м 723</t>
  </si>
  <si>
    <t>м/м 724</t>
  </si>
  <si>
    <t>м/м 725</t>
  </si>
  <si>
    <t>м/м 726</t>
  </si>
  <si>
    <t>м/м 727</t>
  </si>
  <si>
    <t>м/м 728</t>
  </si>
  <si>
    <t>м/м 729</t>
  </si>
  <si>
    <t>м/м 730</t>
  </si>
  <si>
    <t>м/м 731</t>
  </si>
  <si>
    <t>м/м 732</t>
  </si>
  <si>
    <t>м/м 733</t>
  </si>
  <si>
    <t>м/м 734</t>
  </si>
  <si>
    <t>м/м 735</t>
  </si>
  <si>
    <t>м/м 736</t>
  </si>
  <si>
    <t>нету такого номера в реестре</t>
  </si>
  <si>
    <t>м/м 737</t>
  </si>
  <si>
    <t>м/м 738</t>
  </si>
  <si>
    <t>м/м 739</t>
  </si>
  <si>
    <t>м/м 740</t>
  </si>
  <si>
    <t>м/м 741</t>
  </si>
  <si>
    <t>м/м 742</t>
  </si>
  <si>
    <t>м/м 743</t>
  </si>
  <si>
    <t>м/м 744</t>
  </si>
  <si>
    <t>м/м 745</t>
  </si>
  <si>
    <t>м/м 746</t>
  </si>
  <si>
    <t>м/м 747</t>
  </si>
  <si>
    <t>м/м 748</t>
  </si>
  <si>
    <t>м/м 749</t>
  </si>
  <si>
    <t>м/м 750</t>
  </si>
  <si>
    <t>м/м 751</t>
  </si>
  <si>
    <t>м/м 752</t>
  </si>
  <si>
    <t>м/м 753</t>
  </si>
  <si>
    <t>м/м 754</t>
  </si>
  <si>
    <t>м/м 755</t>
  </si>
  <si>
    <t>м/м 756</t>
  </si>
  <si>
    <t>м/м 757</t>
  </si>
  <si>
    <t>м/м 758</t>
  </si>
  <si>
    <t>м/м 759</t>
  </si>
  <si>
    <t>м/м 760</t>
  </si>
  <si>
    <t>м/м 761</t>
  </si>
  <si>
    <t>м/м 762</t>
  </si>
  <si>
    <t>м/м 763</t>
  </si>
  <si>
    <t>м/м 764</t>
  </si>
  <si>
    <t>м/м 765</t>
  </si>
  <si>
    <t>м/м 766</t>
  </si>
  <si>
    <t>м/м 767</t>
  </si>
  <si>
    <t>м/м 768</t>
  </si>
  <si>
    <t>м/м 769</t>
  </si>
  <si>
    <t>м/м 770</t>
  </si>
  <si>
    <t>м/м 771</t>
  </si>
  <si>
    <t>м/м 772</t>
  </si>
  <si>
    <t>м/м 773</t>
  </si>
  <si>
    <t>м/м 774</t>
  </si>
  <si>
    <t>м/м 775</t>
  </si>
  <si>
    <t>м/м 776</t>
  </si>
  <si>
    <t>м/м 777</t>
  </si>
  <si>
    <t>м/м 778</t>
  </si>
  <si>
    <t>м/м 779</t>
  </si>
  <si>
    <t>м/м 780</t>
  </si>
  <si>
    <t>м/м 781</t>
  </si>
  <si>
    <t>м/м 782</t>
  </si>
  <si>
    <t>м/м 783</t>
  </si>
  <si>
    <t>м/м 784</t>
  </si>
  <si>
    <t>м/м 785</t>
  </si>
  <si>
    <t>м/м 786</t>
  </si>
  <si>
    <t>м/м 787</t>
  </si>
  <si>
    <t>м/м 788</t>
  </si>
  <si>
    <t>м/м 789</t>
  </si>
  <si>
    <t>м/м 790</t>
  </si>
  <si>
    <t>м/м 791</t>
  </si>
  <si>
    <t>м/м 792</t>
  </si>
  <si>
    <t>м/м 793</t>
  </si>
  <si>
    <t>м/м 794</t>
  </si>
  <si>
    <t>м/м 795</t>
  </si>
  <si>
    <t>м/м 796</t>
  </si>
  <si>
    <t>м/м 797</t>
  </si>
  <si>
    <t>м/м 798</t>
  </si>
  <si>
    <t>м/м 799</t>
  </si>
  <si>
    <t>м/м 800</t>
  </si>
  <si>
    <t>м/м 801</t>
  </si>
  <si>
    <t>м/м 802</t>
  </si>
  <si>
    <t>м/м 803</t>
  </si>
  <si>
    <t>м/м 804</t>
  </si>
  <si>
    <t>м/м 805</t>
  </si>
  <si>
    <t>м/м 806</t>
  </si>
  <si>
    <t>м/м 807</t>
  </si>
  <si>
    <t>м/м 808</t>
  </si>
  <si>
    <t>м/м 809</t>
  </si>
  <si>
    <t>м/м 810</t>
  </si>
  <si>
    <t>м/м 811</t>
  </si>
  <si>
    <t>м/м 812</t>
  </si>
  <si>
    <t>м/м 813</t>
  </si>
  <si>
    <t>м/м 814</t>
  </si>
  <si>
    <t>м/м 815</t>
  </si>
  <si>
    <t>м/м 816</t>
  </si>
  <si>
    <t>м/м 817</t>
  </si>
  <si>
    <t>м/м 819</t>
  </si>
  <si>
    <t>м/м 820</t>
  </si>
  <si>
    <t>м/м 821</t>
  </si>
  <si>
    <t>м/м 822</t>
  </si>
  <si>
    <t>м/м 823</t>
  </si>
  <si>
    <t>м/м 824</t>
  </si>
  <si>
    <t>м/м 825</t>
  </si>
  <si>
    <t>м/м 826</t>
  </si>
  <si>
    <t>м/м 827</t>
  </si>
  <si>
    <t>м/м 828</t>
  </si>
  <si>
    <t>м/м 829</t>
  </si>
  <si>
    <t>м/м 830</t>
  </si>
  <si>
    <t>м/м 831</t>
  </si>
  <si>
    <t>м/м 832</t>
  </si>
  <si>
    <t>м/м 833</t>
  </si>
  <si>
    <t>м/м 834</t>
  </si>
  <si>
    <t>м/м 835</t>
  </si>
  <si>
    <t>м/м 836</t>
  </si>
  <si>
    <t>м/м 837</t>
  </si>
  <si>
    <t>м/м 838</t>
  </si>
  <si>
    <t>м/м 839</t>
  </si>
  <si>
    <t>м/м 840</t>
  </si>
  <si>
    <t>м/м 841</t>
  </si>
  <si>
    <t>м/м 842</t>
  </si>
  <si>
    <t>м/м 843</t>
  </si>
  <si>
    <t>м/м 844</t>
  </si>
  <si>
    <t>м/м 845</t>
  </si>
  <si>
    <t>м/м 846</t>
  </si>
  <si>
    <t>м/м 847</t>
  </si>
  <si>
    <t>м/м 848</t>
  </si>
  <si>
    <t>м/м 849</t>
  </si>
  <si>
    <t>м/м 850</t>
  </si>
  <si>
    <t>м/м 851</t>
  </si>
  <si>
    <t>м/м 852</t>
  </si>
  <si>
    <t>м/м 853</t>
  </si>
  <si>
    <t>м/м 854</t>
  </si>
  <si>
    <t>м/м 855</t>
  </si>
  <si>
    <t>м/м 856</t>
  </si>
  <si>
    <t>м/м 857</t>
  </si>
  <si>
    <t>м/м 858</t>
  </si>
  <si>
    <t>м/м 859</t>
  </si>
  <si>
    <t>м/м 860</t>
  </si>
  <si>
    <t>м/м 861</t>
  </si>
  <si>
    <t>м/м 862</t>
  </si>
  <si>
    <t>м/м 863</t>
  </si>
  <si>
    <t>м/м 864</t>
  </si>
  <si>
    <t>м/м 865</t>
  </si>
  <si>
    <t>м/м 866</t>
  </si>
  <si>
    <t>м/м 867</t>
  </si>
  <si>
    <t>м/м 868</t>
  </si>
  <si>
    <t>м/м 869</t>
  </si>
  <si>
    <t>м/м 870</t>
  </si>
  <si>
    <t>м/м 871</t>
  </si>
  <si>
    <t>м/м 872</t>
  </si>
  <si>
    <t>м/м 873</t>
  </si>
  <si>
    <t>м/м 874</t>
  </si>
  <si>
    <t>м/м 875</t>
  </si>
  <si>
    <t>м/м 876</t>
  </si>
  <si>
    <t>м/м 877</t>
  </si>
  <si>
    <t>м/м 878</t>
  </si>
  <si>
    <t>м/м 879</t>
  </si>
  <si>
    <t>м/м 880</t>
  </si>
  <si>
    <t>м/м 881</t>
  </si>
  <si>
    <t>м/м 882</t>
  </si>
  <si>
    <t>м/м 883</t>
  </si>
  <si>
    <t>м/м 884</t>
  </si>
  <si>
    <t>м/м 885</t>
  </si>
  <si>
    <t>м/м 886</t>
  </si>
  <si>
    <t>м/м 887</t>
  </si>
  <si>
    <t>м/м 888</t>
  </si>
  <si>
    <t>м/м 889</t>
  </si>
  <si>
    <t>м/м 890</t>
  </si>
  <si>
    <t>м/м 891</t>
  </si>
  <si>
    <t>м/м 892</t>
  </si>
  <si>
    <t>м/м 893</t>
  </si>
  <si>
    <t>м/м 894</t>
  </si>
  <si>
    <t>м/м 895</t>
  </si>
  <si>
    <t>м/м 896</t>
  </si>
  <si>
    <t>м/м 897</t>
  </si>
  <si>
    <t>м/м 898</t>
  </si>
  <si>
    <t>м/м 899</t>
  </si>
  <si>
    <t>м/м 900</t>
  </si>
  <si>
    <t>м/м 901</t>
  </si>
  <si>
    <t>м/м 902</t>
  </si>
  <si>
    <t>м/м 903</t>
  </si>
  <si>
    <t>м/м 904</t>
  </si>
  <si>
    <t>м/м 905</t>
  </si>
  <si>
    <t>м/м 906</t>
  </si>
  <si>
    <t>м/м 907</t>
  </si>
  <si>
    <t>м/м 908</t>
  </si>
  <si>
    <t>м/м 909</t>
  </si>
  <si>
    <t>м/м 910</t>
  </si>
  <si>
    <t>м/м 911</t>
  </si>
  <si>
    <t>м/м 912</t>
  </si>
  <si>
    <t>м/м 913</t>
  </si>
  <si>
    <t>м/м 914</t>
  </si>
  <si>
    <t>м/м 915</t>
  </si>
  <si>
    <t>м/м 916</t>
  </si>
  <si>
    <t>м/м 917</t>
  </si>
  <si>
    <t>м/м 918</t>
  </si>
  <si>
    <t>м/м 919</t>
  </si>
  <si>
    <t>м/м 920</t>
  </si>
  <si>
    <t>м/м 921</t>
  </si>
  <si>
    <t>м/м 922</t>
  </si>
  <si>
    <t>м/м 923</t>
  </si>
  <si>
    <t>м/м 924</t>
  </si>
  <si>
    <t>м/м 925</t>
  </si>
  <si>
    <t>м/м 926</t>
  </si>
  <si>
    <t>м/м 927</t>
  </si>
  <si>
    <t>м/м 928</t>
  </si>
  <si>
    <t>м/м 929</t>
  </si>
  <si>
    <t>м/м 930</t>
  </si>
  <si>
    <t>м/м 931</t>
  </si>
  <si>
    <t>м/м 932</t>
  </si>
  <si>
    <t>м/м 933</t>
  </si>
  <si>
    <t>м/м 934</t>
  </si>
  <si>
    <t>м/м 935</t>
  </si>
  <si>
    <t>м/м 936</t>
  </si>
  <si>
    <t>м/м 937</t>
  </si>
  <si>
    <t>м/м 938</t>
  </si>
  <si>
    <t>м/м 939</t>
  </si>
  <si>
    <t>м/м 940</t>
  </si>
  <si>
    <t>м/м 941</t>
  </si>
  <si>
    <t>м/м 942</t>
  </si>
  <si>
    <t>м/м 943</t>
  </si>
  <si>
    <t>м/м 944</t>
  </si>
  <si>
    <t>м/м 945</t>
  </si>
  <si>
    <t>м/м 946</t>
  </si>
  <si>
    <t>м/м 947</t>
  </si>
  <si>
    <t>м/м 948</t>
  </si>
  <si>
    <t>м/м 949</t>
  </si>
  <si>
    <t>м/м 950</t>
  </si>
  <si>
    <t>м/м 951</t>
  </si>
  <si>
    <t>м/м 952</t>
  </si>
  <si>
    <t>м/м 953</t>
  </si>
  <si>
    <t>м/м 954</t>
  </si>
  <si>
    <t>м/м 955</t>
  </si>
  <si>
    <t>м/м 956</t>
  </si>
  <si>
    <t>м/м 957</t>
  </si>
  <si>
    <t>м/м 958</t>
  </si>
  <si>
    <t>м/м 959</t>
  </si>
  <si>
    <t>м/м 960</t>
  </si>
  <si>
    <t>м/м 961</t>
  </si>
  <si>
    <t>м/м 962</t>
  </si>
  <si>
    <t>м/м 963</t>
  </si>
  <si>
    <t>м/м 964</t>
  </si>
  <si>
    <t>м/м 965</t>
  </si>
  <si>
    <t>м/м 966</t>
  </si>
  <si>
    <t>м/м 967</t>
  </si>
  <si>
    <t>м/м 968</t>
  </si>
  <si>
    <t>м/м 969</t>
  </si>
  <si>
    <t>м/м 970</t>
  </si>
  <si>
    <t>м/м 971</t>
  </si>
  <si>
    <t>м/м 972</t>
  </si>
  <si>
    <t>м/м 973</t>
  </si>
  <si>
    <t>м/м 974</t>
  </si>
  <si>
    <t>м/м 975</t>
  </si>
  <si>
    <t>м/м 976</t>
  </si>
  <si>
    <t>м/м 977</t>
  </si>
  <si>
    <t>м/м 978</t>
  </si>
  <si>
    <t>м/м 979</t>
  </si>
  <si>
    <t>м/м 980</t>
  </si>
  <si>
    <t>м/м 981</t>
  </si>
  <si>
    <t>м/м 982</t>
  </si>
  <si>
    <t>м/м 983</t>
  </si>
  <si>
    <t>м/м 984</t>
  </si>
  <si>
    <t>м/м 985</t>
  </si>
  <si>
    <t>м/м 986</t>
  </si>
  <si>
    <t>м/м 987</t>
  </si>
  <si>
    <t>м/м 988</t>
  </si>
  <si>
    <t>м/м 989</t>
  </si>
  <si>
    <t>м/м 990</t>
  </si>
  <si>
    <t>м/м 991</t>
  </si>
  <si>
    <t>м/м 992</t>
  </si>
  <si>
    <t>м/м 993</t>
  </si>
  <si>
    <t>м/м 994</t>
  </si>
  <si>
    <t>м/м 995</t>
  </si>
  <si>
    <t>м/м 996</t>
  </si>
  <si>
    <t>м/м 997</t>
  </si>
  <si>
    <t>м/м 998</t>
  </si>
  <si>
    <t>м/м 999</t>
  </si>
  <si>
    <t>м/м 1000</t>
  </si>
  <si>
    <t>м/м 1001</t>
  </si>
  <si>
    <t>м/м 1002</t>
  </si>
  <si>
    <t>м/м 1003</t>
  </si>
  <si>
    <t>м/м 1004</t>
  </si>
  <si>
    <t>м/м 1005</t>
  </si>
  <si>
    <t>Еремина Олеся Анатольевна</t>
  </si>
  <si>
    <t>Ермакова Наталья Анатольевна</t>
  </si>
  <si>
    <t>Лебедев Александр Александрович</t>
  </si>
  <si>
    <t>Баев Василий Васильевич</t>
  </si>
  <si>
    <t>Перельман Марина Николаевна</t>
  </si>
  <si>
    <t>Александров Леонид Олегович</t>
  </si>
  <si>
    <t>Алешина Мария Александровна</t>
  </si>
  <si>
    <t>Нефедов Илья Андреевич</t>
  </si>
  <si>
    <t>Хабибуллина Лилия Наилевна</t>
  </si>
  <si>
    <t>Хабибуллин Рафаэль Исламович</t>
  </si>
  <si>
    <t>Молчанов Игорь Николаевич</t>
  </si>
  <si>
    <t>Вихорев Николай Анатольевич</t>
  </si>
  <si>
    <t>Дрыгалова Наталия Михайловна</t>
  </si>
  <si>
    <t>Золотухина Марина Александровна</t>
  </si>
  <si>
    <t>Лян Лина</t>
  </si>
  <si>
    <t>Маматбабаев Алишер Фархадович</t>
  </si>
  <si>
    <t>Бесаева Олеся Сослановна</t>
  </si>
  <si>
    <t>Демьянов Николай Георгиевич</t>
  </si>
  <si>
    <t>Деливрон Алексей Владимирович</t>
  </si>
  <si>
    <t>Искоростенский Владислав Валентинович</t>
  </si>
  <si>
    <t>Таталина Ирина Фёдоровна</t>
  </si>
  <si>
    <t>м/м 579</t>
  </si>
  <si>
    <t>Морозов Дмитрий Валерьевич</t>
  </si>
  <si>
    <t>Алексеева Карина Александровна</t>
  </si>
  <si>
    <t>Воскресенский Максим Олегович</t>
  </si>
  <si>
    <t>Кремко Галина Викторовна</t>
  </si>
  <si>
    <t>Заугольников Роман Александрович</t>
  </si>
  <si>
    <t>Ярочкина Софья Анатольевна</t>
  </si>
  <si>
    <t>Новикова Евгения Николаевна</t>
  </si>
  <si>
    <t>Шарипова Марина Владимировна</t>
  </si>
  <si>
    <t>Ермаков Юрий Владимирович</t>
  </si>
  <si>
    <t>Дубинин Евгений Анатольевич</t>
  </si>
  <si>
    <t>Кохальская Ольга Игоревна</t>
  </si>
  <si>
    <t>Ульянова Любовь Евгеньевна</t>
  </si>
  <si>
    <t>Гончаров Максим Александрович</t>
  </si>
  <si>
    <t>Пьянов Анатолий Вадимович</t>
  </si>
  <si>
    <t>Пясецкая Анастасия Викторовна</t>
  </si>
  <si>
    <t>Общество с ограниченной ответственностью "ВандерФит"</t>
  </si>
  <si>
    <t>18.1Н</t>
  </si>
  <si>
    <t>Москва / Администрация</t>
  </si>
  <si>
    <t>Глебов Юрий Леонидович</t>
  </si>
  <si>
    <t>Кошелёв Вячеслав Николаевич</t>
  </si>
  <si>
    <t>Артюхов Никита Викторович</t>
  </si>
  <si>
    <t>Одинокова Татьяна Вячеславовна</t>
  </si>
  <si>
    <t>Мамедов Заур Адил Оглы</t>
  </si>
  <si>
    <t>Барабашин Сергей Сергеевич</t>
  </si>
  <si>
    <t>Чочаева Фатима Алимовна</t>
  </si>
  <si>
    <t>Арапов Дмитрий Игоревич</t>
  </si>
  <si>
    <t>Алексеев Георгий Витальевич</t>
  </si>
  <si>
    <t>Акционерное общество "Специализированный застройщик "Монетчик", ИНН 7718122544 Жукова Ирина Владимировна</t>
  </si>
  <si>
    <t>Акционерное общество Специализированный застройщик "МОНЕТЧИК", ИНН 7718122544 Жукова Ирина Владимировна</t>
  </si>
  <si>
    <t>Жукова И.В. Непонятно</t>
  </si>
  <si>
    <t>Козлова Оксана Ильинична</t>
  </si>
  <si>
    <t>Мамедов Ильгар Эльдар оглы</t>
  </si>
  <si>
    <t>Жданова Ирина Петровна</t>
  </si>
  <si>
    <t>Кобец Елизавета Владимировна</t>
  </si>
  <si>
    <t>Резванова Наталья Евгеньевна</t>
  </si>
  <si>
    <t>Ким Дональт</t>
  </si>
  <si>
    <t>Ефимова Елена Анатольевна</t>
  </si>
  <si>
    <t>Созинова Любовь Юрьевна</t>
  </si>
  <si>
    <t>Буевич Анастасия Феликсовна</t>
  </si>
  <si>
    <t>Блинова Юлия Александровна</t>
  </si>
  <si>
    <t>Москаленко Елена Игоревна</t>
  </si>
  <si>
    <t>Ким Людмила Юрьевна</t>
  </si>
  <si>
    <t xml:space="preserve"> Исмаилов Мурад Абдукеримович</t>
  </si>
  <si>
    <t>Хохлачев Артур Артурович</t>
  </si>
  <si>
    <t>Слабодчиков Константин Геннадьевич</t>
  </si>
  <si>
    <t>Шарышева Анна Александровна</t>
  </si>
  <si>
    <t>Шарышев Вадим Семёнович</t>
  </si>
  <si>
    <t>Скляренко Татьяна Владимировна</t>
  </si>
  <si>
    <t>Нарутов Анатолий Сергеевич</t>
  </si>
  <si>
    <t>Хромова Екатерина Владимировна</t>
  </si>
  <si>
    <t>Тюльдин Максим Евгеньевич</t>
  </si>
  <si>
    <t>Золотухин Юрий Анатольевич</t>
  </si>
  <si>
    <t>Кондирал Валентина Ивановна</t>
  </si>
  <si>
    <t>Жорновой Юрий Павлович</t>
  </si>
  <si>
    <t>Аринушенко Андрей Леонидович</t>
  </si>
  <si>
    <t>Кирьянова Татьяна Владимировна</t>
  </si>
  <si>
    <t>Григорьев Дмитрий Александрович</t>
  </si>
  <si>
    <t>Сереев Евгений Александрович</t>
  </si>
  <si>
    <t>Панферова Елена Валентиновна</t>
  </si>
  <si>
    <t>Шнайдер Екатерина Александровна</t>
  </si>
  <si>
    <t>Гарибян-Зимина Оксана Викторовна</t>
  </si>
  <si>
    <t>Меренкова Нина Борисовна</t>
  </si>
  <si>
    <t>Ковалева Ирина Александровна</t>
  </si>
  <si>
    <t>Рябов Кирилл Анатольевич</t>
  </si>
  <si>
    <t>Гаджиева Тамам Шабановна</t>
  </si>
  <si>
    <t>Молотковская Ю.Ю. по лицевому счету</t>
  </si>
  <si>
    <t>Гасанов Руслан Байрамович</t>
  </si>
  <si>
    <t>Алистанов Султанмурад Изамудинович</t>
  </si>
  <si>
    <t>Лопарев Сергей Леонидович</t>
  </si>
  <si>
    <t>Любинская Наталья Александровна</t>
  </si>
  <si>
    <t>Волошина Наталья Николаевна</t>
  </si>
  <si>
    <t>Михайлов Владимир Игоревич</t>
  </si>
  <si>
    <t>Сафина Зарина Черкасовна</t>
  </si>
  <si>
    <t>Марченко Анна Владиславовна</t>
  </si>
  <si>
    <t>Ишаева Екатерина Дмитриевна</t>
  </si>
  <si>
    <t>Сафин Ренард Ралифович</t>
  </si>
  <si>
    <t>Гаязова Лариса Альфисовна</t>
  </si>
  <si>
    <t>Магомед-Мирзоева Лейла Мовлидовна</t>
  </si>
  <si>
    <t>Булычева Диана Михайловна</t>
  </si>
  <si>
    <t>Василянская Людмила Константиновна</t>
  </si>
  <si>
    <t>Берман Жанна Эдуардовна</t>
  </si>
  <si>
    <t>Гордеев Дмитрий Юрьевич</t>
  </si>
  <si>
    <t>Усова Надежда Петровна</t>
  </si>
  <si>
    <t>Юдаев Вячеслав Викторович</t>
  </si>
  <si>
    <t>Самсонова Альбина Юрьевна</t>
  </si>
  <si>
    <t>Мирошкина Татьяна Александровна</t>
  </si>
  <si>
    <t>Струков Евгений Сергеевич</t>
  </si>
  <si>
    <t>Дарченкова Дарья Александровна</t>
  </si>
  <si>
    <t>Кузнецов Михаил Михайлович</t>
  </si>
  <si>
    <t>Любинский Виталий Михайлович</t>
  </si>
  <si>
    <t>Куранов Сергей Викторович</t>
  </si>
  <si>
    <t>ИП Зайцев Андрей Николаевич</t>
  </si>
  <si>
    <t>Лановенко Сергей Юрьевич</t>
  </si>
  <si>
    <t>Никитин Сергей Юрьевич</t>
  </si>
  <si>
    <t>Никитина Ирина Павловна</t>
  </si>
  <si>
    <t>Губарева Анастасия Даниловна</t>
  </si>
  <si>
    <t>Фалунина Анна Арутюновна</t>
  </si>
  <si>
    <t>Налимов Виталий Сергеевич</t>
  </si>
  <si>
    <t>Конченков Алексей Алексеевич</t>
  </si>
  <si>
    <t>Венедиктов Тимофей Алексеевич</t>
  </si>
  <si>
    <t>СОИСТЕЦ, по лицевому счету Тарасевич И.П</t>
  </si>
  <si>
    <t>Кислицын Дмитрий Геннадьевич</t>
  </si>
  <si>
    <t>Костюк Мария Александровна</t>
  </si>
  <si>
    <t>Волошин Игорь Викторович + Козлов Андрей Геннадьевич</t>
  </si>
  <si>
    <t>Кириллычев Максим Александрович</t>
  </si>
  <si>
    <t>Лещенко Галина Юрьевна</t>
  </si>
  <si>
    <t>Трофимова Светлана Георгиевна</t>
  </si>
  <si>
    <t>Коршакова Ольга Викторовна</t>
  </si>
  <si>
    <t>Насырынбеков Баатырбек Аманович</t>
  </si>
  <si>
    <t>Ковригина Светлана Борисовна</t>
  </si>
  <si>
    <t>Борисенко Людмила Алексеевна</t>
  </si>
  <si>
    <t>Сердюченко Елена Юрьевна</t>
  </si>
  <si>
    <t>Тихомиров Дмитрий Владимирович</t>
  </si>
  <si>
    <t>Солтанова Екатерина Владимировна</t>
  </si>
  <si>
    <t>Денисов Андрей Иванович</t>
  </si>
  <si>
    <t>Рогозина Анна Павловна</t>
  </si>
  <si>
    <t>Принц Сергей Александрович</t>
  </si>
  <si>
    <t>Леонтьева Елена Владимировна</t>
  </si>
  <si>
    <t>Королев Михаил Владимирович</t>
  </si>
  <si>
    <t>Пьянченко Николай Александрович</t>
  </si>
  <si>
    <t>Ленда Светлана Анатольевна</t>
  </si>
  <si>
    <t>Кимиагаров Кадош Ави Альберт</t>
  </si>
  <si>
    <t>Зайцева Инна Валентиновна</t>
  </si>
  <si>
    <t>Симакова Татьяна Владимировна</t>
  </si>
  <si>
    <t>Королькова Алеся Николаевна</t>
  </si>
  <si>
    <t>Малиновская Кристина Николаевна</t>
  </si>
  <si>
    <t>Лянд Оксана Александровна</t>
  </si>
  <si>
    <t>Ризаев Вадим Рахманович</t>
  </si>
  <si>
    <t>Бикбаева Айназ Асланбековна</t>
  </si>
  <si>
    <t>Кунгуров Андрей Аркадьевич</t>
  </si>
  <si>
    <t>Ермилова Ольга Германовна</t>
  </si>
  <si>
    <t>Токарева Валентина Ильинична</t>
  </si>
  <si>
    <t>Мирошниченко Кирилл Викторович</t>
  </si>
  <si>
    <t>Пермичев Никита Андреевич</t>
  </si>
  <si>
    <t>Фролов Владислав Викторович</t>
  </si>
  <si>
    <t>Гитинов Магомед Магомедович</t>
  </si>
  <si>
    <t>Мозырец Екатерина Николаевна</t>
  </si>
  <si>
    <t>Зентаи Чаба Ласлович</t>
  </si>
  <si>
    <t>Сивоконь Елена Сергеевна</t>
  </si>
  <si>
    <t>Терешкин Виктор Николаевич</t>
  </si>
  <si>
    <t>Замчурина Ева -</t>
  </si>
  <si>
    <t>Никус Дмитрий Леонидович</t>
  </si>
  <si>
    <t>Бунакова Анастасия Андреевна</t>
  </si>
  <si>
    <t>Балесная Е.Е. по лицевому счету тоже собственник</t>
  </si>
  <si>
    <t>Хорошавцева Дарья Анатольевна</t>
  </si>
  <si>
    <t>Кизимова Наталья Викторовна</t>
  </si>
  <si>
    <t>Шитова Татьяна Игоревна</t>
  </si>
  <si>
    <t>Палящая Екатерина Юрьевна</t>
  </si>
  <si>
    <t>Авдеев Сергей Евгеньевич</t>
  </si>
  <si>
    <t>Полякова Татьяна Евгеньевна</t>
  </si>
  <si>
    <t>Литвинова Оксана Александровна</t>
  </si>
  <si>
    <t>Миренкова Юлия Николаевна</t>
  </si>
  <si>
    <t>Бородин Алексей Валерьевич</t>
  </si>
  <si>
    <t>Щулипенко Юрий Леонидович</t>
  </si>
  <si>
    <t>Орлова Роза Мухсиновна</t>
  </si>
  <si>
    <t>Ятло Артем Иванович</t>
  </si>
  <si>
    <t>Надеева Марина Валерьевна</t>
  </si>
  <si>
    <t>Быкова Юлия Игоревна</t>
  </si>
  <si>
    <t>Добрынина Ольга Валентиновна</t>
  </si>
  <si>
    <t>Жигальцова Нина Юрьевна</t>
  </si>
  <si>
    <t>Катяева Марина Сергеевна</t>
  </si>
  <si>
    <t>Каргашин Олег Сергеевич</t>
  </si>
  <si>
    <t>Иванова Мария Владимировна</t>
  </si>
  <si>
    <t>Ретивых Антон Александрович</t>
  </si>
  <si>
    <t>Скарлупин Максим Олегович</t>
  </si>
  <si>
    <t>Ануфриев Егор Алексеевич</t>
  </si>
  <si>
    <t>Бажанов Андрей Владимировна</t>
  </si>
  <si>
    <t>Рахманин Марк Мохсанович</t>
  </si>
  <si>
    <t>Маланчук Маргарита Михайловна</t>
  </si>
  <si>
    <t>Жуков Михаил Владимирович</t>
  </si>
  <si>
    <t>Зверева Анастасия Олеговна</t>
  </si>
  <si>
    <t>Никифоров Андрей Анатольевич, Никифорова Елена Викторовна</t>
  </si>
  <si>
    <t>Туранцев Олег Юрьевич</t>
  </si>
  <si>
    <t>Незаметдинов Тимур Ринатович</t>
  </si>
  <si>
    <t>Шахтемиров Заур Зелимханович</t>
  </si>
  <si>
    <t>Трошина Екатерина Юрьевна</t>
  </si>
  <si>
    <t>Педченко Ольга Викторовна</t>
  </si>
  <si>
    <t>Каримов Мугад Гаджиевич</t>
  </si>
  <si>
    <t>Литвина Наталья Игоревна</t>
  </si>
  <si>
    <t>Токарев Анатолий Николаевич</t>
  </si>
  <si>
    <t>Маланчук Никита Викторович</t>
  </si>
  <si>
    <t>Балесная Екатерина Евгеньевна</t>
  </si>
  <si>
    <t>Салманов Шамил Сулейманович</t>
  </si>
  <si>
    <t>Жанзарли Есения Александровна</t>
  </si>
  <si>
    <t>Гурина Полина Алексеевна</t>
  </si>
  <si>
    <t>Ванеев Александр Умарович</t>
  </si>
  <si>
    <t>Мазлоева Светлана Руслановна</t>
  </si>
  <si>
    <t>Терешкин Виктор Викторович</t>
  </si>
  <si>
    <t>Быкова Марина Андреевна</t>
  </si>
  <si>
    <t>Марченко Владимир Романович</t>
  </si>
  <si>
    <t>Зайцев Андрей Николаевич</t>
  </si>
  <si>
    <t>Пещур Оксана Олеговна</t>
  </si>
  <si>
    <t>Солтанова Е.В., по АПП Солтанов Михаил Леондович</t>
  </si>
  <si>
    <t>по АПП Ковалева Ирина Александровна</t>
  </si>
  <si>
    <t>по АПП Климанова Александра Владимировна</t>
  </si>
  <si>
    <t>Мазанова Виктория Олеговна</t>
  </si>
  <si>
    <t>Стовпец Елена Евгеньевна</t>
  </si>
  <si>
    <t>есть свидетельство о рождении</t>
  </si>
  <si>
    <t>Катяева Марина Сергеевна, нет свидетельства</t>
  </si>
  <si>
    <t>Шахбазова Анна Эльчиновна, голосовала Блинова Юлия Александровна, есть свидетельство о рождении</t>
  </si>
  <si>
    <t>голосовали Костин Александр Владимирович, Михайленко Илья Николаевич, Растащенов Николай Николаевич, Пометун Константин Николаевич, Милутинович Стеван</t>
  </si>
  <si>
    <t>Абрамова Марина Александровна, есть свидетельство</t>
  </si>
  <si>
    <t>Бердников Андрей Алексеевич, есть свидетельство</t>
  </si>
  <si>
    <t>не указана дата голосования</t>
  </si>
  <si>
    <t>Магомедов Рашид Ибрагимович</t>
  </si>
  <si>
    <t>20.02.2023 можно придраться</t>
  </si>
  <si>
    <t>Зорина Анна Давидовна</t>
  </si>
  <si>
    <t>21.03.2023 можно придраться</t>
  </si>
  <si>
    <t>Потапова Полина Евгеньевна</t>
  </si>
  <si>
    <t>Сухинина Ольга Алексеевна</t>
  </si>
  <si>
    <t>Теленько Тимофей Андреевич</t>
  </si>
  <si>
    <t>запросить у Зике выписку</t>
  </si>
  <si>
    <t>Туровский Александр Юрьевич</t>
  </si>
  <si>
    <t>12.10.24 можно придраться</t>
  </si>
  <si>
    <t>Шапакидзе Ирина Владиморовна</t>
  </si>
  <si>
    <t>Замчурина Дарья Евгеньевна</t>
  </si>
  <si>
    <t>нет свидетельства и доверенности</t>
  </si>
  <si>
    <t>дата 13.05.23</t>
  </si>
  <si>
    <t>нет даты голосования</t>
  </si>
  <si>
    <t>Мисюрев Александр Владимирович; Мисюрева Анастасия Владимировна; голосовала Мисюрева</t>
  </si>
  <si>
    <t>Мисюрев Александр Владимирович; Мисюрева Анастасия Владимировна, голосовала Мисюрева</t>
  </si>
  <si>
    <t>Глушкова Наталья Даниловна (принадлежит застройщику)</t>
  </si>
  <si>
    <t>Горелова Н.О. с 27.12.2023</t>
  </si>
  <si>
    <t>Якимова Ирина Анатольевна</t>
  </si>
  <si>
    <t>Згодько Михаил Андреевич с 15.08.2023</t>
  </si>
  <si>
    <t>собственник с 31.07.2024, заказать о переходе права</t>
  </si>
  <si>
    <t>Никитина Ольга Евгеньевна</t>
  </si>
  <si>
    <t>Искоростенская Людмила Николаевна, нет свидетельства</t>
  </si>
  <si>
    <t>Шавкунова Анжелика Геннадьевна, нет свидетельства</t>
  </si>
  <si>
    <t>Писаревская Анжелика Анатольевна</t>
  </si>
  <si>
    <t>9.12.2023 дата голосования</t>
  </si>
  <si>
    <t>Хорошев Дмитрий Сергеевич</t>
  </si>
  <si>
    <t>2 раза проголосовали. 2 раз Трофимова Юлия Сергеевна</t>
  </si>
  <si>
    <t>Болтромюк Светлана Николаевна</t>
  </si>
  <si>
    <t>Глазунова Ирина Владимировна, нет свидетельства</t>
  </si>
  <si>
    <t>Шпенев Игорь Николаевич, нет свидетельства</t>
  </si>
  <si>
    <t>Колмаков Евгений Олегович</t>
  </si>
  <si>
    <t>Королик Анна Сергеевна</t>
  </si>
  <si>
    <t>Яковлев А.В., нет доверенности</t>
  </si>
  <si>
    <t>Мазлоев Руслан Беталович</t>
  </si>
  <si>
    <t>Лейбман Екатерина Олеговна</t>
  </si>
  <si>
    <t>Лейбман Екатерина Олеговна, нет свидетельства</t>
  </si>
  <si>
    <t>Хабибуллина Лилия Наильевна</t>
  </si>
  <si>
    <t>Штыкин Роман Владимирович</t>
  </si>
  <si>
    <t xml:space="preserve">Воробьева Тамара Борисовна </t>
  </si>
  <si>
    <t>два варианта</t>
  </si>
  <si>
    <t>Обухов Алексей Анатольевич</t>
  </si>
  <si>
    <t>Шатохин Сергей Александрович</t>
  </si>
  <si>
    <t>Никитина Ольга Евгеньевна + Деливрон Алексей Владимирович</t>
  </si>
  <si>
    <t>Дрыгалов Михаил Сергеевич, есть доверенность</t>
  </si>
  <si>
    <t>Болтромюк Кирилл Николаевич, Болтромюк Светлана Николаевна</t>
  </si>
  <si>
    <t>Киселёв Владимир Владимирович</t>
  </si>
  <si>
    <t>Киселёва Анна Николаевна</t>
  </si>
  <si>
    <t>г. Москва, Рублевское ш., д. 101</t>
  </si>
  <si>
    <t>Дес Фонтейнес Анна Владимировна, нет полномочий на ОСС</t>
  </si>
  <si>
    <t>Лопарева Юлия Сергеевна, есть доверенность</t>
  </si>
  <si>
    <t>Морозова Светлана Петровна, нет доверенности</t>
  </si>
  <si>
    <t>Кирьянова Татьяна Владимировна, нет свидетельства</t>
  </si>
  <si>
    <t>Мирошкин Константин Сергеевич</t>
  </si>
  <si>
    <t>Жорновая Любовь Николаевна</t>
  </si>
  <si>
    <t>Латышева Ирина Юрьевна</t>
  </si>
  <si>
    <t>Володин Артем Владимирович, есть свидетельство</t>
  </si>
  <si>
    <t>Степанова Валентина Владимировна, голосовал Яковлев А.В., нет доверенности</t>
  </si>
  <si>
    <t>Туровский Юрий</t>
  </si>
  <si>
    <t>Голосовал за ТСН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</si>
</sst>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000"/>
    <numFmt numFmtId="165" formatCode="0.0000000000000000000000%"/>
  </numFmts>
  <fonts count="55">
    <font>
      <sz val="10"/>
      <color rgb="FF000000"/>
      <name val="Arimo"/>
    </font>
    <font>
      <sz val="10"/>
      <name val="Times New Roman"/>
      <family val="1"/>
      <charset val="204"/>
    </font>
    <font>
      <b/>
      <i/>
      <sz val="11"/>
      <color rgb="FF000000"/>
      <name val="Calibri"/>
      <family val="2"/>
      <charset val="204"/>
    </font>
    <font>
      <sz val="10"/>
      <name val="Arimo"/>
    </font>
    <font>
      <sz val="10"/>
      <color rgb="FFFF0000"/>
      <name val="Times New Roman"/>
      <family val="1"/>
      <charset val="204"/>
    </font>
    <font>
      <b/>
      <sz val="10"/>
      <color rgb="FF0000FF"/>
      <name val="Times New Roman"/>
      <family val="1"/>
      <charset val="204"/>
    </font>
    <font>
      <sz val="10"/>
      <name val="Arimo"/>
    </font>
    <font>
      <b/>
      <sz val="8"/>
      <color rgb="FF000000"/>
      <name val="Times New Roman"/>
      <family val="1"/>
      <charset val="204"/>
    </font>
    <font>
      <b/>
      <sz val="10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0"/>
      <color rgb="FF800080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sz val="10"/>
      <color rgb="FF0000FF"/>
      <name val="Times New Roman"/>
      <family val="1"/>
      <charset val="204"/>
    </font>
    <font>
      <b/>
      <sz val="10"/>
      <name val="Times New Roman"/>
      <family val="1"/>
      <charset val="204"/>
    </font>
    <font>
      <b/>
      <sz val="10"/>
      <color rgb="FF008000"/>
      <name val="Times New Roman"/>
      <family val="1"/>
      <charset val="204"/>
    </font>
    <font>
      <b/>
      <sz val="8"/>
      <name val="Times New Roman"/>
      <family val="1"/>
      <charset val="204"/>
    </font>
    <font>
      <b/>
      <sz val="12"/>
      <color rgb="FF0000FF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204"/>
    </font>
    <font>
      <b/>
      <sz val="11"/>
      <color rgb="FFFF0000"/>
      <name val="Times New Roman"/>
      <family val="1"/>
      <charset val="204"/>
    </font>
    <font>
      <b/>
      <sz val="12"/>
      <color rgb="FFFF0000"/>
      <name val="Times New Roman"/>
      <family val="1"/>
      <charset val="204"/>
    </font>
    <font>
      <b/>
      <sz val="12"/>
      <color rgb="FFFFFFFF"/>
      <name val="Times New Roman"/>
      <family val="1"/>
      <charset val="204"/>
    </font>
    <font>
      <b/>
      <sz val="10"/>
      <name val="Arimo"/>
    </font>
    <font>
      <b/>
      <sz val="16"/>
      <color rgb="FFFF0000"/>
      <name val="Times New Roman"/>
      <family val="1"/>
      <charset val="204"/>
    </font>
    <font>
      <b/>
      <sz val="16"/>
      <name val="Times New Roman"/>
      <family val="1"/>
      <charset val="204"/>
    </font>
    <font>
      <b/>
      <sz val="16"/>
      <color rgb="FFFF0000"/>
      <name val="Bilbo"/>
    </font>
    <font>
      <b/>
      <sz val="14"/>
      <color rgb="FF800080"/>
      <name val="Times New Roman"/>
      <family val="1"/>
      <charset val="204"/>
    </font>
    <font>
      <b/>
      <sz val="10"/>
      <color rgb="FFFF0000"/>
      <name val="Times New Roman"/>
      <family val="1"/>
      <charset val="204"/>
    </font>
    <font>
      <b/>
      <sz val="11"/>
      <color rgb="FF000000"/>
      <name val="Calibri"/>
      <family val="2"/>
      <charset val="204"/>
    </font>
    <font>
      <b/>
      <sz val="11"/>
      <name val="Times New Roman"/>
      <family val="1"/>
      <charset val="204"/>
    </font>
    <font>
      <sz val="11"/>
      <name val="Times New Roman"/>
      <family val="1"/>
      <charset val="204"/>
    </font>
    <font>
      <b/>
      <sz val="12"/>
      <color rgb="FF800080"/>
      <name val="Times New Roman"/>
      <family val="1"/>
      <charset val="204"/>
    </font>
    <font>
      <b/>
      <u/>
      <sz val="12"/>
      <color rgb="FF000000"/>
      <name val="Times New Roman"/>
      <family val="1"/>
      <charset val="204"/>
    </font>
    <font>
      <u/>
      <sz val="12"/>
      <name val="Times New Roman"/>
      <family val="1"/>
      <charset val="204"/>
    </font>
    <font>
      <b/>
      <sz val="12"/>
      <color rgb="FF0066CC"/>
      <name val="Times New Roman"/>
      <family val="1"/>
      <charset val="204"/>
    </font>
    <font>
      <b/>
      <u/>
      <sz val="12"/>
      <color rgb="FFFF0000"/>
      <name val="Times New Roman"/>
      <family val="1"/>
      <charset val="204"/>
    </font>
    <font>
      <sz val="10"/>
      <name val="Times New Roman"/>
      <family val="1"/>
      <charset val="204"/>
    </font>
    <font>
      <sz val="11"/>
      <name val="Arial"/>
      <family val="1"/>
    </font>
    <font>
      <sz val="11"/>
      <name val="Calibri"/>
      <family val="1"/>
    </font>
    <font>
      <sz val="11"/>
      <color rgb="FF000000"/>
      <name val="Calibri"/>
      <family val="2"/>
      <charset val="204"/>
    </font>
    <font>
      <sz val="11"/>
      <color rgb="FF000000"/>
      <name val="Times New Roman"/>
      <family val="1"/>
      <charset val="204"/>
    </font>
    <font>
      <b/>
      <sz val="10"/>
      <color theme="2" tint="-0.89999084444715716"/>
      <name val="Times New Roman"/>
      <family val="1"/>
      <charset val="204"/>
    </font>
    <font>
      <b/>
      <sz val="10"/>
      <color rgb="FF7030A0"/>
      <name val="Times New Roman"/>
      <family val="1"/>
      <charset val="204"/>
    </font>
    <font>
      <sz val="10"/>
      <color rgb="FF7030A0"/>
      <name val="Arimo"/>
      <charset val="204"/>
    </font>
    <font>
      <b/>
      <sz val="10"/>
      <color rgb="FF002060"/>
      <name val="Times New Roman"/>
      <family val="1"/>
      <charset val="204"/>
    </font>
    <font>
      <sz val="10"/>
      <color rgb="FF002060"/>
      <name val="Arimo"/>
      <charset val="204"/>
    </font>
    <font>
      <sz val="10"/>
      <color rgb="FF000000"/>
      <name val="Arimo"/>
      <charset val="204"/>
    </font>
    <font>
      <sz val="11"/>
      <color theme="1"/>
      <name val="Calibri"/>
      <family val="1"/>
      <charset val="204"/>
    </font>
    <font>
      <sz val="10"/>
      <color theme="1"/>
      <name val="Times New Roman"/>
      <family val="1"/>
      <charset val="204"/>
    </font>
    <font>
      <sz val="11"/>
      <color theme="1"/>
      <name val="Calibri"/>
      <family val="2"/>
      <charset val="204"/>
    </font>
    <font>
      <b/>
      <sz val="10"/>
      <color theme="1"/>
      <name val="Times New Roman"/>
      <family val="1"/>
      <charset val="204"/>
    </font>
    <font>
      <sz val="10"/>
      <color theme="1"/>
      <name val="Arimo"/>
      <charset val="204"/>
    </font>
    <font>
      <sz val="11"/>
      <color theme="1"/>
      <name val="Calibri"/>
      <family val="1"/>
    </font>
    <font>
      <b/>
      <sz val="10"/>
      <color rgb="FFFFFFFF"/>
      <name val="Times New Roman"/>
      <family val="1"/>
      <charset val="204"/>
    </font>
  </fonts>
  <fills count="26">
    <fill>
      <patternFill patternType="none"/>
    </fill>
    <fill>
      <patternFill patternType="gray125"/>
    </fill>
    <fill>
      <patternFill patternType="solid">
        <fgColor rgb="FFDEEAF6"/>
        <bgColor rgb="FFDEEAF6"/>
      </patternFill>
    </fill>
    <fill>
      <patternFill patternType="solid">
        <fgColor rgb="FFFFCC00"/>
        <bgColor rgb="FFFFCC00"/>
      </patternFill>
    </fill>
    <fill>
      <patternFill patternType="solid">
        <fgColor rgb="FFFFFFFF"/>
        <bgColor rgb="FFFFFFFF"/>
      </patternFill>
    </fill>
    <fill>
      <patternFill patternType="solid">
        <fgColor rgb="FF99CC00"/>
        <bgColor rgb="FF99CC00"/>
      </patternFill>
    </fill>
    <fill>
      <patternFill patternType="solid">
        <fgColor rgb="FF800080"/>
        <bgColor rgb="FF800080"/>
      </patternFill>
    </fill>
    <fill>
      <patternFill patternType="solid">
        <fgColor rgb="FFE2EFD9"/>
        <bgColor rgb="FFE2EFD9"/>
      </patternFill>
    </fill>
    <fill>
      <patternFill patternType="solid">
        <fgColor rgb="FFE7E6E6"/>
        <bgColor rgb="FFE7E6E6"/>
      </patternFill>
    </fill>
    <fill>
      <patternFill patternType="solid">
        <fgColor rgb="FFECECEC"/>
        <bgColor rgb="FFECECEC"/>
      </patternFill>
    </fill>
    <fill>
      <patternFill patternType="solid">
        <fgColor rgb="FFCCFFCC"/>
        <bgColor rgb="FFCCFFCC"/>
      </patternFill>
    </fill>
    <fill>
      <patternFill patternType="solid">
        <fgColor rgb="FFFFFF00"/>
        <bgColor rgb="FFFFFF0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rgb="FF800080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FF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FFFFFF"/>
      </patternFill>
    </fill>
    <fill>
      <patternFill patternType="solid">
        <fgColor rgb="FF7030A0"/>
        <bgColor indexed="64"/>
      </patternFill>
    </fill>
    <fill>
      <patternFill patternType="solid">
        <fgColor rgb="FF7030A0"/>
        <bgColor rgb="FFFFFFFF"/>
      </patternFill>
    </fill>
    <fill>
      <patternFill patternType="solid">
        <fgColor theme="0"/>
        <bgColor rgb="FFFFFFFF"/>
      </patternFill>
    </fill>
  </fills>
  <borders count="7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8" fillId="0" borderId="49"/>
  </cellStyleXfs>
  <cellXfs count="380">
    <xf numFmtId="0" fontId="0" fillId="0" borderId="0" xfId="0" applyFont="1" applyAlignment="1"/>
    <xf numFmtId="0" fontId="3" fillId="0" borderId="0" xfId="0" applyFont="1" applyAlignment="1"/>
    <xf numFmtId="0" fontId="9" fillId="4" borderId="5" xfId="0" applyFont="1" applyFill="1" applyBorder="1" applyAlignment="1">
      <alignment horizontal="center" vertical="center"/>
    </xf>
    <xf numFmtId="0" fontId="9" fillId="4" borderId="6" xfId="0" applyFont="1" applyFill="1" applyBorder="1" applyAlignment="1">
      <alignment horizontal="center" vertical="center"/>
    </xf>
    <xf numFmtId="4" fontId="12" fillId="0" borderId="10" xfId="0" applyNumberFormat="1" applyFont="1" applyBorder="1" applyAlignment="1">
      <alignment horizontal="center" vertical="center" wrapText="1"/>
    </xf>
    <xf numFmtId="10" fontId="17" fillId="2" borderId="12" xfId="0" applyNumberFormat="1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3" fillId="2" borderId="12" xfId="0" applyFont="1" applyFill="1" applyBorder="1" applyAlignment="1"/>
    <xf numFmtId="4" fontId="9" fillId="0" borderId="18" xfId="0" applyNumberFormat="1" applyFont="1" applyBorder="1" applyAlignment="1">
      <alignment horizontal="center" vertical="center" wrapText="1"/>
    </xf>
    <xf numFmtId="10" fontId="9" fillId="0" borderId="19" xfId="0" applyNumberFormat="1" applyFont="1" applyBorder="1" applyAlignment="1">
      <alignment horizontal="center" vertical="center"/>
    </xf>
    <xf numFmtId="10" fontId="17" fillId="4" borderId="5" xfId="0" applyNumberFormat="1" applyFont="1" applyFill="1" applyBorder="1" applyAlignment="1">
      <alignment horizontal="center" vertical="center"/>
    </xf>
    <xf numFmtId="0" fontId="19" fillId="0" borderId="28" xfId="0" applyFont="1" applyBorder="1" applyAlignment="1">
      <alignment horizontal="center" vertical="center"/>
    </xf>
    <xf numFmtId="4" fontId="9" fillId="0" borderId="18" xfId="0" applyNumberFormat="1" applyFont="1" applyBorder="1" applyAlignment="1">
      <alignment horizontal="center" vertical="center"/>
    </xf>
    <xf numFmtId="4" fontId="18" fillId="7" borderId="27" xfId="0" applyNumberFormat="1" applyFont="1" applyFill="1" applyBorder="1" applyAlignment="1">
      <alignment horizontal="center" vertical="center" wrapText="1"/>
    </xf>
    <xf numFmtId="4" fontId="21" fillId="8" borderId="32" xfId="0" applyNumberFormat="1" applyFont="1" applyFill="1" applyBorder="1" applyAlignment="1">
      <alignment horizontal="center" vertical="center"/>
    </xf>
    <xf numFmtId="2" fontId="19" fillId="8" borderId="33" xfId="0" applyNumberFormat="1" applyFont="1" applyFill="1" applyBorder="1" applyAlignment="1">
      <alignment horizontal="center" vertical="center"/>
    </xf>
    <xf numFmtId="10" fontId="21" fillId="8" borderId="17" xfId="0" applyNumberFormat="1" applyFont="1" applyFill="1" applyBorder="1" applyAlignment="1">
      <alignment horizontal="center" vertical="center"/>
    </xf>
    <xf numFmtId="0" fontId="23" fillId="2" borderId="12" xfId="0" applyFont="1" applyFill="1" applyBorder="1" applyAlignment="1"/>
    <xf numFmtId="0" fontId="23" fillId="0" borderId="0" xfId="0" applyFont="1" applyAlignment="1"/>
    <xf numFmtId="4" fontId="25" fillId="4" borderId="18" xfId="0" applyNumberFormat="1" applyFont="1" applyFill="1" applyBorder="1" applyAlignment="1">
      <alignment horizontal="center" vertical="center"/>
    </xf>
    <xf numFmtId="10" fontId="26" fillId="4" borderId="34" xfId="0" applyNumberFormat="1" applyFont="1" applyFill="1" applyBorder="1" applyAlignment="1">
      <alignment horizontal="center" vertical="center"/>
    </xf>
    <xf numFmtId="4" fontId="18" fillId="0" borderId="27" xfId="0" applyNumberFormat="1" applyFont="1" applyBorder="1" applyAlignment="1">
      <alignment horizontal="center" vertical="center" wrapText="1"/>
    </xf>
    <xf numFmtId="4" fontId="9" fillId="0" borderId="41" xfId="0" applyNumberFormat="1" applyFont="1" applyBorder="1" applyAlignment="1">
      <alignment horizontal="center" vertical="center"/>
    </xf>
    <xf numFmtId="10" fontId="9" fillId="0" borderId="42" xfId="0" applyNumberFormat="1" applyFont="1" applyBorder="1" applyAlignment="1">
      <alignment horizontal="center" vertical="center"/>
    </xf>
    <xf numFmtId="4" fontId="18" fillId="0" borderId="48" xfId="0" applyNumberFormat="1" applyFont="1" applyBorder="1" applyAlignment="1">
      <alignment horizontal="center" vertical="center" wrapText="1"/>
    </xf>
    <xf numFmtId="0" fontId="3" fillId="4" borderId="53" xfId="0" applyFont="1" applyFill="1" applyBorder="1" applyAlignment="1">
      <alignment horizontal="center" vertical="center"/>
    </xf>
    <xf numFmtId="0" fontId="3" fillId="4" borderId="54" xfId="0" applyFont="1" applyFill="1" applyBorder="1" applyAlignment="1">
      <alignment horizontal="center" vertical="center"/>
    </xf>
    <xf numFmtId="0" fontId="29" fillId="0" borderId="0" xfId="0" applyFont="1" applyAlignment="1"/>
    <xf numFmtId="0" fontId="12" fillId="0" borderId="39" xfId="0" applyFont="1" applyBorder="1" applyAlignment="1">
      <alignment horizontal="center"/>
    </xf>
    <xf numFmtId="0" fontId="12" fillId="0" borderId="58" xfId="0" applyFont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9" fillId="0" borderId="21" xfId="0" applyFont="1" applyBorder="1" applyAlignment="1">
      <alignment horizontal="center" vertical="center"/>
    </xf>
    <xf numFmtId="4" fontId="21" fillId="0" borderId="0" xfId="0" applyNumberFormat="1" applyFont="1" applyAlignment="1">
      <alignment horizontal="center" vertical="center"/>
    </xf>
    <xf numFmtId="10" fontId="17" fillId="0" borderId="64" xfId="0" applyNumberFormat="1" applyFont="1" applyBorder="1" applyAlignment="1">
      <alignment horizontal="center" vertical="center"/>
    </xf>
    <xf numFmtId="4" fontId="21" fillId="0" borderId="65" xfId="0" applyNumberFormat="1" applyFont="1" applyBorder="1" applyAlignment="1">
      <alignment horizontal="center" vertical="center"/>
    </xf>
    <xf numFmtId="10" fontId="17" fillId="0" borderId="0" xfId="0" applyNumberFormat="1" applyFont="1" applyAlignment="1">
      <alignment horizontal="center" vertical="center"/>
    </xf>
    <xf numFmtId="4" fontId="9" fillId="0" borderId="65" xfId="0" applyNumberFormat="1" applyFont="1" applyBorder="1" applyAlignment="1">
      <alignment horizontal="center" vertical="center"/>
    </xf>
    <xf numFmtId="10" fontId="9" fillId="0" borderId="64" xfId="0" applyNumberFormat="1" applyFont="1" applyBorder="1" applyAlignment="1">
      <alignment horizontal="center" vertical="center"/>
    </xf>
    <xf numFmtId="4" fontId="23" fillId="0" borderId="0" xfId="0" applyNumberFormat="1" applyFont="1" applyAlignment="1"/>
    <xf numFmtId="0" fontId="19" fillId="2" borderId="66" xfId="0" applyFont="1" applyFill="1" applyBorder="1" applyAlignment="1">
      <alignment horizontal="center" vertical="center"/>
    </xf>
    <xf numFmtId="4" fontId="21" fillId="2" borderId="12" xfId="0" applyNumberFormat="1" applyFont="1" applyFill="1" applyBorder="1" applyAlignment="1">
      <alignment horizontal="center" vertical="center"/>
    </xf>
    <xf numFmtId="10" fontId="17" fillId="2" borderId="67" xfId="0" applyNumberFormat="1" applyFont="1" applyFill="1" applyBorder="1" applyAlignment="1">
      <alignment horizontal="center" vertical="center"/>
    </xf>
    <xf numFmtId="4" fontId="21" fillId="2" borderId="68" xfId="0" applyNumberFormat="1" applyFont="1" applyFill="1" applyBorder="1" applyAlignment="1">
      <alignment horizontal="center" vertical="center"/>
    </xf>
    <xf numFmtId="4" fontId="9" fillId="2" borderId="68" xfId="0" applyNumberFormat="1" applyFont="1" applyFill="1" applyBorder="1" applyAlignment="1">
      <alignment horizontal="center" vertical="center"/>
    </xf>
    <xf numFmtId="10" fontId="9" fillId="2" borderId="67" xfId="0" applyNumberFormat="1" applyFont="1" applyFill="1" applyBorder="1" applyAlignment="1">
      <alignment horizontal="center" vertical="center"/>
    </xf>
    <xf numFmtId="0" fontId="19" fillId="4" borderId="66" xfId="0" applyFont="1" applyFill="1" applyBorder="1" applyAlignment="1">
      <alignment horizontal="center" vertical="center"/>
    </xf>
    <xf numFmtId="4" fontId="21" fillId="4" borderId="12" xfId="0" applyNumberFormat="1" applyFont="1" applyFill="1" applyBorder="1" applyAlignment="1">
      <alignment horizontal="center" vertical="center"/>
    </xf>
    <xf numFmtId="10" fontId="17" fillId="4" borderId="67" xfId="0" applyNumberFormat="1" applyFont="1" applyFill="1" applyBorder="1" applyAlignment="1">
      <alignment horizontal="center" vertical="center"/>
    </xf>
    <xf numFmtId="4" fontId="21" fillId="4" borderId="68" xfId="0" applyNumberFormat="1" applyFont="1" applyFill="1" applyBorder="1" applyAlignment="1">
      <alignment horizontal="center" vertical="center"/>
    </xf>
    <xf numFmtId="10" fontId="17" fillId="4" borderId="12" xfId="0" applyNumberFormat="1" applyFont="1" applyFill="1" applyBorder="1" applyAlignment="1">
      <alignment horizontal="center" vertical="center"/>
    </xf>
    <xf numFmtId="0" fontId="19" fillId="2" borderId="53" xfId="0" applyFont="1" applyFill="1" applyBorder="1" applyAlignment="1">
      <alignment horizontal="center" vertical="center"/>
    </xf>
    <xf numFmtId="4" fontId="21" fillId="2" borderId="70" xfId="0" applyNumberFormat="1" applyFont="1" applyFill="1" applyBorder="1" applyAlignment="1">
      <alignment horizontal="center" vertical="center"/>
    </xf>
    <xf numFmtId="10" fontId="17" fillId="2" borderId="71" xfId="0" applyNumberFormat="1" applyFont="1" applyFill="1" applyBorder="1" applyAlignment="1">
      <alignment horizontal="center" vertical="center"/>
    </xf>
    <xf numFmtId="10" fontId="17" fillId="2" borderId="70" xfId="0" applyNumberFormat="1" applyFont="1" applyFill="1" applyBorder="1" applyAlignment="1">
      <alignment horizontal="center" vertical="center"/>
    </xf>
    <xf numFmtId="4" fontId="9" fillId="2" borderId="72" xfId="0" applyNumberFormat="1" applyFont="1" applyFill="1" applyBorder="1" applyAlignment="1">
      <alignment horizontal="center" vertical="center"/>
    </xf>
    <xf numFmtId="10" fontId="9" fillId="2" borderId="71" xfId="0" applyNumberFormat="1" applyFont="1" applyFill="1" applyBorder="1" applyAlignment="1">
      <alignment horizontal="center" vertical="center"/>
    </xf>
    <xf numFmtId="0" fontId="19" fillId="0" borderId="0" xfId="0" applyFont="1" applyAlignment="1">
      <alignment horizontal="left"/>
    </xf>
    <xf numFmtId="0" fontId="19" fillId="0" borderId="0" xfId="0" applyFont="1" applyAlignment="1"/>
    <xf numFmtId="4" fontId="19" fillId="0" borderId="0" xfId="0" applyNumberFormat="1" applyFont="1" applyAlignment="1"/>
    <xf numFmtId="0" fontId="3" fillId="0" borderId="0" xfId="0" applyFont="1" applyAlignment="1">
      <alignment horizontal="left"/>
    </xf>
    <xf numFmtId="0" fontId="31" fillId="0" borderId="1" xfId="0" applyFont="1" applyBorder="1" applyAlignment="1">
      <alignment horizontal="center" vertical="center" wrapText="1"/>
    </xf>
    <xf numFmtId="4" fontId="31" fillId="0" borderId="1" xfId="0" applyNumberFormat="1" applyFont="1" applyBorder="1" applyAlignment="1">
      <alignment horizontal="center" vertical="center"/>
    </xf>
    <xf numFmtId="10" fontId="31" fillId="0" borderId="1" xfId="0" applyNumberFormat="1" applyFont="1" applyBorder="1" applyAlignment="1">
      <alignment horizontal="center" vertical="center"/>
    </xf>
    <xf numFmtId="4" fontId="31" fillId="0" borderId="0" xfId="0" applyNumberFormat="1" applyFont="1" applyAlignment="1">
      <alignment horizontal="center" vertical="center"/>
    </xf>
    <xf numFmtId="10" fontId="31" fillId="0" borderId="0" xfId="0" applyNumberFormat="1" applyFont="1" applyAlignment="1">
      <alignment horizontal="center" vertical="center"/>
    </xf>
    <xf numFmtId="0" fontId="9" fillId="2" borderId="74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9" fillId="11" borderId="10" xfId="0" applyFont="1" applyFill="1" applyBorder="1" applyAlignment="1">
      <alignment horizontal="center" vertical="center"/>
    </xf>
    <xf numFmtId="0" fontId="1" fillId="0" borderId="0" xfId="0" applyFont="1" applyAlignment="1"/>
    <xf numFmtId="0" fontId="9" fillId="7" borderId="75" xfId="0" applyFont="1" applyFill="1" applyBorder="1" applyAlignment="1">
      <alignment horizontal="center" vertical="center"/>
    </xf>
    <xf numFmtId="0" fontId="19" fillId="0" borderId="76" xfId="0" applyFont="1" applyBorder="1" applyAlignment="1">
      <alignment horizontal="center" vertical="center" wrapText="1"/>
    </xf>
    <xf numFmtId="0" fontId="19" fillId="4" borderId="75" xfId="0" applyFont="1" applyFill="1" applyBorder="1" applyAlignment="1">
      <alignment horizontal="center" vertical="center" wrapText="1"/>
    </xf>
    <xf numFmtId="0" fontId="9" fillId="7" borderId="1" xfId="0" applyFont="1" applyFill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 wrapText="1"/>
    </xf>
    <xf numFmtId="0" fontId="9" fillId="7" borderId="1" xfId="0" applyFont="1" applyFill="1" applyBorder="1" applyAlignment="1">
      <alignment horizontal="center" vertical="center"/>
    </xf>
    <xf numFmtId="14" fontId="19" fillId="0" borderId="76" xfId="0" applyNumberFormat="1" applyFont="1" applyBorder="1" applyAlignment="1">
      <alignment horizontal="center" vertical="center" wrapText="1"/>
    </xf>
    <xf numFmtId="2" fontId="9" fillId="7" borderId="1" xfId="0" applyNumberFormat="1" applyFont="1" applyFill="1" applyBorder="1" applyAlignment="1">
      <alignment horizontal="center" vertical="center" wrapText="1"/>
    </xf>
    <xf numFmtId="2" fontId="19" fillId="0" borderId="76" xfId="0" applyNumberFormat="1" applyFont="1" applyBorder="1" applyAlignment="1">
      <alignment horizontal="center" vertical="center" wrapText="1"/>
    </xf>
    <xf numFmtId="1" fontId="17" fillId="7" borderId="1" xfId="0" applyNumberFormat="1" applyFont="1" applyFill="1" applyBorder="1" applyAlignment="1">
      <alignment horizontal="center" vertical="center"/>
    </xf>
    <xf numFmtId="1" fontId="32" fillId="7" borderId="1" xfId="0" applyNumberFormat="1" applyFont="1" applyFill="1" applyBorder="1" applyAlignment="1">
      <alignment horizontal="center" vertical="center"/>
    </xf>
    <xf numFmtId="1" fontId="33" fillId="7" borderId="1" xfId="0" applyNumberFormat="1" applyFont="1" applyFill="1" applyBorder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19" fillId="4" borderId="12" xfId="0" applyFont="1" applyFill="1" applyBorder="1" applyAlignment="1">
      <alignment horizontal="center" vertical="center" wrapText="1"/>
    </xf>
    <xf numFmtId="0" fontId="24" fillId="0" borderId="0" xfId="0" applyFont="1" applyAlignment="1">
      <alignment vertical="center"/>
    </xf>
    <xf numFmtId="0" fontId="9" fillId="4" borderId="1" xfId="0" applyFont="1" applyFill="1" applyBorder="1" applyAlignment="1">
      <alignment horizontal="center" vertical="center" wrapText="1"/>
    </xf>
    <xf numFmtId="2" fontId="9" fillId="4" borderId="1" xfId="0" applyNumberFormat="1" applyFont="1" applyFill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19" fillId="0" borderId="77" xfId="0" applyFont="1" applyBorder="1" applyAlignment="1">
      <alignment horizontal="center" vertical="center" wrapText="1"/>
    </xf>
    <xf numFmtId="14" fontId="19" fillId="0" borderId="1" xfId="0" applyNumberFormat="1" applyFont="1" applyBorder="1" applyAlignment="1">
      <alignment horizontal="center" vertical="center"/>
    </xf>
    <xf numFmtId="2" fontId="19" fillId="0" borderId="1" xfId="0" applyNumberFormat="1" applyFont="1" applyBorder="1" applyAlignment="1">
      <alignment horizontal="center" vertical="center"/>
    </xf>
    <xf numFmtId="2" fontId="21" fillId="0" borderId="1" xfId="0" applyNumberFormat="1" applyFont="1" applyBorder="1" applyAlignment="1">
      <alignment horizontal="center" vertical="center"/>
    </xf>
    <xf numFmtId="10" fontId="17" fillId="0" borderId="1" xfId="0" applyNumberFormat="1" applyFont="1" applyBorder="1" applyAlignment="1">
      <alignment horizontal="center" vertical="center"/>
    </xf>
    <xf numFmtId="2" fontId="1" fillId="0" borderId="0" xfId="0" applyNumberFormat="1" applyFont="1" applyAlignment="1"/>
    <xf numFmtId="4" fontId="17" fillId="4" borderId="1" xfId="0" applyNumberFormat="1" applyFont="1" applyFill="1" applyBorder="1" applyAlignment="1">
      <alignment horizontal="center" vertical="center" wrapText="1"/>
    </xf>
    <xf numFmtId="4" fontId="9" fillId="11" borderId="1" xfId="0" applyNumberFormat="1" applyFont="1" applyFill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0" borderId="78" xfId="0" applyNumberFormat="1" applyFont="1" applyBorder="1" applyAlignment="1">
      <alignment horizontal="left" vertical="center"/>
    </xf>
    <xf numFmtId="0" fontId="1" fillId="0" borderId="78" xfId="0" applyFont="1" applyBorder="1" applyAlignment="1">
      <alignment horizontal="right" vertical="center"/>
    </xf>
    <xf numFmtId="2" fontId="7" fillId="3" borderId="78" xfId="0" applyNumberFormat="1" applyFont="1" applyFill="1" applyBorder="1" applyAlignment="1">
      <alignment horizontal="left" vertical="top" wrapText="1"/>
    </xf>
    <xf numFmtId="2" fontId="8" fillId="3" borderId="78" xfId="0" applyNumberFormat="1" applyFont="1" applyFill="1" applyBorder="1" applyAlignment="1">
      <alignment horizontal="left" vertical="center" wrapText="1"/>
    </xf>
    <xf numFmtId="0" fontId="1" fillId="0" borderId="78" xfId="0" applyFont="1" applyBorder="1" applyAlignment="1">
      <alignment horizontal="left" vertical="center"/>
    </xf>
    <xf numFmtId="0" fontId="0" fillId="0" borderId="78" xfId="0" applyFont="1" applyBorder="1" applyAlignment="1"/>
    <xf numFmtId="0" fontId="16" fillId="5" borderId="78" xfId="0" applyFont="1" applyFill="1" applyBorder="1" applyAlignment="1">
      <alignment horizontal="center" vertical="center" wrapText="1"/>
    </xf>
    <xf numFmtId="2" fontId="16" fillId="5" borderId="78" xfId="0" applyNumberFormat="1" applyFont="1" applyFill="1" applyBorder="1" applyAlignment="1">
      <alignment horizontal="center" vertical="center" wrapText="1"/>
    </xf>
    <xf numFmtId="2" fontId="8" fillId="3" borderId="78" xfId="0" applyNumberFormat="1" applyFont="1" applyFill="1" applyBorder="1" applyAlignment="1">
      <alignment horizontal="center" vertical="center" wrapText="1"/>
    </xf>
    <xf numFmtId="0" fontId="14" fillId="3" borderId="78" xfId="0" applyFont="1" applyFill="1" applyBorder="1" applyAlignment="1">
      <alignment horizontal="center" vertical="center" wrapText="1"/>
    </xf>
    <xf numFmtId="10" fontId="8" fillId="3" borderId="78" xfId="0" applyNumberFormat="1" applyFont="1" applyFill="1" applyBorder="1" applyAlignment="1">
      <alignment horizontal="center" vertical="center" wrapText="1"/>
    </xf>
    <xf numFmtId="0" fontId="1" fillId="0" borderId="78" xfId="0" applyFont="1" applyBorder="1" applyAlignment="1">
      <alignment horizontal="center" vertical="center" wrapText="1"/>
    </xf>
    <xf numFmtId="0" fontId="1" fillId="15" borderId="78" xfId="0" applyFont="1" applyFill="1" applyBorder="1" applyAlignment="1">
      <alignment horizontal="center" vertical="center" wrapText="1"/>
    </xf>
    <xf numFmtId="0" fontId="16" fillId="5" borderId="78" xfId="0" applyFont="1" applyFill="1" applyBorder="1" applyAlignment="1">
      <alignment vertical="center" wrapText="1"/>
    </xf>
    <xf numFmtId="2" fontId="20" fillId="5" borderId="78" xfId="0" applyNumberFormat="1" applyFont="1" applyFill="1" applyBorder="1" applyAlignment="1">
      <alignment horizontal="center" vertical="center" wrapText="1"/>
    </xf>
    <xf numFmtId="2" fontId="16" fillId="5" borderId="78" xfId="0" applyNumberFormat="1" applyFont="1" applyFill="1" applyBorder="1" applyAlignment="1">
      <alignment vertical="center" wrapText="1"/>
    </xf>
    <xf numFmtId="2" fontId="14" fillId="5" borderId="78" xfId="0" applyNumberFormat="1" applyFont="1" applyFill="1" applyBorder="1" applyAlignment="1">
      <alignment horizontal="center" vertical="center" wrapText="1"/>
    </xf>
    <xf numFmtId="10" fontId="8" fillId="5" borderId="78" xfId="0" applyNumberFormat="1" applyFont="1" applyFill="1" applyBorder="1" applyAlignment="1">
      <alignment horizontal="center" vertical="center"/>
    </xf>
    <xf numFmtId="10" fontId="8" fillId="3" borderId="78" xfId="0" applyNumberFormat="1" applyFont="1" applyFill="1" applyBorder="1" applyAlignment="1">
      <alignment horizontal="center" vertical="center"/>
    </xf>
    <xf numFmtId="2" fontId="7" fillId="3" borderId="78" xfId="0" applyNumberFormat="1" applyFont="1" applyFill="1" applyBorder="1" applyAlignment="1">
      <alignment horizontal="left" vertical="center" wrapText="1"/>
    </xf>
    <xf numFmtId="1" fontId="22" fillId="6" borderId="78" xfId="0" applyNumberFormat="1" applyFont="1" applyFill="1" applyBorder="1" applyAlignment="1">
      <alignment horizontal="center" vertical="center"/>
    </xf>
    <xf numFmtId="0" fontId="1" fillId="14" borderId="78" xfId="0" applyFont="1" applyFill="1" applyBorder="1" applyAlignment="1">
      <alignment horizontal="center" vertical="center" wrapText="1"/>
    </xf>
    <xf numFmtId="0" fontId="1" fillId="16" borderId="78" xfId="0" applyFont="1" applyFill="1" applyBorder="1" applyAlignment="1">
      <alignment horizontal="left" vertical="center"/>
    </xf>
    <xf numFmtId="0" fontId="0" fillId="14" borderId="78" xfId="0" applyFont="1" applyFill="1" applyBorder="1" applyAlignment="1"/>
    <xf numFmtId="0" fontId="1" fillId="16" borderId="78" xfId="0" applyFont="1" applyFill="1" applyBorder="1" applyAlignment="1">
      <alignment horizontal="left" vertical="center" wrapText="1"/>
    </xf>
    <xf numFmtId="0" fontId="0" fillId="15" borderId="78" xfId="0" applyFont="1" applyFill="1" applyBorder="1" applyAlignment="1"/>
    <xf numFmtId="0" fontId="41" fillId="0" borderId="0" xfId="0" applyFont="1" applyAlignment="1">
      <alignment horizontal="center"/>
    </xf>
    <xf numFmtId="0" fontId="1" fillId="18" borderId="78" xfId="0" applyFont="1" applyFill="1" applyBorder="1" applyAlignment="1">
      <alignment horizontal="center" vertical="center"/>
    </xf>
    <xf numFmtId="0" fontId="11" fillId="18" borderId="78" xfId="0" applyFont="1" applyFill="1" applyBorder="1" applyAlignment="1">
      <alignment horizontal="center" vertical="center"/>
    </xf>
    <xf numFmtId="0" fontId="13" fillId="18" borderId="78" xfId="0" applyFont="1" applyFill="1" applyBorder="1" applyAlignment="1">
      <alignment horizontal="center" vertical="center"/>
    </xf>
    <xf numFmtId="0" fontId="14" fillId="18" borderId="78" xfId="0" applyFont="1" applyFill="1" applyBorder="1" applyAlignment="1">
      <alignment horizontal="center" vertical="center"/>
    </xf>
    <xf numFmtId="0" fontId="15" fillId="18" borderId="78" xfId="0" applyFont="1" applyFill="1" applyBorder="1" applyAlignment="1">
      <alignment horizontal="center" vertical="center"/>
    </xf>
    <xf numFmtId="0" fontId="4" fillId="18" borderId="78" xfId="0" applyFont="1" applyFill="1" applyBorder="1" applyAlignment="1">
      <alignment horizontal="center" vertical="center"/>
    </xf>
    <xf numFmtId="0" fontId="0" fillId="18" borderId="78" xfId="0" applyFont="1" applyFill="1" applyBorder="1" applyAlignment="1">
      <alignment horizontal="center"/>
    </xf>
    <xf numFmtId="0" fontId="1" fillId="0" borderId="78" xfId="0" applyFont="1" applyFill="1" applyBorder="1" applyAlignment="1">
      <alignment horizontal="left" vertical="center" wrapText="1"/>
    </xf>
    <xf numFmtId="2" fontId="1" fillId="0" borderId="78" xfId="0" applyNumberFormat="1" applyFont="1" applyFill="1" applyBorder="1" applyAlignment="1">
      <alignment horizontal="center" vertical="center"/>
    </xf>
    <xf numFmtId="2" fontId="4" fillId="0" borderId="78" xfId="0" applyNumberFormat="1" applyFont="1" applyFill="1" applyBorder="1" applyAlignment="1">
      <alignment horizontal="center" vertical="center"/>
    </xf>
    <xf numFmtId="10" fontId="5" fillId="0" borderId="78" xfId="0" applyNumberFormat="1" applyFont="1" applyFill="1" applyBorder="1" applyAlignment="1">
      <alignment horizontal="center" vertical="center"/>
    </xf>
    <xf numFmtId="0" fontId="0" fillId="0" borderId="78" xfId="0" applyFont="1" applyFill="1" applyBorder="1" applyAlignment="1"/>
    <xf numFmtId="0" fontId="40" fillId="0" borderId="78" xfId="0" applyFont="1" applyFill="1" applyBorder="1" applyAlignment="1">
      <alignment vertical="center"/>
    </xf>
    <xf numFmtId="0" fontId="16" fillId="19" borderId="78" xfId="0" applyFont="1" applyFill="1" applyBorder="1" applyAlignment="1">
      <alignment horizontal="center" vertical="center" wrapText="1"/>
    </xf>
    <xf numFmtId="2" fontId="16" fillId="19" borderId="78" xfId="0" applyNumberFormat="1" applyFont="1" applyFill="1" applyBorder="1" applyAlignment="1">
      <alignment horizontal="center" vertical="center" wrapText="1"/>
    </xf>
    <xf numFmtId="0" fontId="1" fillId="14" borderId="78" xfId="0" applyFont="1" applyFill="1" applyBorder="1" applyAlignment="1">
      <alignment horizontal="left" vertical="center"/>
    </xf>
    <xf numFmtId="0" fontId="42" fillId="18" borderId="78" xfId="0" applyFont="1" applyFill="1" applyBorder="1" applyAlignment="1">
      <alignment horizontal="center" vertical="center" wrapText="1"/>
    </xf>
    <xf numFmtId="1" fontId="43" fillId="17" borderId="78" xfId="0" applyNumberFormat="1" applyFont="1" applyFill="1" applyBorder="1" applyAlignment="1">
      <alignment horizontal="center" vertical="center"/>
    </xf>
    <xf numFmtId="1" fontId="43" fillId="13" borderId="78" xfId="0" applyNumberFormat="1" applyFont="1" applyFill="1" applyBorder="1" applyAlignment="1">
      <alignment horizontal="center" vertical="center" textRotation="90" wrapText="1"/>
    </xf>
    <xf numFmtId="1" fontId="45" fillId="20" borderId="78" xfId="0" applyNumberFormat="1" applyFont="1" applyFill="1" applyBorder="1" applyAlignment="1">
      <alignment horizontal="center" vertical="center"/>
    </xf>
    <xf numFmtId="1" fontId="45" fillId="20" borderId="78" xfId="0" applyNumberFormat="1" applyFont="1" applyFill="1" applyBorder="1" applyAlignment="1">
      <alignment horizontal="center" vertical="center" textRotation="90" wrapText="1"/>
    </xf>
    <xf numFmtId="0" fontId="46" fillId="20" borderId="78" xfId="0" applyFont="1" applyFill="1" applyBorder="1" applyAlignment="1">
      <alignment horizontal="center"/>
    </xf>
    <xf numFmtId="0" fontId="0" fillId="0" borderId="78" xfId="0" applyFont="1" applyBorder="1" applyAlignment="1">
      <alignment horizontal="center"/>
    </xf>
    <xf numFmtId="2" fontId="8" fillId="3" borderId="78" xfId="0" applyNumberFormat="1" applyFont="1" applyFill="1" applyBorder="1" applyAlignment="1">
      <alignment horizontal="center" wrapText="1"/>
    </xf>
    <xf numFmtId="10" fontId="8" fillId="3" borderId="78" xfId="0" applyNumberFormat="1" applyFont="1" applyFill="1" applyBorder="1" applyAlignment="1">
      <alignment horizontal="center" wrapText="1"/>
    </xf>
    <xf numFmtId="2" fontId="8" fillId="15" borderId="78" xfId="0" applyNumberFormat="1" applyFont="1" applyFill="1" applyBorder="1" applyAlignment="1">
      <alignment horizontal="center" vertical="center" wrapText="1"/>
    </xf>
    <xf numFmtId="10" fontId="5" fillId="0" borderId="78" xfId="0" applyNumberFormat="1" applyFont="1" applyFill="1" applyBorder="1" applyAlignment="1">
      <alignment horizontal="center" vertical="center" wrapText="1"/>
    </xf>
    <xf numFmtId="0" fontId="47" fillId="0" borderId="78" xfId="0" applyFont="1" applyFill="1" applyBorder="1" applyAlignment="1">
      <alignment horizontal="center" wrapText="1"/>
    </xf>
    <xf numFmtId="0" fontId="39" fillId="15" borderId="78" xfId="1" applyFont="1" applyFill="1" applyBorder="1" applyAlignment="1">
      <alignment horizontal="center" vertical="center" wrapText="1"/>
    </xf>
    <xf numFmtId="0" fontId="37" fillId="16" borderId="78" xfId="0" applyFont="1" applyFill="1" applyBorder="1" applyAlignment="1">
      <alignment wrapText="1"/>
    </xf>
    <xf numFmtId="0" fontId="37" fillId="15" borderId="78" xfId="0" applyFont="1" applyFill="1" applyBorder="1" applyAlignment="1">
      <alignment wrapText="1"/>
    </xf>
    <xf numFmtId="0" fontId="40" fillId="15" borderId="78" xfId="0" applyFont="1" applyFill="1" applyBorder="1" applyAlignment="1">
      <alignment horizontal="center" vertical="center" wrapText="1"/>
    </xf>
    <xf numFmtId="10" fontId="13" fillId="15" borderId="78" xfId="0" applyNumberFormat="1" applyFont="1" applyFill="1" applyBorder="1" applyAlignment="1">
      <alignment horizontal="center" vertical="center"/>
    </xf>
    <xf numFmtId="10" fontId="5" fillId="16" borderId="78" xfId="0" applyNumberFormat="1" applyFont="1" applyFill="1" applyBorder="1" applyAlignment="1">
      <alignment horizontal="center" vertical="center"/>
    </xf>
    <xf numFmtId="164" fontId="28" fillId="16" borderId="78" xfId="0" applyNumberFormat="1" applyFont="1" applyFill="1" applyBorder="1" applyAlignment="1">
      <alignment horizontal="center" vertical="center"/>
    </xf>
    <xf numFmtId="165" fontId="5" fillId="16" borderId="78" xfId="0" applyNumberFormat="1" applyFont="1" applyFill="1" applyBorder="1" applyAlignment="1">
      <alignment horizontal="center" vertical="center"/>
    </xf>
    <xf numFmtId="1" fontId="45" fillId="15" borderId="78" xfId="0" applyNumberFormat="1" applyFont="1" applyFill="1" applyBorder="1" applyAlignment="1">
      <alignment horizontal="center" vertical="center"/>
    </xf>
    <xf numFmtId="0" fontId="0" fillId="15" borderId="78" xfId="0" applyFont="1" applyFill="1" applyBorder="1" applyAlignment="1">
      <alignment horizontal="center"/>
    </xf>
    <xf numFmtId="0" fontId="46" fillId="15" borderId="78" xfId="0" applyFont="1" applyFill="1" applyBorder="1" applyAlignment="1">
      <alignment horizontal="center"/>
    </xf>
    <xf numFmtId="10" fontId="13" fillId="16" borderId="78" xfId="0" applyNumberFormat="1" applyFont="1" applyFill="1" applyBorder="1" applyAlignment="1">
      <alignment horizontal="center" vertical="center"/>
    </xf>
    <xf numFmtId="1" fontId="43" fillId="16" borderId="78" xfId="0" applyNumberFormat="1" applyFont="1" applyFill="1" applyBorder="1" applyAlignment="1">
      <alignment horizontal="center" vertical="center" wrapText="1"/>
    </xf>
    <xf numFmtId="0" fontId="1" fillId="16" borderId="78" xfId="0" applyFont="1" applyFill="1" applyBorder="1" applyAlignment="1">
      <alignment horizontal="center" vertical="center" wrapText="1"/>
    </xf>
    <xf numFmtId="0" fontId="11" fillId="15" borderId="78" xfId="0" applyFont="1" applyFill="1" applyBorder="1" applyAlignment="1">
      <alignment horizontal="center" wrapText="1"/>
    </xf>
    <xf numFmtId="0" fontId="48" fillId="15" borderId="78" xfId="1" applyFont="1" applyFill="1" applyBorder="1" applyAlignment="1">
      <alignment horizontal="center" vertical="center" wrapText="1"/>
    </xf>
    <xf numFmtId="0" fontId="49" fillId="16" borderId="78" xfId="0" applyFont="1" applyFill="1" applyBorder="1" applyAlignment="1">
      <alignment wrapText="1"/>
    </xf>
    <xf numFmtId="0" fontId="49" fillId="15" borderId="78" xfId="0" applyFont="1" applyFill="1" applyBorder="1" applyAlignment="1">
      <alignment wrapText="1"/>
    </xf>
    <xf numFmtId="0" fontId="50" fillId="15" borderId="78" xfId="0" applyFont="1" applyFill="1" applyBorder="1" applyAlignment="1">
      <alignment horizontal="center" vertical="center" wrapText="1"/>
    </xf>
    <xf numFmtId="2" fontId="49" fillId="15" borderId="78" xfId="0" applyNumberFormat="1" applyFont="1" applyFill="1" applyBorder="1" applyAlignment="1">
      <alignment vertical="center"/>
    </xf>
    <xf numFmtId="10" fontId="49" fillId="15" borderId="78" xfId="0" applyNumberFormat="1" applyFont="1" applyFill="1" applyBorder="1" applyAlignment="1">
      <alignment horizontal="center" vertical="center"/>
    </xf>
    <xf numFmtId="10" fontId="51" fillId="16" borderId="78" xfId="0" applyNumberFormat="1" applyFont="1" applyFill="1" applyBorder="1" applyAlignment="1">
      <alignment horizontal="center" vertical="center"/>
    </xf>
    <xf numFmtId="164" fontId="51" fillId="16" borderId="78" xfId="0" applyNumberFormat="1" applyFont="1" applyFill="1" applyBorder="1" applyAlignment="1">
      <alignment horizontal="center" vertical="center"/>
    </xf>
    <xf numFmtId="165" fontId="51" fillId="16" borderId="78" xfId="0" applyNumberFormat="1" applyFont="1" applyFill="1" applyBorder="1" applyAlignment="1">
      <alignment horizontal="center" vertical="center"/>
    </xf>
    <xf numFmtId="1" fontId="51" fillId="15" borderId="78" xfId="0" applyNumberFormat="1" applyFont="1" applyFill="1" applyBorder="1" applyAlignment="1">
      <alignment horizontal="center" vertical="center"/>
    </xf>
    <xf numFmtId="1" fontId="51" fillId="16" borderId="78" xfId="0" applyNumberFormat="1" applyFont="1" applyFill="1" applyBorder="1" applyAlignment="1">
      <alignment horizontal="center" vertical="center" wrapText="1"/>
    </xf>
    <xf numFmtId="0" fontId="49" fillId="16" borderId="78" xfId="0" applyFont="1" applyFill="1" applyBorder="1" applyAlignment="1">
      <alignment horizontal="center" vertical="center" wrapText="1"/>
    </xf>
    <xf numFmtId="0" fontId="49" fillId="16" borderId="78" xfId="0" applyFont="1" applyFill="1" applyBorder="1" applyAlignment="1">
      <alignment horizontal="center" vertical="center"/>
    </xf>
    <xf numFmtId="0" fontId="49" fillId="16" borderId="78" xfId="0" applyFont="1" applyFill="1" applyBorder="1" applyAlignment="1">
      <alignment horizontal="left" vertical="center"/>
    </xf>
    <xf numFmtId="0" fontId="52" fillId="15" borderId="78" xfId="0" applyFont="1" applyFill="1" applyBorder="1" applyAlignment="1"/>
    <xf numFmtId="1" fontId="5" fillId="16" borderId="78" xfId="0" applyNumberFormat="1" applyFont="1" applyFill="1" applyBorder="1" applyAlignment="1">
      <alignment horizontal="center" vertical="center"/>
    </xf>
    <xf numFmtId="1" fontId="10" fillId="16" borderId="78" xfId="0" applyNumberFormat="1" applyFont="1" applyFill="1" applyBorder="1" applyAlignment="1">
      <alignment horizontal="left" vertical="center" wrapText="1"/>
    </xf>
    <xf numFmtId="0" fontId="11" fillId="16" borderId="78" xfId="0" applyFont="1" applyFill="1" applyBorder="1" applyAlignment="1">
      <alignment horizontal="center" vertical="center"/>
    </xf>
    <xf numFmtId="0" fontId="1" fillId="16" borderId="78" xfId="0" applyFont="1" applyFill="1" applyBorder="1" applyAlignment="1">
      <alignment horizontal="center" vertical="center"/>
    </xf>
    <xf numFmtId="0" fontId="14" fillId="16" borderId="78" xfId="0" applyFont="1" applyFill="1" applyBorder="1" applyAlignment="1">
      <alignment horizontal="center" vertical="center"/>
    </xf>
    <xf numFmtId="0" fontId="15" fillId="16" borderId="78" xfId="0" applyFont="1" applyFill="1" applyBorder="1" applyAlignment="1">
      <alignment horizontal="left" vertical="center"/>
    </xf>
    <xf numFmtId="0" fontId="4" fillId="16" borderId="78" xfId="0" applyFont="1" applyFill="1" applyBorder="1" applyAlignment="1">
      <alignment horizontal="left" vertical="center"/>
    </xf>
    <xf numFmtId="0" fontId="48" fillId="21" borderId="78" xfId="1" applyFont="1" applyFill="1" applyBorder="1" applyAlignment="1">
      <alignment horizontal="center" vertical="center" wrapText="1"/>
    </xf>
    <xf numFmtId="0" fontId="52" fillId="21" borderId="78" xfId="0" applyFont="1" applyFill="1" applyBorder="1" applyAlignment="1"/>
    <xf numFmtId="0" fontId="50" fillId="21" borderId="78" xfId="0" applyFont="1" applyFill="1" applyBorder="1" applyAlignment="1">
      <alignment horizontal="center" vertical="center" wrapText="1"/>
    </xf>
    <xf numFmtId="2" fontId="49" fillId="22" borderId="78" xfId="0" applyNumberFormat="1" applyFont="1" applyFill="1" applyBorder="1" applyAlignment="1">
      <alignment vertical="center"/>
    </xf>
    <xf numFmtId="10" fontId="49" fillId="22" borderId="78" xfId="0" applyNumberFormat="1" applyFont="1" applyFill="1" applyBorder="1" applyAlignment="1">
      <alignment horizontal="center" vertical="center"/>
    </xf>
    <xf numFmtId="0" fontId="52" fillId="21" borderId="78" xfId="0" applyFont="1" applyFill="1" applyBorder="1" applyAlignment="1">
      <alignment horizontal="right"/>
    </xf>
    <xf numFmtId="165" fontId="5" fillId="15" borderId="78" xfId="0" applyNumberFormat="1" applyFont="1" applyFill="1" applyBorder="1" applyAlignment="1">
      <alignment horizontal="center" vertical="center" wrapText="1"/>
    </xf>
    <xf numFmtId="0" fontId="52" fillId="15" borderId="78" xfId="0" applyFont="1" applyFill="1" applyBorder="1" applyAlignment="1">
      <alignment horizontal="center" vertical="top"/>
    </xf>
    <xf numFmtId="0" fontId="52" fillId="15" borderId="78" xfId="0" applyFont="1" applyFill="1" applyBorder="1" applyAlignment="1">
      <alignment horizontal="center"/>
    </xf>
    <xf numFmtId="0" fontId="1" fillId="15" borderId="78" xfId="1" applyFont="1" applyFill="1" applyBorder="1" applyAlignment="1">
      <alignment horizontal="center" vertical="center" wrapText="1"/>
    </xf>
    <xf numFmtId="0" fontId="39" fillId="23" borderId="78" xfId="1" applyFont="1" applyFill="1" applyBorder="1" applyAlignment="1">
      <alignment horizontal="center" vertical="center" wrapText="1"/>
    </xf>
    <xf numFmtId="0" fontId="40" fillId="23" borderId="78" xfId="0" applyFont="1" applyFill="1" applyBorder="1" applyAlignment="1">
      <alignment horizontal="center" vertical="center" wrapText="1"/>
    </xf>
    <xf numFmtId="0" fontId="0" fillId="23" borderId="78" xfId="0" applyFont="1" applyFill="1" applyBorder="1" applyAlignment="1"/>
    <xf numFmtId="13" fontId="37" fillId="16" borderId="78" xfId="0" applyNumberFormat="1" applyFont="1" applyFill="1" applyBorder="1" applyAlignment="1">
      <alignment wrapText="1"/>
    </xf>
    <xf numFmtId="0" fontId="39" fillId="21" borderId="78" xfId="1" applyFont="1" applyFill="1" applyBorder="1" applyAlignment="1">
      <alignment horizontal="center" vertical="center" wrapText="1"/>
    </xf>
    <xf numFmtId="0" fontId="0" fillId="21" borderId="78" xfId="0" applyFont="1" applyFill="1" applyBorder="1" applyAlignment="1"/>
    <xf numFmtId="0" fontId="40" fillId="21" borderId="78" xfId="0" applyFont="1" applyFill="1" applyBorder="1" applyAlignment="1">
      <alignment horizontal="center" vertical="center" wrapText="1"/>
    </xf>
    <xf numFmtId="10" fontId="13" fillId="22" borderId="78" xfId="0" applyNumberFormat="1" applyFont="1" applyFill="1" applyBorder="1" applyAlignment="1">
      <alignment horizontal="center" vertical="center"/>
    </xf>
    <xf numFmtId="10" fontId="13" fillId="24" borderId="78" xfId="0" applyNumberFormat="1" applyFont="1" applyFill="1" applyBorder="1" applyAlignment="1">
      <alignment horizontal="center" vertical="center"/>
    </xf>
    <xf numFmtId="0" fontId="37" fillId="22" borderId="78" xfId="0" applyFont="1" applyFill="1" applyBorder="1" applyAlignment="1">
      <alignment wrapText="1"/>
    </xf>
    <xf numFmtId="0" fontId="37" fillId="21" borderId="78" xfId="0" applyFont="1" applyFill="1" applyBorder="1" applyAlignment="1">
      <alignment wrapText="1"/>
    </xf>
    <xf numFmtId="10" fontId="13" fillId="21" borderId="78" xfId="0" applyNumberFormat="1" applyFont="1" applyFill="1" applyBorder="1" applyAlignment="1">
      <alignment horizontal="center" vertical="center"/>
    </xf>
    <xf numFmtId="10" fontId="5" fillId="22" borderId="78" xfId="0" applyNumberFormat="1" applyFont="1" applyFill="1" applyBorder="1" applyAlignment="1">
      <alignment horizontal="center" vertical="center"/>
    </xf>
    <xf numFmtId="164" fontId="28" fillId="22" borderId="78" xfId="0" applyNumberFormat="1" applyFont="1" applyFill="1" applyBorder="1" applyAlignment="1">
      <alignment horizontal="center" vertical="center"/>
    </xf>
    <xf numFmtId="165" fontId="5" fillId="22" borderId="78" xfId="0" applyNumberFormat="1" applyFont="1" applyFill="1" applyBorder="1" applyAlignment="1">
      <alignment horizontal="center" vertical="center"/>
    </xf>
    <xf numFmtId="1" fontId="45" fillId="21" borderId="78" xfId="0" applyNumberFormat="1" applyFont="1" applyFill="1" applyBorder="1" applyAlignment="1">
      <alignment horizontal="center" vertical="center"/>
    </xf>
    <xf numFmtId="1" fontId="43" fillId="22" borderId="78" xfId="0" applyNumberFormat="1" applyFont="1" applyFill="1" applyBorder="1" applyAlignment="1">
      <alignment horizontal="center" vertical="center" wrapText="1"/>
    </xf>
    <xf numFmtId="0" fontId="1" fillId="22" borderId="78" xfId="0" applyFont="1" applyFill="1" applyBorder="1" applyAlignment="1">
      <alignment horizontal="center" vertical="center" wrapText="1"/>
    </xf>
    <xf numFmtId="0" fontId="1" fillId="22" borderId="78" xfId="0" applyFont="1" applyFill="1" applyBorder="1" applyAlignment="1">
      <alignment horizontal="left" vertical="center"/>
    </xf>
    <xf numFmtId="0" fontId="0" fillId="21" borderId="78" xfId="0" applyFont="1" applyFill="1" applyBorder="1" applyAlignment="1">
      <alignment horizontal="right"/>
    </xf>
    <xf numFmtId="0" fontId="46" fillId="21" borderId="78" xfId="0" applyFont="1" applyFill="1" applyBorder="1" applyAlignment="1">
      <alignment horizontal="center"/>
    </xf>
    <xf numFmtId="0" fontId="0" fillId="21" borderId="78" xfId="0" applyFont="1" applyFill="1" applyBorder="1" applyAlignment="1">
      <alignment horizontal="center"/>
    </xf>
    <xf numFmtId="2" fontId="49" fillId="16" borderId="78" xfId="0" applyNumberFormat="1" applyFont="1" applyFill="1" applyBorder="1" applyAlignment="1">
      <alignment vertical="center"/>
    </xf>
    <xf numFmtId="2" fontId="49" fillId="21" borderId="78" xfId="0" applyNumberFormat="1" applyFont="1" applyFill="1" applyBorder="1" applyAlignment="1">
      <alignment vertical="center"/>
    </xf>
    <xf numFmtId="2" fontId="49" fillId="24" borderId="78" xfId="0" applyNumberFormat="1" applyFont="1" applyFill="1" applyBorder="1" applyAlignment="1">
      <alignment vertical="center"/>
    </xf>
    <xf numFmtId="0" fontId="11" fillId="22" borderId="78" xfId="0" applyFont="1" applyFill="1" applyBorder="1" applyAlignment="1">
      <alignment horizontal="center" vertical="center"/>
    </xf>
    <xf numFmtId="0" fontId="1" fillId="22" borderId="78" xfId="0" applyFont="1" applyFill="1" applyBorder="1" applyAlignment="1">
      <alignment horizontal="center" vertical="center"/>
    </xf>
    <xf numFmtId="0" fontId="15" fillId="22" borderId="78" xfId="0" applyFont="1" applyFill="1" applyBorder="1" applyAlignment="1">
      <alignment horizontal="center" vertical="center"/>
    </xf>
    <xf numFmtId="0" fontId="4" fillId="22" borderId="78" xfId="0" applyFont="1" applyFill="1" applyBorder="1" applyAlignment="1">
      <alignment horizontal="center" vertical="center"/>
    </xf>
    <xf numFmtId="0" fontId="1" fillId="22" borderId="78" xfId="0" applyFont="1" applyFill="1" applyBorder="1" applyAlignment="1">
      <alignment horizontal="left" vertical="center" wrapText="1"/>
    </xf>
    <xf numFmtId="0" fontId="47" fillId="21" borderId="78" xfId="0" applyFont="1" applyFill="1" applyBorder="1" applyAlignment="1">
      <alignment horizontal="center" wrapText="1"/>
    </xf>
    <xf numFmtId="1" fontId="43" fillId="22" borderId="78" xfId="0" applyNumberFormat="1" applyFont="1" applyFill="1" applyBorder="1" applyAlignment="1">
      <alignment horizontal="center" vertical="center"/>
    </xf>
    <xf numFmtId="1" fontId="5" fillId="22" borderId="78" xfId="0" applyNumberFormat="1" applyFont="1" applyFill="1" applyBorder="1" applyAlignment="1">
      <alignment horizontal="center" vertical="center"/>
    </xf>
    <xf numFmtId="0" fontId="39" fillId="14" borderId="78" xfId="1" applyFont="1" applyFill="1" applyBorder="1" applyAlignment="1">
      <alignment horizontal="center" vertical="center" wrapText="1"/>
    </xf>
    <xf numFmtId="0" fontId="37" fillId="25" borderId="78" xfId="0" applyFont="1" applyFill="1" applyBorder="1" applyAlignment="1">
      <alignment wrapText="1"/>
    </xf>
    <xf numFmtId="0" fontId="40" fillId="14" borderId="78" xfId="0" applyFont="1" applyFill="1" applyBorder="1" applyAlignment="1">
      <alignment horizontal="center" vertical="center" wrapText="1"/>
    </xf>
    <xf numFmtId="2" fontId="49" fillId="25" borderId="78" xfId="0" applyNumberFormat="1" applyFont="1" applyFill="1" applyBorder="1" applyAlignment="1">
      <alignment vertical="center"/>
    </xf>
    <xf numFmtId="10" fontId="13" fillId="25" borderId="78" xfId="0" applyNumberFormat="1" applyFont="1" applyFill="1" applyBorder="1" applyAlignment="1">
      <alignment horizontal="center" vertical="center"/>
    </xf>
    <xf numFmtId="10" fontId="5" fillId="25" borderId="78" xfId="0" applyNumberFormat="1" applyFont="1" applyFill="1" applyBorder="1" applyAlignment="1">
      <alignment horizontal="center" vertical="center"/>
    </xf>
    <xf numFmtId="164" fontId="28" fillId="25" borderId="78" xfId="0" applyNumberFormat="1" applyFont="1" applyFill="1" applyBorder="1" applyAlignment="1">
      <alignment horizontal="center" vertical="center"/>
    </xf>
    <xf numFmtId="165" fontId="5" fillId="25" borderId="78" xfId="0" applyNumberFormat="1" applyFont="1" applyFill="1" applyBorder="1" applyAlignment="1">
      <alignment horizontal="center" vertical="center"/>
    </xf>
    <xf numFmtId="1" fontId="5" fillId="25" borderId="78" xfId="0" applyNumberFormat="1" applyFont="1" applyFill="1" applyBorder="1" applyAlignment="1">
      <alignment horizontal="center" vertical="center"/>
    </xf>
    <xf numFmtId="1" fontId="10" fillId="25" borderId="78" xfId="0" applyNumberFormat="1" applyFont="1" applyFill="1" applyBorder="1" applyAlignment="1">
      <alignment horizontal="left" vertical="center" wrapText="1"/>
    </xf>
    <xf numFmtId="0" fontId="1" fillId="25" borderId="78" xfId="0" applyFont="1" applyFill="1" applyBorder="1" applyAlignment="1">
      <alignment horizontal="left" vertical="center" wrapText="1"/>
    </xf>
    <xf numFmtId="0" fontId="14" fillId="25" borderId="78" xfId="0" applyFont="1" applyFill="1" applyBorder="1" applyAlignment="1">
      <alignment horizontal="center" vertical="center"/>
    </xf>
    <xf numFmtId="0" fontId="15" fillId="25" borderId="78" xfId="0" applyFont="1" applyFill="1" applyBorder="1" applyAlignment="1">
      <alignment horizontal="left" vertical="center"/>
    </xf>
    <xf numFmtId="0" fontId="4" fillId="25" borderId="78" xfId="0" applyFont="1" applyFill="1" applyBorder="1" applyAlignment="1">
      <alignment horizontal="left" vertical="center"/>
    </xf>
    <xf numFmtId="0" fontId="1" fillId="25" borderId="78" xfId="0" applyFont="1" applyFill="1" applyBorder="1" applyAlignment="1">
      <alignment horizontal="left" vertical="center"/>
    </xf>
    <xf numFmtId="0" fontId="11" fillId="25" borderId="78" xfId="0" applyFont="1" applyFill="1" applyBorder="1" applyAlignment="1">
      <alignment horizontal="center" vertical="center"/>
    </xf>
    <xf numFmtId="0" fontId="1" fillId="25" borderId="78" xfId="0" applyFont="1" applyFill="1" applyBorder="1" applyAlignment="1">
      <alignment horizontal="center" vertical="center"/>
    </xf>
    <xf numFmtId="0" fontId="37" fillId="14" borderId="78" xfId="0" applyFont="1" applyFill="1" applyBorder="1" applyAlignment="1">
      <alignment wrapText="1"/>
    </xf>
    <xf numFmtId="2" fontId="49" fillId="14" borderId="78" xfId="0" applyNumberFormat="1" applyFont="1" applyFill="1" applyBorder="1" applyAlignment="1">
      <alignment vertical="center"/>
    </xf>
    <xf numFmtId="10" fontId="13" fillId="14" borderId="78" xfId="0" applyNumberFormat="1" applyFont="1" applyFill="1" applyBorder="1" applyAlignment="1">
      <alignment horizontal="center" vertical="center"/>
    </xf>
    <xf numFmtId="165" fontId="5" fillId="14" borderId="78" xfId="0" applyNumberFormat="1" applyFont="1" applyFill="1" applyBorder="1" applyAlignment="1">
      <alignment horizontal="center" vertical="center"/>
    </xf>
    <xf numFmtId="1" fontId="45" fillId="14" borderId="78" xfId="0" applyNumberFormat="1" applyFont="1" applyFill="1" applyBorder="1" applyAlignment="1">
      <alignment horizontal="center" vertical="center"/>
    </xf>
    <xf numFmtId="1" fontId="43" fillId="25" borderId="78" xfId="0" applyNumberFormat="1" applyFont="1" applyFill="1" applyBorder="1" applyAlignment="1">
      <alignment horizontal="center" vertical="center" wrapText="1"/>
    </xf>
    <xf numFmtId="0" fontId="1" fillId="25" borderId="78" xfId="0" applyFont="1" applyFill="1" applyBorder="1" applyAlignment="1">
      <alignment horizontal="center" vertical="center" wrapText="1"/>
    </xf>
    <xf numFmtId="0" fontId="0" fillId="14" borderId="78" xfId="0" applyFont="1" applyFill="1" applyBorder="1" applyAlignment="1">
      <alignment horizontal="center"/>
    </xf>
    <xf numFmtId="0" fontId="15" fillId="25" borderId="78" xfId="0" applyFont="1" applyFill="1" applyBorder="1" applyAlignment="1">
      <alignment horizontal="center" vertical="center"/>
    </xf>
    <xf numFmtId="0" fontId="4" fillId="25" borderId="78" xfId="0" applyFont="1" applyFill="1" applyBorder="1" applyAlignment="1">
      <alignment horizontal="center" vertical="center"/>
    </xf>
    <xf numFmtId="0" fontId="48" fillId="14" borderId="78" xfId="1" applyFont="1" applyFill="1" applyBorder="1" applyAlignment="1">
      <alignment horizontal="center" vertical="center" wrapText="1"/>
    </xf>
    <xf numFmtId="0" fontId="49" fillId="25" borderId="78" xfId="0" applyFont="1" applyFill="1" applyBorder="1" applyAlignment="1">
      <alignment wrapText="1"/>
    </xf>
    <xf numFmtId="0" fontId="49" fillId="14" borderId="78" xfId="0" applyFont="1" applyFill="1" applyBorder="1" applyAlignment="1">
      <alignment wrapText="1"/>
    </xf>
    <xf numFmtId="0" fontId="50" fillId="14" borderId="78" xfId="0" applyFont="1" applyFill="1" applyBorder="1" applyAlignment="1">
      <alignment horizontal="center" vertical="center" wrapText="1"/>
    </xf>
    <xf numFmtId="10" fontId="49" fillId="14" borderId="78" xfId="0" applyNumberFormat="1" applyFont="1" applyFill="1" applyBorder="1" applyAlignment="1">
      <alignment horizontal="center" vertical="center"/>
    </xf>
    <xf numFmtId="10" fontId="51" fillId="25" borderId="78" xfId="0" applyNumberFormat="1" applyFont="1" applyFill="1" applyBorder="1" applyAlignment="1">
      <alignment horizontal="center" vertical="center"/>
    </xf>
    <xf numFmtId="164" fontId="51" fillId="25" borderId="78" xfId="0" applyNumberFormat="1" applyFont="1" applyFill="1" applyBorder="1" applyAlignment="1">
      <alignment horizontal="center" vertical="center"/>
    </xf>
    <xf numFmtId="165" fontId="51" fillId="25" borderId="78" xfId="0" applyNumberFormat="1" applyFont="1" applyFill="1" applyBorder="1" applyAlignment="1">
      <alignment horizontal="center" vertical="center"/>
    </xf>
    <xf numFmtId="1" fontId="51" fillId="14" borderId="78" xfId="0" applyNumberFormat="1" applyFont="1" applyFill="1" applyBorder="1" applyAlignment="1">
      <alignment horizontal="center" vertical="center"/>
    </xf>
    <xf numFmtId="1" fontId="51" fillId="25" borderId="78" xfId="0" applyNumberFormat="1" applyFont="1" applyFill="1" applyBorder="1" applyAlignment="1">
      <alignment horizontal="center" vertical="center" wrapText="1"/>
    </xf>
    <xf numFmtId="0" fontId="49" fillId="25" borderId="78" xfId="0" applyFont="1" applyFill="1" applyBorder="1" applyAlignment="1">
      <alignment horizontal="center" vertical="center" wrapText="1"/>
    </xf>
    <xf numFmtId="0" fontId="49" fillId="25" borderId="78" xfId="0" applyFont="1" applyFill="1" applyBorder="1" applyAlignment="1">
      <alignment horizontal="left" vertical="center"/>
    </xf>
    <xf numFmtId="0" fontId="52" fillId="14" borderId="78" xfId="0" applyFont="1" applyFill="1" applyBorder="1" applyAlignment="1"/>
    <xf numFmtId="0" fontId="11" fillId="25" borderId="78" xfId="0" applyFont="1" applyFill="1" applyBorder="1" applyAlignment="1">
      <alignment horizontal="left" vertical="center" wrapText="1"/>
    </xf>
    <xf numFmtId="0" fontId="5" fillId="25" borderId="78" xfId="0" applyFont="1" applyFill="1" applyBorder="1" applyAlignment="1">
      <alignment horizontal="center" vertical="center"/>
    </xf>
    <xf numFmtId="2" fontId="14" fillId="25" borderId="78" xfId="0" applyNumberFormat="1" applyFont="1" applyFill="1" applyBorder="1" applyAlignment="1">
      <alignment horizontal="center" vertical="center"/>
    </xf>
    <xf numFmtId="2" fontId="28" fillId="25" borderId="78" xfId="0" applyNumberFormat="1" applyFont="1" applyFill="1" applyBorder="1" applyAlignment="1">
      <alignment horizontal="center" vertical="center"/>
    </xf>
    <xf numFmtId="10" fontId="14" fillId="25" borderId="78" xfId="0" applyNumberFormat="1" applyFont="1" applyFill="1" applyBorder="1" applyAlignment="1">
      <alignment horizontal="center" vertical="center"/>
    </xf>
    <xf numFmtId="1" fontId="43" fillId="25" borderId="78" xfId="0" applyNumberFormat="1" applyFont="1" applyFill="1" applyBorder="1" applyAlignment="1">
      <alignment horizontal="center" vertical="center"/>
    </xf>
    <xf numFmtId="2" fontId="1" fillId="25" borderId="78" xfId="0" applyNumberFormat="1" applyFont="1" applyFill="1" applyBorder="1" applyAlignment="1">
      <alignment horizontal="left" vertical="center"/>
    </xf>
    <xf numFmtId="4" fontId="1" fillId="25" borderId="78" xfId="0" applyNumberFormat="1" applyFont="1" applyFill="1" applyBorder="1" applyAlignment="1">
      <alignment horizontal="right" vertical="center"/>
    </xf>
    <xf numFmtId="2" fontId="1" fillId="14" borderId="78" xfId="0" applyNumberFormat="1" applyFont="1" applyFill="1" applyBorder="1" applyAlignment="1">
      <alignment horizontal="center" vertical="center"/>
    </xf>
    <xf numFmtId="10" fontId="28" fillId="25" borderId="78" xfId="0" applyNumberFormat="1" applyFont="1" applyFill="1" applyBorder="1" applyAlignment="1">
      <alignment horizontal="center" vertical="center"/>
    </xf>
    <xf numFmtId="0" fontId="46" fillId="14" borderId="78" xfId="0" applyFont="1" applyFill="1" applyBorder="1" applyAlignment="1">
      <alignment horizontal="center"/>
    </xf>
    <xf numFmtId="0" fontId="44" fillId="14" borderId="78" xfId="0" applyFont="1" applyFill="1" applyBorder="1" applyAlignment="1">
      <alignment horizontal="center"/>
    </xf>
    <xf numFmtId="0" fontId="53" fillId="14" borderId="78" xfId="1" applyFont="1" applyFill="1" applyBorder="1" applyAlignment="1">
      <alignment horizontal="center" vertical="center" wrapText="1"/>
    </xf>
    <xf numFmtId="0" fontId="11" fillId="14" borderId="78" xfId="0" applyFont="1" applyFill="1" applyBorder="1" applyAlignment="1">
      <alignment horizontal="center" wrapText="1"/>
    </xf>
    <xf numFmtId="0" fontId="52" fillId="14" borderId="78" xfId="0" applyFont="1" applyFill="1" applyBorder="1" applyAlignment="1">
      <alignment horizontal="center"/>
    </xf>
    <xf numFmtId="0" fontId="47" fillId="14" borderId="78" xfId="0" applyFont="1" applyFill="1" applyBorder="1" applyAlignment="1">
      <alignment horizontal="center" wrapText="1"/>
    </xf>
    <xf numFmtId="10" fontId="49" fillId="25" borderId="78" xfId="0" applyNumberFormat="1" applyFont="1" applyFill="1" applyBorder="1" applyAlignment="1">
      <alignment horizontal="center" vertical="center"/>
    </xf>
    <xf numFmtId="0" fontId="40" fillId="14" borderId="78" xfId="0" applyNumberFormat="1" applyFont="1" applyFill="1" applyBorder="1" applyAlignment="1">
      <alignment horizontal="center" vertical="center" wrapText="1"/>
    </xf>
    <xf numFmtId="0" fontId="0" fillId="14" borderId="78" xfId="0" applyFont="1" applyFill="1" applyBorder="1" applyAlignment="1">
      <alignment horizontal="right"/>
    </xf>
    <xf numFmtId="1" fontId="10" fillId="25" borderId="78" xfId="0" applyNumberFormat="1" applyFont="1" applyFill="1" applyBorder="1" applyAlignment="1">
      <alignment horizontal="center" vertical="center" wrapText="1"/>
    </xf>
    <xf numFmtId="1" fontId="10" fillId="16" borderId="78" xfId="0" applyNumberFormat="1" applyFont="1" applyFill="1" applyBorder="1" applyAlignment="1">
      <alignment horizontal="center" vertical="center" wrapText="1"/>
    </xf>
    <xf numFmtId="1" fontId="54" fillId="13" borderId="78" xfId="0" applyNumberFormat="1" applyFont="1" applyFill="1" applyBorder="1" applyAlignment="1">
      <alignment horizontal="center" vertical="center"/>
    </xf>
    <xf numFmtId="0" fontId="43" fillId="25" borderId="78" xfId="0" applyFont="1" applyFill="1" applyBorder="1" applyAlignment="1">
      <alignment horizontal="center" vertical="center" wrapText="1"/>
    </xf>
    <xf numFmtId="3" fontId="43" fillId="25" borderId="78" xfId="0" applyNumberFormat="1" applyFont="1" applyFill="1" applyBorder="1" applyAlignment="1">
      <alignment horizontal="center" vertical="center"/>
    </xf>
    <xf numFmtId="0" fontId="43" fillId="15" borderId="78" xfId="0" applyFont="1" applyFill="1" applyBorder="1" applyAlignment="1">
      <alignment horizontal="center"/>
    </xf>
    <xf numFmtId="0" fontId="43" fillId="14" borderId="78" xfId="0" applyFont="1" applyFill="1" applyBorder="1" applyAlignment="1">
      <alignment horizontal="center"/>
    </xf>
    <xf numFmtId="0" fontId="43" fillId="21" borderId="78" xfId="0" applyFont="1" applyFill="1" applyBorder="1" applyAlignment="1">
      <alignment horizontal="center"/>
    </xf>
    <xf numFmtId="0" fontId="8" fillId="14" borderId="78" xfId="0" applyFont="1" applyFill="1" applyBorder="1" applyAlignment="1">
      <alignment horizontal="center"/>
    </xf>
    <xf numFmtId="0" fontId="51" fillId="14" borderId="78" xfId="0" applyFont="1" applyFill="1" applyBorder="1" applyAlignment="1">
      <alignment horizontal="center"/>
    </xf>
    <xf numFmtId="0" fontId="8" fillId="15" borderId="78" xfId="0" applyFont="1" applyFill="1" applyBorder="1" applyAlignment="1">
      <alignment horizontal="center"/>
    </xf>
    <xf numFmtId="0" fontId="8" fillId="21" borderId="78" xfId="0" applyFont="1" applyFill="1" applyBorder="1" applyAlignment="1">
      <alignment horizontal="center"/>
    </xf>
    <xf numFmtId="0" fontId="8" fillId="23" borderId="78" xfId="0" applyFont="1" applyFill="1" applyBorder="1" applyAlignment="1">
      <alignment horizontal="center"/>
    </xf>
    <xf numFmtId="0" fontId="51" fillId="15" borderId="78" xfId="0" applyFont="1" applyFill="1" applyBorder="1" applyAlignment="1">
      <alignment horizontal="center"/>
    </xf>
    <xf numFmtId="0" fontId="43" fillId="17" borderId="78" xfId="0" applyFont="1" applyFill="1" applyBorder="1" applyAlignment="1">
      <alignment horizontal="center"/>
    </xf>
    <xf numFmtId="0" fontId="43" fillId="12" borderId="78" xfId="0" applyFont="1" applyFill="1" applyBorder="1" applyAlignment="1">
      <alignment horizontal="center"/>
    </xf>
    <xf numFmtId="165" fontId="5" fillId="14" borderId="78" xfId="0" applyNumberFormat="1" applyFont="1" applyFill="1" applyBorder="1" applyAlignment="1">
      <alignment horizontal="center" vertical="center" wrapText="1"/>
    </xf>
    <xf numFmtId="165" fontId="5" fillId="21" borderId="78" xfId="0" applyNumberFormat="1" applyFont="1" applyFill="1" applyBorder="1" applyAlignment="1">
      <alignment horizontal="center" vertical="center" wrapText="1"/>
    </xf>
    <xf numFmtId="165" fontId="5" fillId="25" borderId="78" xfId="0" applyNumberFormat="1" applyFont="1" applyFill="1" applyBorder="1" applyAlignment="1">
      <alignment horizontal="center" vertical="center" wrapText="1"/>
    </xf>
    <xf numFmtId="165" fontId="51" fillId="14" borderId="78" xfId="0" applyNumberFormat="1" applyFont="1" applyFill="1" applyBorder="1" applyAlignment="1">
      <alignment horizontal="center" vertical="center" wrapText="1"/>
    </xf>
    <xf numFmtId="165" fontId="5" fillId="16" borderId="78" xfId="0" applyNumberFormat="1" applyFont="1" applyFill="1" applyBorder="1" applyAlignment="1">
      <alignment horizontal="center" vertical="center" wrapText="1"/>
    </xf>
    <xf numFmtId="165" fontId="51" fillId="15" borderId="78" xfId="0" applyNumberFormat="1" applyFont="1" applyFill="1" applyBorder="1" applyAlignment="1">
      <alignment horizontal="center" vertical="center" wrapText="1"/>
    </xf>
    <xf numFmtId="10" fontId="14" fillId="14" borderId="78" xfId="0" applyNumberFormat="1" applyFont="1" applyFill="1" applyBorder="1" applyAlignment="1">
      <alignment horizontal="center" vertical="center" wrapText="1"/>
    </xf>
    <xf numFmtId="0" fontId="0" fillId="14" borderId="78" xfId="0" applyFont="1" applyFill="1" applyBorder="1" applyAlignment="1">
      <alignment wrapText="1"/>
    </xf>
    <xf numFmtId="0" fontId="0" fillId="15" borderId="78" xfId="0" applyFont="1" applyFill="1" applyBorder="1" applyAlignment="1">
      <alignment wrapText="1"/>
    </xf>
    <xf numFmtId="0" fontId="0" fillId="21" borderId="78" xfId="0" applyFont="1" applyFill="1" applyBorder="1" applyAlignment="1">
      <alignment wrapText="1"/>
    </xf>
    <xf numFmtId="0" fontId="52" fillId="14" borderId="78" xfId="0" applyFont="1" applyFill="1" applyBorder="1" applyAlignment="1">
      <alignment wrapText="1"/>
    </xf>
    <xf numFmtId="0" fontId="0" fillId="23" borderId="78" xfId="0" applyFont="1" applyFill="1" applyBorder="1" applyAlignment="1">
      <alignment wrapText="1"/>
    </xf>
    <xf numFmtId="0" fontId="52" fillId="15" borderId="78" xfId="0" applyFont="1" applyFill="1" applyBorder="1" applyAlignment="1">
      <alignment wrapText="1"/>
    </xf>
    <xf numFmtId="0" fontId="2" fillId="0" borderId="0" xfId="0" applyFont="1" applyAlignment="1">
      <alignment horizontal="center"/>
    </xf>
    <xf numFmtId="0" fontId="0" fillId="0" borderId="0" xfId="0" applyFont="1" applyAlignment="1"/>
    <xf numFmtId="0" fontId="12" fillId="0" borderId="55" xfId="0" applyFont="1" applyBorder="1" applyAlignment="1">
      <alignment horizontal="center"/>
    </xf>
    <xf numFmtId="0" fontId="6" fillId="0" borderId="57" xfId="0" applyFont="1" applyBorder="1"/>
    <xf numFmtId="0" fontId="6" fillId="0" borderId="56" xfId="0" applyFont="1" applyBorder="1"/>
    <xf numFmtId="0" fontId="6" fillId="0" borderId="39" xfId="0" applyFont="1" applyBorder="1"/>
    <xf numFmtId="0" fontId="6" fillId="0" borderId="58" xfId="0" applyFont="1" applyBorder="1"/>
    <xf numFmtId="0" fontId="3" fillId="2" borderId="13" xfId="0" applyFont="1" applyFill="1" applyBorder="1" applyAlignment="1">
      <alignment horizontal="center"/>
    </xf>
    <xf numFmtId="0" fontId="6" fillId="0" borderId="21" xfId="0" applyFont="1" applyBorder="1"/>
    <xf numFmtId="0" fontId="6" fillId="0" borderId="44" xfId="0" applyFont="1" applyBorder="1"/>
    <xf numFmtId="0" fontId="24" fillId="4" borderId="8" xfId="0" applyFont="1" applyFill="1" applyBorder="1" applyAlignment="1">
      <alignment horizontal="center" vertical="center"/>
    </xf>
    <xf numFmtId="0" fontId="6" fillId="0" borderId="9" xfId="0" applyFont="1" applyBorder="1"/>
    <xf numFmtId="0" fontId="9" fillId="0" borderId="39" xfId="0" applyFont="1" applyBorder="1" applyAlignment="1">
      <alignment horizontal="center" vertical="center"/>
    </xf>
    <xf numFmtId="0" fontId="6" fillId="0" borderId="40" xfId="0" applyFont="1" applyBorder="1"/>
    <xf numFmtId="0" fontId="9" fillId="0" borderId="8" xfId="0" applyFont="1" applyBorder="1" applyAlignment="1">
      <alignment horizontal="center" vertical="center"/>
    </xf>
    <xf numFmtId="0" fontId="3" fillId="2" borderId="14" xfId="0" applyFont="1" applyFill="1" applyBorder="1" applyAlignment="1">
      <alignment horizontal="center"/>
    </xf>
    <xf numFmtId="0" fontId="6" fillId="0" borderId="29" xfId="0" applyFont="1" applyBorder="1"/>
    <xf numFmtId="0" fontId="6" fillId="0" borderId="38" xfId="0" applyFont="1" applyBorder="1"/>
    <xf numFmtId="0" fontId="3" fillId="2" borderId="2" xfId="0" applyFont="1" applyFill="1" applyBorder="1" applyAlignment="1">
      <alignment horizontal="center"/>
    </xf>
    <xf numFmtId="0" fontId="6" fillId="0" borderId="3" xfId="0" applyFont="1" applyBorder="1"/>
    <xf numFmtId="0" fontId="6" fillId="0" borderId="4" xfId="0" applyFont="1" applyBorder="1"/>
    <xf numFmtId="0" fontId="3" fillId="2" borderId="50" xfId="0" applyFont="1" applyFill="1" applyBorder="1" applyAlignment="1">
      <alignment horizontal="center"/>
    </xf>
    <xf numFmtId="0" fontId="6" fillId="0" borderId="51" xfId="0" applyFont="1" applyBorder="1"/>
    <xf numFmtId="0" fontId="6" fillId="0" borderId="52" xfId="0" applyFont="1" applyBorder="1"/>
    <xf numFmtId="0" fontId="12" fillId="10" borderId="55" xfId="0" applyFont="1" applyFill="1" applyBorder="1" applyAlignment="1">
      <alignment horizontal="center" vertical="center"/>
    </xf>
    <xf numFmtId="0" fontId="6" fillId="0" borderId="60" xfId="0" applyFont="1" applyBorder="1"/>
    <xf numFmtId="0" fontId="6" fillId="0" borderId="61" xfId="0" applyFont="1" applyBorder="1"/>
    <xf numFmtId="0" fontId="18" fillId="0" borderId="23" xfId="0" applyFont="1" applyBorder="1" applyAlignment="1">
      <alignment horizontal="center" vertical="center"/>
    </xf>
    <xf numFmtId="0" fontId="6" fillId="0" borderId="25" xfId="0" applyFont="1" applyBorder="1"/>
    <xf numFmtId="0" fontId="18" fillId="0" borderId="15" xfId="0" applyFont="1" applyBorder="1" applyAlignment="1">
      <alignment horizontal="center" vertical="center" wrapText="1"/>
    </xf>
    <xf numFmtId="0" fontId="6" fillId="0" borderId="16" xfId="0" applyFont="1" applyBorder="1"/>
    <xf numFmtId="0" fontId="18" fillId="0" borderId="35" xfId="0" applyFont="1" applyBorder="1" applyAlignment="1">
      <alignment horizontal="center" vertical="center"/>
    </xf>
    <xf numFmtId="0" fontId="6" fillId="0" borderId="47" xfId="0" applyFont="1" applyBorder="1"/>
    <xf numFmtId="0" fontId="18" fillId="0" borderId="23" xfId="0" applyFont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/>
    </xf>
    <xf numFmtId="0" fontId="6" fillId="0" borderId="20" xfId="0" applyFont="1" applyBorder="1"/>
    <xf numFmtId="0" fontId="6" fillId="0" borderId="43" xfId="0" applyFont="1" applyBorder="1"/>
    <xf numFmtId="0" fontId="27" fillId="9" borderId="35" xfId="0" applyFont="1" applyFill="1" applyBorder="1" applyAlignment="1">
      <alignment horizontal="center" vertical="center" wrapText="1"/>
    </xf>
    <xf numFmtId="0" fontId="6" fillId="0" borderId="36" xfId="0" applyFont="1" applyBorder="1"/>
    <xf numFmtId="0" fontId="6" fillId="0" borderId="37" xfId="0" applyFont="1" applyBorder="1"/>
    <xf numFmtId="0" fontId="18" fillId="4" borderId="62" xfId="0" applyFont="1" applyFill="1" applyBorder="1" applyAlignment="1">
      <alignment horizontal="center" wrapText="1"/>
    </xf>
    <xf numFmtId="0" fontId="6" fillId="0" borderId="63" xfId="0" applyFont="1" applyBorder="1"/>
    <xf numFmtId="0" fontId="18" fillId="2" borderId="62" xfId="0" applyFont="1" applyFill="1" applyBorder="1" applyAlignment="1">
      <alignment horizontal="center" wrapText="1"/>
    </xf>
    <xf numFmtId="0" fontId="12" fillId="0" borderId="13" xfId="0" applyFont="1" applyBorder="1" applyAlignment="1">
      <alignment horizontal="center" vertical="center" wrapText="1"/>
    </xf>
    <xf numFmtId="0" fontId="18" fillId="2" borderId="69" xfId="0" applyFont="1" applyFill="1" applyBorder="1" applyAlignment="1">
      <alignment horizontal="center" wrapText="1"/>
    </xf>
    <xf numFmtId="0" fontId="3" fillId="2" borderId="22" xfId="0" applyFont="1" applyFill="1" applyBorder="1" applyAlignment="1">
      <alignment horizontal="center"/>
    </xf>
    <xf numFmtId="0" fontId="6" fillId="0" borderId="24" xfId="0" applyFont="1" applyBorder="1"/>
    <xf numFmtId="0" fontId="6" fillId="0" borderId="26" xfId="0" applyFont="1" applyBorder="1"/>
    <xf numFmtId="0" fontId="6" fillId="0" borderId="30" xfId="0" applyFont="1" applyBorder="1"/>
    <xf numFmtId="0" fontId="6" fillId="0" borderId="31" xfId="0" applyFont="1" applyBorder="1"/>
    <xf numFmtId="0" fontId="6" fillId="0" borderId="45" xfId="0" applyFont="1" applyBorder="1"/>
    <xf numFmtId="0" fontId="6" fillId="0" borderId="46" xfId="0" applyFont="1" applyBorder="1"/>
    <xf numFmtId="0" fontId="6" fillId="0" borderId="49" xfId="0" applyFont="1" applyBorder="1"/>
    <xf numFmtId="0" fontId="12" fillId="0" borderId="8" xfId="0" applyFont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/>
    </xf>
    <xf numFmtId="0" fontId="30" fillId="0" borderId="73" xfId="0" applyFont="1" applyBorder="1" applyAlignment="1">
      <alignment horizontal="center" vertical="center"/>
    </xf>
    <xf numFmtId="0" fontId="19" fillId="0" borderId="28" xfId="0" applyFont="1" applyBorder="1" applyAlignment="1">
      <alignment horizontal="center" vertical="center"/>
    </xf>
    <xf numFmtId="0" fontId="6" fillId="0" borderId="76" xfId="0" applyFont="1" applyBorder="1"/>
    <xf numFmtId="4" fontId="17" fillId="4" borderId="28" xfId="0" applyNumberFormat="1" applyFont="1" applyFill="1" applyBorder="1" applyAlignment="1">
      <alignment horizontal="center" vertical="center" wrapText="1"/>
    </xf>
  </cellXfs>
  <cellStyles count="2">
    <cellStyle name="Normal" xfId="1" xr:uid="{00000000-0005-0000-0000-000000000000}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outlinePr summaryBelow="0" summaryRight="0"/>
  </sheetPr>
  <dimension ref="A1:BP1977"/>
  <sheetViews>
    <sheetView tabSelected="1" workbookViewId="0">
      <pane ySplit="2" topLeftCell="A3" activePane="bottomLeft" state="frozen"/>
      <selection pane="bottomLeft" activeCell="B2" sqref="B2"/>
    </sheetView>
  </sheetViews>
  <sheetFormatPr defaultColWidth="14.44140625" defaultRowHeight="15" customHeight="1"/>
  <cols>
    <col min="1" max="1" width="7" style="136" customWidth="1"/>
    <col min="2" max="2" width="9.5546875" style="136" customWidth="1"/>
    <col min="3" max="3" width="52.88671875" style="136" customWidth="1"/>
    <col min="4" max="4" width="32.21875" style="103" hidden="1" customWidth="1"/>
    <col min="5" max="5" width="13.21875" style="103" hidden="1" customWidth="1"/>
    <col min="6" max="6" width="12.21875" style="103" hidden="1" customWidth="1"/>
    <col min="7" max="7" width="10.77734375" style="103" hidden="1" customWidth="1"/>
    <col min="8" max="8" width="7.77734375" style="136" customWidth="1"/>
    <col min="9" max="10" width="9.5546875" style="136" customWidth="1"/>
    <col min="11" max="11" width="13.77734375" style="136" customWidth="1"/>
    <col min="12" max="12" width="15.44140625" style="103" hidden="1" customWidth="1"/>
    <col min="13" max="13" width="23.77734375" style="103" hidden="1" customWidth="1"/>
    <col min="14" max="14" width="29.44140625" style="103" hidden="1" customWidth="1"/>
    <col min="15" max="15" width="12" style="147" customWidth="1"/>
    <col min="16" max="16" width="24.5546875" style="152" customWidth="1"/>
    <col min="17" max="17" width="4.77734375" style="146" customWidth="1"/>
    <col min="18" max="18" width="4.44140625" style="306" customWidth="1"/>
    <col min="19" max="31" width="4.77734375" style="131" customWidth="1"/>
    <col min="32" max="32" width="6.6640625" style="131" customWidth="1"/>
    <col min="33" max="36" width="4.77734375" style="131" customWidth="1"/>
    <col min="37" max="37" width="7.44140625" style="131" customWidth="1"/>
    <col min="38" max="39" width="6.5546875" style="131" customWidth="1"/>
    <col min="40" max="58" width="6.5546875" style="121" customWidth="1"/>
    <col min="59" max="59" width="9.21875" style="121" customWidth="1"/>
    <col min="60" max="68" width="9.21875" style="103" customWidth="1"/>
    <col min="69" max="16384" width="14.44140625" style="103"/>
  </cols>
  <sheetData>
    <row r="1" spans="1:68" ht="50.25" customHeight="1">
      <c r="A1" s="132" t="s">
        <v>0</v>
      </c>
      <c r="B1" s="132"/>
      <c r="C1" s="132"/>
      <c r="D1" s="98"/>
      <c r="E1" s="99"/>
      <c r="F1" s="99"/>
      <c r="G1" s="99"/>
      <c r="H1" s="133"/>
      <c r="I1" s="133"/>
      <c r="J1" s="134"/>
      <c r="K1" s="135"/>
      <c r="L1" s="100" t="s">
        <v>15</v>
      </c>
      <c r="M1" s="100" t="s">
        <v>16</v>
      </c>
      <c r="N1" s="101" t="s">
        <v>17</v>
      </c>
      <c r="O1" s="148" t="s">
        <v>1028</v>
      </c>
      <c r="P1" s="151"/>
      <c r="Q1" s="144"/>
      <c r="R1" s="142"/>
      <c r="S1" s="125"/>
      <c r="T1" s="125"/>
      <c r="U1" s="125"/>
      <c r="V1" s="125"/>
      <c r="W1" s="125"/>
      <c r="X1" s="126"/>
      <c r="Y1" s="126"/>
      <c r="Z1" s="126"/>
      <c r="AA1" s="126"/>
      <c r="AB1" s="126"/>
      <c r="AC1" s="126"/>
      <c r="AD1" s="127"/>
      <c r="AE1" s="126"/>
      <c r="AF1" s="125"/>
      <c r="AG1" s="125"/>
      <c r="AH1" s="125"/>
      <c r="AI1" s="125"/>
      <c r="AJ1" s="128"/>
      <c r="AK1" s="129"/>
      <c r="AL1" s="130"/>
      <c r="AM1" s="125"/>
      <c r="AN1" s="140"/>
      <c r="AO1" s="140"/>
      <c r="AP1" s="140"/>
      <c r="AQ1" s="140"/>
      <c r="AR1" s="140"/>
      <c r="AS1" s="140"/>
      <c r="AT1" s="140"/>
      <c r="AU1" s="140"/>
      <c r="AV1" s="140"/>
      <c r="AW1" s="140"/>
      <c r="AX1" s="140"/>
      <c r="AY1" s="140"/>
      <c r="AZ1" s="140"/>
      <c r="BA1" s="140"/>
      <c r="BB1" s="140"/>
      <c r="BC1" s="140"/>
      <c r="BD1" s="140"/>
      <c r="BE1" s="140"/>
      <c r="BF1" s="140"/>
      <c r="BG1" s="140"/>
      <c r="BH1" s="102"/>
      <c r="BI1" s="102"/>
      <c r="BJ1" s="102"/>
      <c r="BK1" s="102"/>
      <c r="BL1" s="102"/>
      <c r="BM1" s="102"/>
      <c r="BN1" s="102"/>
      <c r="BO1" s="102"/>
      <c r="BP1" s="102"/>
    </row>
    <row r="2" spans="1:68" ht="74.25" customHeight="1">
      <c r="A2" s="138" t="s">
        <v>21</v>
      </c>
      <c r="B2" s="138" t="s">
        <v>2327</v>
      </c>
      <c r="C2" s="138" t="s">
        <v>22</v>
      </c>
      <c r="D2" s="105" t="s">
        <v>23</v>
      </c>
      <c r="E2" s="104" t="s">
        <v>24</v>
      </c>
      <c r="F2" s="104" t="s">
        <v>25</v>
      </c>
      <c r="G2" s="104" t="s">
        <v>26</v>
      </c>
      <c r="H2" s="139" t="s">
        <v>27</v>
      </c>
      <c r="I2" s="139" t="s">
        <v>28</v>
      </c>
      <c r="J2" s="139" t="s">
        <v>29</v>
      </c>
      <c r="K2" s="139" t="s">
        <v>30</v>
      </c>
      <c r="L2" s="106" t="s">
        <v>31</v>
      </c>
      <c r="M2" s="107" t="s">
        <v>32</v>
      </c>
      <c r="N2" s="106">
        <f>'Подсчет В2 - только S собст-ов'!I1</f>
        <v>0</v>
      </c>
      <c r="O2" s="149">
        <f>'Подсчет В2 - только S собст-ов'!E4</f>
        <v>0.46068055877452407</v>
      </c>
      <c r="P2" s="150" t="s">
        <v>1002</v>
      </c>
      <c r="Q2" s="145" t="s">
        <v>34</v>
      </c>
      <c r="R2" s="143" t="s">
        <v>36</v>
      </c>
      <c r="S2" s="141" t="s">
        <v>46</v>
      </c>
      <c r="T2" s="141" t="s">
        <v>47</v>
      </c>
      <c r="U2" s="141" t="s">
        <v>48</v>
      </c>
      <c r="V2" s="141" t="s">
        <v>49</v>
      </c>
      <c r="W2" s="141" t="s">
        <v>50</v>
      </c>
      <c r="X2" s="141" t="s">
        <v>51</v>
      </c>
      <c r="Y2" s="141" t="s">
        <v>52</v>
      </c>
      <c r="Z2" s="141" t="s">
        <v>53</v>
      </c>
      <c r="AA2" s="141" t="s">
        <v>54</v>
      </c>
      <c r="AB2" s="141" t="s">
        <v>55</v>
      </c>
      <c r="AC2" s="141" t="s">
        <v>56</v>
      </c>
      <c r="AD2" s="141" t="s">
        <v>57</v>
      </c>
      <c r="AE2" s="141" t="s">
        <v>58</v>
      </c>
      <c r="AF2" s="141" t="s">
        <v>59</v>
      </c>
      <c r="AG2" s="141" t="s">
        <v>60</v>
      </c>
      <c r="AH2" s="141" t="s">
        <v>61</v>
      </c>
      <c r="AI2" s="141" t="s">
        <v>62</v>
      </c>
      <c r="AJ2" s="141" t="s">
        <v>63</v>
      </c>
      <c r="AK2" s="141" t="s">
        <v>64</v>
      </c>
      <c r="AL2" s="141" t="s">
        <v>65</v>
      </c>
      <c r="AM2" s="141" t="s">
        <v>66</v>
      </c>
      <c r="AN2" s="119"/>
      <c r="AO2" s="119"/>
      <c r="AP2" s="119"/>
      <c r="AQ2" s="119"/>
      <c r="AR2" s="119"/>
      <c r="AS2" s="119"/>
      <c r="AT2" s="119"/>
      <c r="AU2" s="119"/>
      <c r="AV2" s="119"/>
      <c r="AW2" s="119"/>
      <c r="AX2" s="119"/>
      <c r="AY2" s="119"/>
      <c r="AZ2" s="119"/>
      <c r="BA2" s="119"/>
      <c r="BB2" s="119"/>
      <c r="BC2" s="119"/>
      <c r="BD2" s="119"/>
      <c r="BE2" s="119"/>
      <c r="BF2" s="119"/>
      <c r="BG2" s="119"/>
      <c r="BH2" s="109"/>
      <c r="BI2" s="109"/>
      <c r="BJ2" s="109"/>
      <c r="BK2" s="109"/>
      <c r="BL2" s="109"/>
      <c r="BM2" s="109"/>
      <c r="BN2" s="109"/>
      <c r="BO2" s="109"/>
      <c r="BP2" s="109"/>
    </row>
    <row r="3" spans="1:68" ht="21" customHeight="1">
      <c r="A3" s="111"/>
      <c r="B3" s="111"/>
      <c r="C3" s="111"/>
      <c r="D3" s="112" t="s">
        <v>39</v>
      </c>
      <c r="E3" s="111"/>
      <c r="F3" s="104"/>
      <c r="G3" s="104"/>
      <c r="H3" s="113"/>
      <c r="I3" s="114">
        <f>'Подсчет В1 - S по тех. паcпорту'!I4</f>
        <v>93023.56</v>
      </c>
      <c r="J3" s="113"/>
      <c r="K3" s="115">
        <f>'Подсчет В1 - S по тех. паcпорту'!E7</f>
        <v>0.56197163062777633</v>
      </c>
      <c r="L3" s="116">
        <f>'Подсчет В2 - только S собст-ов'!E4</f>
        <v>0.46068055877452407</v>
      </c>
      <c r="M3" s="106">
        <f>'Подсчет В2 - только S собст-ов'!I1</f>
        <v>0</v>
      </c>
      <c r="N3" s="117"/>
      <c r="O3" s="108" t="s">
        <v>43</v>
      </c>
      <c r="P3" s="108" t="s">
        <v>44</v>
      </c>
      <c r="Q3" s="118" t="s">
        <v>38</v>
      </c>
      <c r="R3" s="294" t="s">
        <v>45</v>
      </c>
      <c r="S3" s="109" t="s">
        <v>46</v>
      </c>
      <c r="T3" s="109" t="s">
        <v>47</v>
      </c>
      <c r="U3" s="109" t="s">
        <v>48</v>
      </c>
      <c r="V3" s="109" t="s">
        <v>49</v>
      </c>
      <c r="W3" s="109" t="s">
        <v>50</v>
      </c>
      <c r="X3" s="109" t="s">
        <v>51</v>
      </c>
      <c r="Y3" s="109" t="s">
        <v>52</v>
      </c>
      <c r="Z3" s="109" t="s">
        <v>53</v>
      </c>
      <c r="AA3" s="109" t="s">
        <v>54</v>
      </c>
      <c r="AB3" s="109" t="s">
        <v>55</v>
      </c>
      <c r="AC3" s="109" t="s">
        <v>56</v>
      </c>
      <c r="AD3" s="109" t="s">
        <v>57</v>
      </c>
      <c r="AE3" s="109" t="s">
        <v>58</v>
      </c>
      <c r="AF3" s="109" t="s">
        <v>59</v>
      </c>
      <c r="AG3" s="109" t="s">
        <v>60</v>
      </c>
      <c r="AH3" s="109" t="s">
        <v>61</v>
      </c>
      <c r="AI3" s="109" t="s">
        <v>62</v>
      </c>
      <c r="AJ3" s="119" t="s">
        <v>63</v>
      </c>
      <c r="AK3" s="109" t="s">
        <v>64</v>
      </c>
      <c r="AL3" s="109" t="s">
        <v>65</v>
      </c>
      <c r="AM3" s="110" t="s">
        <v>66</v>
      </c>
      <c r="AN3" s="109" t="s">
        <v>67</v>
      </c>
      <c r="AO3" s="109" t="s">
        <v>68</v>
      </c>
      <c r="AP3" s="109" t="s">
        <v>69</v>
      </c>
      <c r="AQ3" s="109" t="s">
        <v>70</v>
      </c>
      <c r="AR3" s="109" t="s">
        <v>71</v>
      </c>
      <c r="AS3" s="109" t="s">
        <v>72</v>
      </c>
      <c r="AT3" s="109" t="s">
        <v>73</v>
      </c>
      <c r="AU3" s="109" t="s">
        <v>74</v>
      </c>
      <c r="AV3" s="109" t="s">
        <v>75</v>
      </c>
      <c r="AW3" s="109" t="s">
        <v>76</v>
      </c>
      <c r="AX3" s="109" t="s">
        <v>77</v>
      </c>
      <c r="AY3" s="109" t="s">
        <v>78</v>
      </c>
      <c r="AZ3" s="109" t="s">
        <v>79</v>
      </c>
      <c r="BA3" s="109" t="s">
        <v>80</v>
      </c>
      <c r="BB3" s="109" t="s">
        <v>81</v>
      </c>
      <c r="BC3" s="109" t="s">
        <v>82</v>
      </c>
      <c r="BD3" s="109" t="s">
        <v>83</v>
      </c>
      <c r="BE3" s="109" t="s">
        <v>84</v>
      </c>
      <c r="BF3" s="109" t="s">
        <v>85</v>
      </c>
      <c r="BG3" s="102"/>
      <c r="BH3" s="102"/>
      <c r="BI3" s="102"/>
      <c r="BJ3" s="102"/>
      <c r="BK3" s="102"/>
      <c r="BL3" s="102"/>
      <c r="BM3" s="102"/>
      <c r="BN3" s="102"/>
      <c r="BO3" s="102"/>
      <c r="BP3" s="102"/>
    </row>
    <row r="4" spans="1:68" s="121" customFormat="1" ht="12.75" hidden="1" customHeight="1">
      <c r="A4" s="233">
        <v>1</v>
      </c>
      <c r="B4" s="233"/>
      <c r="C4" s="233" t="s">
        <v>244</v>
      </c>
      <c r="D4" s="234"/>
      <c r="E4" s="234"/>
      <c r="F4" s="234"/>
      <c r="G4" s="234"/>
      <c r="H4" s="234">
        <v>1</v>
      </c>
      <c r="I4" s="235">
        <v>182.1</v>
      </c>
      <c r="J4" s="236">
        <f t="shared" ref="J4:J35" si="0">H4*I4</f>
        <v>182.1</v>
      </c>
      <c r="K4" s="237">
        <f t="shared" ref="K4:K67" si="1">J4/21453.5</f>
        <v>8.4881254806907953E-3</v>
      </c>
      <c r="L4" s="238">
        <v>5.1304886548439524E-3</v>
      </c>
      <c r="M4" s="239">
        <v>0.38397996850718891</v>
      </c>
      <c r="N4" s="240">
        <v>5.1304886548439521E-5</v>
      </c>
      <c r="O4" s="240"/>
      <c r="P4" s="240"/>
      <c r="Q4" s="241"/>
      <c r="R4" s="242"/>
      <c r="S4" s="243"/>
      <c r="T4" s="243"/>
      <c r="U4" s="243"/>
      <c r="V4" s="243"/>
      <c r="W4" s="243"/>
      <c r="X4" s="243"/>
      <c r="Y4" s="243"/>
      <c r="Z4" s="243"/>
      <c r="AA4" s="243"/>
      <c r="AB4" s="243"/>
      <c r="AC4" s="243"/>
      <c r="AD4" s="243"/>
      <c r="AE4" s="243"/>
      <c r="AF4" s="243"/>
      <c r="AG4" s="243"/>
      <c r="AH4" s="243"/>
      <c r="AI4" s="243"/>
      <c r="AJ4" s="244"/>
      <c r="AK4" s="245"/>
      <c r="AL4" s="246"/>
      <c r="AM4" s="247"/>
      <c r="AN4" s="247"/>
      <c r="AO4" s="247"/>
      <c r="AP4" s="247"/>
      <c r="AQ4" s="247"/>
      <c r="AR4" s="247"/>
      <c r="AS4" s="247"/>
      <c r="AT4" s="247"/>
      <c r="AU4" s="247"/>
      <c r="AV4" s="247"/>
      <c r="AW4" s="247"/>
      <c r="AX4" s="247"/>
      <c r="AY4" s="247"/>
      <c r="AZ4" s="247"/>
      <c r="BA4" s="247"/>
      <c r="BB4" s="247"/>
      <c r="BC4" s="247"/>
      <c r="BD4" s="247"/>
      <c r="BE4" s="247"/>
      <c r="BF4" s="247"/>
      <c r="BG4" s="247"/>
      <c r="BH4" s="247"/>
      <c r="BI4" s="247"/>
      <c r="BJ4" s="247"/>
      <c r="BK4" s="247"/>
      <c r="BL4" s="247"/>
      <c r="BM4" s="247"/>
      <c r="BN4" s="247"/>
      <c r="BO4" s="247"/>
      <c r="BP4" s="247"/>
    </row>
    <row r="5" spans="1:68" s="121" customFormat="1" ht="12.75" hidden="1" customHeight="1">
      <c r="A5" s="233">
        <v>2</v>
      </c>
      <c r="B5" s="233"/>
      <c r="C5" s="233" t="s">
        <v>245</v>
      </c>
      <c r="D5" s="234"/>
      <c r="E5" s="234"/>
      <c r="F5" s="234"/>
      <c r="G5" s="234"/>
      <c r="H5" s="234">
        <v>1</v>
      </c>
      <c r="I5" s="235">
        <v>47.4</v>
      </c>
      <c r="J5" s="236">
        <f t="shared" si="0"/>
        <v>47.4</v>
      </c>
      <c r="K5" s="237">
        <f t="shared" si="1"/>
        <v>2.2094296967860722E-3</v>
      </c>
      <c r="L5" s="238">
        <v>0</v>
      </c>
      <c r="M5" s="239">
        <v>0</v>
      </c>
      <c r="N5" s="240">
        <v>0</v>
      </c>
      <c r="O5" s="240"/>
      <c r="P5" s="240"/>
      <c r="Q5" s="241"/>
      <c r="R5" s="242"/>
      <c r="S5" s="243"/>
      <c r="T5" s="243"/>
      <c r="U5" s="243"/>
      <c r="V5" s="243"/>
      <c r="W5" s="243"/>
      <c r="X5" s="243"/>
      <c r="Y5" s="243"/>
      <c r="Z5" s="243"/>
      <c r="AA5" s="248"/>
      <c r="AB5" s="248"/>
      <c r="AC5" s="248"/>
      <c r="AD5" s="248"/>
      <c r="AE5" s="248"/>
      <c r="AF5" s="249"/>
      <c r="AG5" s="249"/>
      <c r="AH5" s="249"/>
      <c r="AI5" s="249"/>
      <c r="AJ5" s="244"/>
      <c r="AK5" s="245"/>
      <c r="AL5" s="246"/>
      <c r="AM5" s="247"/>
      <c r="AN5" s="247"/>
      <c r="AO5" s="247"/>
      <c r="AP5" s="247"/>
      <c r="AQ5" s="247"/>
      <c r="AR5" s="247"/>
      <c r="AS5" s="247"/>
      <c r="AT5" s="247"/>
      <c r="AU5" s="247"/>
      <c r="AV5" s="247"/>
      <c r="AW5" s="247"/>
      <c r="AX5" s="247"/>
      <c r="AY5" s="247"/>
      <c r="AZ5" s="247"/>
      <c r="BA5" s="247"/>
      <c r="BB5" s="247"/>
      <c r="BC5" s="247"/>
      <c r="BD5" s="247"/>
      <c r="BE5" s="247"/>
      <c r="BF5" s="247"/>
      <c r="BG5" s="247"/>
      <c r="BH5" s="247"/>
      <c r="BI5" s="247"/>
      <c r="BJ5" s="247"/>
      <c r="BK5" s="247"/>
      <c r="BL5" s="247"/>
      <c r="BM5" s="247"/>
      <c r="BN5" s="247"/>
      <c r="BO5" s="247"/>
      <c r="BP5" s="247"/>
    </row>
    <row r="6" spans="1:68" s="121" customFormat="1" ht="12.75" hidden="1" customHeight="1">
      <c r="A6" s="233">
        <v>3</v>
      </c>
      <c r="B6" s="233"/>
      <c r="C6" s="233" t="s">
        <v>245</v>
      </c>
      <c r="D6" s="234"/>
      <c r="E6" s="234"/>
      <c r="F6" s="234"/>
      <c r="G6" s="234"/>
      <c r="H6" s="234">
        <v>1</v>
      </c>
      <c r="I6" s="235">
        <v>46.8</v>
      </c>
      <c r="J6" s="236">
        <f t="shared" si="0"/>
        <v>46.8</v>
      </c>
      <c r="K6" s="237">
        <f t="shared" si="1"/>
        <v>2.1814622322697927E-3</v>
      </c>
      <c r="L6" s="238">
        <v>1.3552234182606668E-3</v>
      </c>
      <c r="M6" s="239">
        <v>0.26007382740907081</v>
      </c>
      <c r="N6" s="240">
        <v>1.3552234182606668E-5</v>
      </c>
      <c r="O6" s="240"/>
      <c r="P6" s="240"/>
      <c r="Q6" s="241"/>
      <c r="R6" s="242"/>
      <c r="S6" s="243"/>
      <c r="T6" s="243"/>
      <c r="U6" s="243"/>
      <c r="V6" s="243"/>
      <c r="W6" s="243"/>
      <c r="X6" s="243"/>
      <c r="Y6" s="243"/>
      <c r="Z6" s="243"/>
      <c r="AA6" s="248"/>
      <c r="AB6" s="248"/>
      <c r="AC6" s="248"/>
      <c r="AD6" s="248"/>
      <c r="AE6" s="248"/>
      <c r="AF6" s="249"/>
      <c r="AG6" s="249"/>
      <c r="AH6" s="249"/>
      <c r="AI6" s="249"/>
      <c r="AJ6" s="244"/>
      <c r="AK6" s="245"/>
      <c r="AL6" s="246"/>
      <c r="AM6" s="247"/>
      <c r="AN6" s="247"/>
      <c r="AO6" s="247"/>
      <c r="AP6" s="247"/>
      <c r="AQ6" s="247"/>
      <c r="AR6" s="247"/>
      <c r="AS6" s="247"/>
      <c r="AT6" s="247"/>
      <c r="AU6" s="247"/>
      <c r="AV6" s="247"/>
      <c r="AW6" s="247"/>
      <c r="AX6" s="247"/>
      <c r="AY6" s="247"/>
      <c r="AZ6" s="247"/>
      <c r="BA6" s="247"/>
      <c r="BB6" s="247"/>
      <c r="BC6" s="247"/>
      <c r="BD6" s="247"/>
      <c r="BE6" s="247"/>
      <c r="BF6" s="247"/>
      <c r="BG6" s="247"/>
      <c r="BH6" s="247"/>
      <c r="BI6" s="247"/>
      <c r="BJ6" s="247"/>
      <c r="BK6" s="247"/>
      <c r="BL6" s="247"/>
      <c r="BM6" s="247"/>
      <c r="BN6" s="247"/>
      <c r="BO6" s="247"/>
      <c r="BP6" s="247"/>
    </row>
    <row r="7" spans="1:68" s="121" customFormat="1" ht="14.4">
      <c r="A7" s="233">
        <v>4</v>
      </c>
      <c r="B7" s="233"/>
      <c r="C7" s="233" t="s">
        <v>246</v>
      </c>
      <c r="D7" s="234"/>
      <c r="E7" s="234"/>
      <c r="F7" s="234"/>
      <c r="G7" s="234"/>
      <c r="H7" s="250">
        <v>1</v>
      </c>
      <c r="I7" s="235">
        <v>72</v>
      </c>
      <c r="J7" s="251">
        <f t="shared" si="0"/>
        <v>72</v>
      </c>
      <c r="K7" s="252">
        <f t="shared" si="1"/>
        <v>3.3560957419535276E-3</v>
      </c>
      <c r="L7" s="238">
        <v>2.600738274090708E-3</v>
      </c>
      <c r="M7" s="239">
        <v>0.41108443687240226</v>
      </c>
      <c r="N7" s="240">
        <v>2.600738274090708E-5</v>
      </c>
      <c r="O7" s="240"/>
      <c r="P7" s="308"/>
      <c r="Q7" s="254"/>
      <c r="R7" s="255">
        <v>1</v>
      </c>
      <c r="S7" s="256" t="s">
        <v>91</v>
      </c>
      <c r="T7" s="256" t="s">
        <v>91</v>
      </c>
      <c r="U7" s="256" t="s">
        <v>91</v>
      </c>
      <c r="V7" s="256" t="s">
        <v>91</v>
      </c>
      <c r="W7" s="256" t="s">
        <v>91</v>
      </c>
      <c r="X7" s="256" t="s">
        <v>91</v>
      </c>
      <c r="Y7" s="256" t="s">
        <v>91</v>
      </c>
      <c r="Z7" s="256" t="s">
        <v>91</v>
      </c>
      <c r="AA7" s="256" t="s">
        <v>91</v>
      </c>
      <c r="AB7" s="256" t="s">
        <v>91</v>
      </c>
      <c r="AC7" s="256" t="s">
        <v>91</v>
      </c>
      <c r="AD7" s="256" t="s">
        <v>91</v>
      </c>
      <c r="AE7" s="256" t="s">
        <v>91</v>
      </c>
      <c r="AF7" s="256" t="s">
        <v>91</v>
      </c>
      <c r="AG7" s="256" t="s">
        <v>91</v>
      </c>
      <c r="AH7" s="256" t="s">
        <v>91</v>
      </c>
      <c r="AI7" s="256" t="s">
        <v>91</v>
      </c>
      <c r="AJ7" s="256" t="s">
        <v>91</v>
      </c>
      <c r="AK7" s="256" t="s">
        <v>91</v>
      </c>
      <c r="AL7" s="256" t="s">
        <v>91</v>
      </c>
      <c r="AM7" s="256" t="s">
        <v>91</v>
      </c>
      <c r="AN7" s="247"/>
      <c r="AO7" s="247"/>
      <c r="AP7" s="247"/>
      <c r="AQ7" s="247"/>
      <c r="AR7" s="247"/>
      <c r="AS7" s="247"/>
      <c r="AT7" s="247"/>
      <c r="AU7" s="247"/>
      <c r="AV7" s="247"/>
      <c r="AW7" s="247"/>
      <c r="AX7" s="247"/>
      <c r="AY7" s="247"/>
      <c r="AZ7" s="247"/>
      <c r="BA7" s="247"/>
      <c r="BB7" s="247"/>
      <c r="BC7" s="247"/>
      <c r="BD7" s="247"/>
      <c r="BE7" s="247"/>
      <c r="BF7" s="247"/>
      <c r="BG7" s="247"/>
      <c r="BH7" s="247"/>
      <c r="BI7" s="247"/>
      <c r="BJ7" s="247"/>
      <c r="BK7" s="247"/>
      <c r="BL7" s="247"/>
      <c r="BM7" s="247"/>
      <c r="BN7" s="247"/>
      <c r="BO7" s="247"/>
      <c r="BP7" s="247"/>
    </row>
    <row r="8" spans="1:68" s="205" customFormat="1" ht="12.75" customHeight="1">
      <c r="A8" s="204">
        <v>5</v>
      </c>
      <c r="B8" s="204"/>
      <c r="C8" s="204" t="s">
        <v>247</v>
      </c>
      <c r="D8" s="209"/>
      <c r="E8" s="209"/>
      <c r="F8" s="209"/>
      <c r="G8" s="209"/>
      <c r="H8" s="210">
        <v>1</v>
      </c>
      <c r="I8" s="206">
        <v>87.6</v>
      </c>
      <c r="J8" s="223">
        <f t="shared" si="0"/>
        <v>87.6</v>
      </c>
      <c r="K8" s="211">
        <f t="shared" si="1"/>
        <v>4.083249819376791E-3</v>
      </c>
      <c r="L8" s="212">
        <v>4.1108443687240225E-3</v>
      </c>
      <c r="M8" s="213">
        <v>0.53821730039495053</v>
      </c>
      <c r="N8" s="214">
        <v>4.1108443687240228E-5</v>
      </c>
      <c r="O8" s="214"/>
      <c r="P8" s="309" t="s">
        <v>2272</v>
      </c>
      <c r="Q8" s="215">
        <v>1</v>
      </c>
      <c r="R8" s="216">
        <v>1</v>
      </c>
      <c r="S8" s="217" t="s">
        <v>91</v>
      </c>
      <c r="T8" s="217" t="s">
        <v>91</v>
      </c>
      <c r="U8" s="217" t="s">
        <v>91</v>
      </c>
      <c r="V8" s="217" t="s">
        <v>91</v>
      </c>
      <c r="W8" s="217" t="s">
        <v>91</v>
      </c>
      <c r="X8" s="217" t="s">
        <v>91</v>
      </c>
      <c r="Y8" s="217" t="s">
        <v>91</v>
      </c>
      <c r="Z8" s="217" t="s">
        <v>91</v>
      </c>
      <c r="AA8" s="217" t="s">
        <v>91</v>
      </c>
      <c r="AB8" s="217" t="s">
        <v>91</v>
      </c>
      <c r="AC8" s="217" t="s">
        <v>91</v>
      </c>
      <c r="AD8" s="217" t="s">
        <v>91</v>
      </c>
      <c r="AE8" s="217" t="s">
        <v>91</v>
      </c>
      <c r="AF8" s="217" t="s">
        <v>91</v>
      </c>
      <c r="AG8" s="217" t="s">
        <v>91</v>
      </c>
      <c r="AH8" s="217" t="s">
        <v>91</v>
      </c>
      <c r="AI8" s="217" t="s">
        <v>91</v>
      </c>
      <c r="AJ8" s="217" t="s">
        <v>91</v>
      </c>
      <c r="AK8" s="217" t="s">
        <v>91</v>
      </c>
      <c r="AL8" s="217" t="s">
        <v>91</v>
      </c>
      <c r="AM8" s="217" t="s">
        <v>91</v>
      </c>
      <c r="AN8" s="218"/>
      <c r="AO8" s="218"/>
      <c r="AP8" s="218"/>
      <c r="AQ8" s="218"/>
      <c r="AR8" s="218"/>
      <c r="AS8" s="218"/>
      <c r="AT8" s="218"/>
      <c r="AU8" s="218"/>
      <c r="AV8" s="218"/>
      <c r="AW8" s="218"/>
      <c r="AX8" s="218"/>
      <c r="AY8" s="218"/>
      <c r="AZ8" s="218"/>
      <c r="BA8" s="218"/>
      <c r="BB8" s="218"/>
      <c r="BC8" s="218"/>
      <c r="BD8" s="218"/>
      <c r="BE8" s="218"/>
      <c r="BF8" s="218"/>
      <c r="BG8" s="218"/>
      <c r="BH8" s="218"/>
      <c r="BI8" s="218"/>
      <c r="BJ8" s="218"/>
      <c r="BK8" s="218"/>
      <c r="BL8" s="218"/>
      <c r="BM8" s="218"/>
      <c r="BN8" s="218"/>
      <c r="BO8" s="218"/>
      <c r="BP8" s="218"/>
    </row>
    <row r="9" spans="1:68" s="121" customFormat="1" ht="12.75" hidden="1" customHeight="1">
      <c r="A9" s="233">
        <v>6</v>
      </c>
      <c r="B9" s="233"/>
      <c r="C9" s="233" t="s">
        <v>248</v>
      </c>
      <c r="D9" s="234"/>
      <c r="E9" s="234"/>
      <c r="F9" s="234"/>
      <c r="G9" s="234"/>
      <c r="H9" s="234">
        <v>1</v>
      </c>
      <c r="I9" s="235">
        <v>55.7</v>
      </c>
      <c r="J9" s="236">
        <f t="shared" si="0"/>
        <v>55.7</v>
      </c>
      <c r="K9" s="237">
        <f t="shared" si="1"/>
        <v>2.5963129559279374E-3</v>
      </c>
      <c r="L9" s="238">
        <v>0</v>
      </c>
      <c r="M9" s="239">
        <v>0</v>
      </c>
      <c r="N9" s="240">
        <v>0</v>
      </c>
      <c r="O9" s="240"/>
      <c r="P9" s="240"/>
      <c r="Q9" s="241"/>
      <c r="R9" s="242"/>
      <c r="S9" s="243"/>
      <c r="T9" s="243"/>
      <c r="U9" s="243"/>
      <c r="V9" s="243"/>
      <c r="W9" s="243"/>
      <c r="X9" s="243"/>
      <c r="Y9" s="243"/>
      <c r="Z9" s="243"/>
      <c r="AA9" s="248"/>
      <c r="AB9" s="248"/>
      <c r="AC9" s="248"/>
      <c r="AD9" s="248"/>
      <c r="AE9" s="248"/>
      <c r="AF9" s="249"/>
      <c r="AG9" s="249"/>
      <c r="AH9" s="249"/>
      <c r="AI9" s="249"/>
      <c r="AJ9" s="244"/>
      <c r="AK9" s="245"/>
      <c r="AL9" s="247"/>
      <c r="AM9" s="247"/>
      <c r="AN9" s="247"/>
      <c r="AO9" s="247"/>
      <c r="AP9" s="247"/>
      <c r="AQ9" s="247"/>
      <c r="AR9" s="247"/>
      <c r="AS9" s="247"/>
      <c r="AT9" s="247"/>
      <c r="AU9" s="247"/>
      <c r="AV9" s="247"/>
      <c r="AW9" s="247"/>
      <c r="AX9" s="247"/>
      <c r="AY9" s="247"/>
      <c r="AZ9" s="247"/>
      <c r="BA9" s="247"/>
      <c r="BB9" s="247"/>
      <c r="BC9" s="247"/>
      <c r="BD9" s="247"/>
      <c r="BE9" s="247"/>
      <c r="BF9" s="247"/>
      <c r="BG9" s="247"/>
      <c r="BH9" s="247"/>
      <c r="BI9" s="247"/>
      <c r="BJ9" s="247"/>
      <c r="BK9" s="247"/>
      <c r="BL9" s="247"/>
      <c r="BM9" s="247"/>
      <c r="BN9" s="247"/>
      <c r="BO9" s="247"/>
      <c r="BP9" s="247"/>
    </row>
    <row r="10" spans="1:68" s="121" customFormat="1" ht="12.75" hidden="1" customHeight="1">
      <c r="A10" s="233">
        <v>7</v>
      </c>
      <c r="B10" s="233"/>
      <c r="C10" s="233" t="s">
        <v>249</v>
      </c>
      <c r="D10" s="234"/>
      <c r="E10" s="234"/>
      <c r="F10" s="234"/>
      <c r="G10" s="234"/>
      <c r="H10" s="234">
        <v>1</v>
      </c>
      <c r="I10" s="235">
        <v>55.8</v>
      </c>
      <c r="J10" s="236">
        <f t="shared" si="0"/>
        <v>55.8</v>
      </c>
      <c r="K10" s="237">
        <f t="shared" si="1"/>
        <v>2.6009742000139835E-3</v>
      </c>
      <c r="L10" s="238">
        <v>3.7494514571878449E-3</v>
      </c>
      <c r="M10" s="239">
        <v>0.41108443687240226</v>
      </c>
      <c r="N10" s="240">
        <v>3.7494514571878451E-5</v>
      </c>
      <c r="O10" s="240"/>
      <c r="P10" s="240"/>
      <c r="Q10" s="241"/>
      <c r="R10" s="242"/>
      <c r="S10" s="243"/>
      <c r="T10" s="243"/>
      <c r="U10" s="243"/>
      <c r="V10" s="243"/>
      <c r="W10" s="243"/>
      <c r="X10" s="243"/>
      <c r="Y10" s="243"/>
      <c r="Z10" s="243"/>
      <c r="AA10" s="248"/>
      <c r="AB10" s="248"/>
      <c r="AC10" s="248"/>
      <c r="AD10" s="248"/>
      <c r="AE10" s="248"/>
      <c r="AF10" s="249"/>
      <c r="AG10" s="249"/>
      <c r="AH10" s="249"/>
      <c r="AI10" s="249"/>
      <c r="AJ10" s="244"/>
      <c r="AK10" s="245"/>
      <c r="AL10" s="246"/>
      <c r="AM10" s="247"/>
      <c r="AN10" s="247"/>
      <c r="AO10" s="247"/>
      <c r="AP10" s="247"/>
      <c r="AQ10" s="247"/>
      <c r="AR10" s="247"/>
      <c r="AS10" s="247"/>
      <c r="AT10" s="247"/>
      <c r="AU10" s="247"/>
      <c r="AV10" s="247"/>
      <c r="AW10" s="247"/>
      <c r="AX10" s="247"/>
      <c r="AY10" s="247"/>
      <c r="AZ10" s="247"/>
      <c r="BA10" s="247"/>
      <c r="BB10" s="247"/>
      <c r="BC10" s="247"/>
      <c r="BD10" s="247"/>
      <c r="BE10" s="247"/>
      <c r="BF10" s="247"/>
      <c r="BG10" s="247"/>
      <c r="BH10" s="247"/>
      <c r="BI10" s="247"/>
      <c r="BJ10" s="247"/>
      <c r="BK10" s="247"/>
      <c r="BL10" s="247"/>
      <c r="BM10" s="247"/>
      <c r="BN10" s="247"/>
      <c r="BO10" s="247"/>
      <c r="BP10" s="247"/>
    </row>
    <row r="11" spans="1:68" s="121" customFormat="1" ht="12.75" hidden="1" customHeight="1">
      <c r="A11" s="233">
        <v>8</v>
      </c>
      <c r="B11" s="233"/>
      <c r="C11" s="233" t="s">
        <v>250</v>
      </c>
      <c r="D11" s="234"/>
      <c r="E11" s="234"/>
      <c r="F11" s="234"/>
      <c r="G11" s="234"/>
      <c r="H11" s="234">
        <v>1</v>
      </c>
      <c r="I11" s="235">
        <v>58.5</v>
      </c>
      <c r="J11" s="236">
        <f t="shared" si="0"/>
        <v>58.5</v>
      </c>
      <c r="K11" s="237">
        <f t="shared" si="1"/>
        <v>2.7268277903372412E-3</v>
      </c>
      <c r="L11" s="238">
        <v>4.1108443687240225E-3</v>
      </c>
      <c r="M11" s="239">
        <v>0.26007382740907081</v>
      </c>
      <c r="N11" s="240">
        <v>4.1108443687240228E-5</v>
      </c>
      <c r="O11" s="240"/>
      <c r="P11" s="240"/>
      <c r="Q11" s="241"/>
      <c r="R11" s="242"/>
      <c r="S11" s="243"/>
      <c r="T11" s="243"/>
      <c r="U11" s="243"/>
      <c r="V11" s="243"/>
      <c r="W11" s="243"/>
      <c r="X11" s="243"/>
      <c r="Y11" s="243"/>
      <c r="Z11" s="243"/>
      <c r="AA11" s="248"/>
      <c r="AB11" s="248"/>
      <c r="AC11" s="248"/>
      <c r="AD11" s="248"/>
      <c r="AE11" s="248"/>
      <c r="AF11" s="249"/>
      <c r="AG11" s="249"/>
      <c r="AH11" s="249"/>
      <c r="AI11" s="249"/>
      <c r="AJ11" s="244"/>
      <c r="AK11" s="245"/>
      <c r="AL11" s="246"/>
      <c r="AM11" s="247"/>
      <c r="AN11" s="247"/>
      <c r="AO11" s="247"/>
      <c r="AP11" s="247"/>
      <c r="AQ11" s="247"/>
      <c r="AR11" s="247"/>
      <c r="AS11" s="247"/>
      <c r="AT11" s="247"/>
      <c r="AU11" s="247"/>
      <c r="AV11" s="247"/>
      <c r="AW11" s="247"/>
      <c r="AX11" s="247"/>
      <c r="AY11" s="247"/>
      <c r="AZ11" s="247"/>
      <c r="BA11" s="247"/>
      <c r="BB11" s="247"/>
      <c r="BC11" s="247"/>
      <c r="BD11" s="247"/>
      <c r="BE11" s="247"/>
      <c r="BF11" s="247"/>
      <c r="BG11" s="247"/>
      <c r="BH11" s="247"/>
      <c r="BI11" s="247"/>
      <c r="BJ11" s="247"/>
      <c r="BK11" s="247"/>
      <c r="BL11" s="247"/>
      <c r="BM11" s="247"/>
      <c r="BN11" s="247"/>
      <c r="BO11" s="247"/>
      <c r="BP11" s="247"/>
    </row>
    <row r="12" spans="1:68" s="121" customFormat="1" ht="12.75" customHeight="1">
      <c r="A12" s="233">
        <v>9</v>
      </c>
      <c r="B12" s="233"/>
      <c r="C12" s="233" t="s">
        <v>251</v>
      </c>
      <c r="D12" s="234"/>
      <c r="E12" s="234"/>
      <c r="F12" s="234"/>
      <c r="G12" s="234"/>
      <c r="H12" s="250">
        <v>1</v>
      </c>
      <c r="I12" s="235">
        <v>47.1</v>
      </c>
      <c r="J12" s="251">
        <f t="shared" si="0"/>
        <v>47.1</v>
      </c>
      <c r="K12" s="252">
        <f t="shared" si="1"/>
        <v>2.1954459645279326E-3</v>
      </c>
      <c r="L12" s="238">
        <v>2.600738274090708E-3</v>
      </c>
      <c r="M12" s="239">
        <v>0.27233537262190538</v>
      </c>
      <c r="N12" s="240">
        <v>2.600738274090708E-5</v>
      </c>
      <c r="O12" s="240"/>
      <c r="P12" s="308"/>
      <c r="Q12" s="254"/>
      <c r="R12" s="255">
        <v>1</v>
      </c>
      <c r="S12" s="256" t="s">
        <v>1004</v>
      </c>
      <c r="T12" s="256" t="s">
        <v>1004</v>
      </c>
      <c r="U12" s="256" t="s">
        <v>1004</v>
      </c>
      <c r="V12" s="256" t="s">
        <v>1004</v>
      </c>
      <c r="W12" s="256" t="s">
        <v>1004</v>
      </c>
      <c r="X12" s="256" t="s">
        <v>1004</v>
      </c>
      <c r="Y12" s="256" t="s">
        <v>1004</v>
      </c>
      <c r="Z12" s="256" t="s">
        <v>1004</v>
      </c>
      <c r="AA12" s="256" t="s">
        <v>1004</v>
      </c>
      <c r="AB12" s="256" t="s">
        <v>1004</v>
      </c>
      <c r="AC12" s="256" t="s">
        <v>1004</v>
      </c>
      <c r="AD12" s="256" t="s">
        <v>1004</v>
      </c>
      <c r="AE12" s="256" t="s">
        <v>1004</v>
      </c>
      <c r="AF12" s="256" t="s">
        <v>1004</v>
      </c>
      <c r="AG12" s="256" t="s">
        <v>1004</v>
      </c>
      <c r="AH12" s="256" t="s">
        <v>1004</v>
      </c>
      <c r="AI12" s="256" t="s">
        <v>1004</v>
      </c>
      <c r="AJ12" s="256" t="s">
        <v>1004</v>
      </c>
      <c r="AK12" s="256" t="s">
        <v>1004</v>
      </c>
      <c r="AL12" s="256" t="s">
        <v>1004</v>
      </c>
      <c r="AM12" s="256" t="s">
        <v>1004</v>
      </c>
      <c r="AN12" s="247"/>
      <c r="AO12" s="247"/>
      <c r="AP12" s="247"/>
      <c r="AQ12" s="247"/>
      <c r="AR12" s="247"/>
      <c r="AS12" s="247"/>
      <c r="AT12" s="247"/>
      <c r="AU12" s="247"/>
      <c r="AV12" s="247"/>
      <c r="AW12" s="247"/>
      <c r="AX12" s="247"/>
      <c r="AY12" s="247"/>
      <c r="AZ12" s="247"/>
      <c r="BA12" s="247"/>
      <c r="BB12" s="247"/>
      <c r="BC12" s="247"/>
      <c r="BD12" s="247"/>
      <c r="BE12" s="247"/>
      <c r="BF12" s="247"/>
      <c r="BG12" s="247"/>
      <c r="BH12" s="247"/>
      <c r="BI12" s="247"/>
      <c r="BJ12" s="247"/>
      <c r="BK12" s="247"/>
      <c r="BL12" s="247"/>
      <c r="BM12" s="247"/>
      <c r="BN12" s="247"/>
      <c r="BO12" s="247"/>
      <c r="BP12" s="247"/>
    </row>
    <row r="13" spans="1:68" s="121" customFormat="1" ht="12.75" hidden="1" customHeight="1">
      <c r="A13" s="233">
        <v>10</v>
      </c>
      <c r="B13" s="233"/>
      <c r="C13" s="233" t="s">
        <v>252</v>
      </c>
      <c r="D13" s="234"/>
      <c r="E13" s="234"/>
      <c r="F13" s="234"/>
      <c r="G13" s="234"/>
      <c r="H13" s="234">
        <v>1</v>
      </c>
      <c r="I13" s="235">
        <v>46.7</v>
      </c>
      <c r="J13" s="236">
        <f t="shared" si="0"/>
        <v>46.7</v>
      </c>
      <c r="K13" s="237">
        <f t="shared" si="1"/>
        <v>2.1768009881837462E-3</v>
      </c>
      <c r="L13" s="238">
        <v>2.723353726219054E-3</v>
      </c>
      <c r="M13" s="239">
        <v>0.2594284829241848</v>
      </c>
      <c r="N13" s="240">
        <v>2.7233537262190542E-5</v>
      </c>
      <c r="O13" s="240"/>
      <c r="P13" s="240"/>
      <c r="Q13" s="241"/>
      <c r="R13" s="242"/>
      <c r="S13" s="243"/>
      <c r="T13" s="243"/>
      <c r="U13" s="243"/>
      <c r="V13" s="243"/>
      <c r="W13" s="243"/>
      <c r="X13" s="243"/>
      <c r="Y13" s="243"/>
      <c r="Z13" s="243"/>
      <c r="AA13" s="248"/>
      <c r="AB13" s="248"/>
      <c r="AC13" s="248"/>
      <c r="AD13" s="248"/>
      <c r="AE13" s="248"/>
      <c r="AF13" s="249"/>
      <c r="AG13" s="249"/>
      <c r="AH13" s="249"/>
      <c r="AI13" s="249"/>
      <c r="AJ13" s="244"/>
      <c r="AK13" s="245"/>
      <c r="AL13" s="246"/>
      <c r="AM13" s="247"/>
      <c r="AN13" s="247"/>
      <c r="AO13" s="247"/>
      <c r="AP13" s="247"/>
      <c r="AQ13" s="247"/>
      <c r="AR13" s="247"/>
      <c r="AS13" s="247"/>
      <c r="AT13" s="247"/>
      <c r="AU13" s="247"/>
      <c r="AV13" s="247"/>
      <c r="AW13" s="247"/>
      <c r="AX13" s="247"/>
      <c r="AY13" s="247"/>
      <c r="AZ13" s="247"/>
      <c r="BA13" s="247"/>
      <c r="BB13" s="247"/>
      <c r="BC13" s="247"/>
      <c r="BD13" s="247"/>
      <c r="BE13" s="247"/>
      <c r="BF13" s="247"/>
      <c r="BG13" s="247"/>
      <c r="BH13" s="247"/>
      <c r="BI13" s="247"/>
      <c r="BJ13" s="247"/>
      <c r="BK13" s="247"/>
      <c r="BL13" s="247"/>
      <c r="BM13" s="247"/>
      <c r="BN13" s="247"/>
      <c r="BO13" s="247"/>
      <c r="BP13" s="247"/>
    </row>
    <row r="14" spans="1:68" s="121" customFormat="1" ht="12.75" hidden="1" customHeight="1">
      <c r="A14" s="233">
        <v>11</v>
      </c>
      <c r="B14" s="233"/>
      <c r="C14" s="233" t="s">
        <v>960</v>
      </c>
      <c r="D14" s="234"/>
      <c r="E14" s="234"/>
      <c r="F14" s="234"/>
      <c r="G14" s="234"/>
      <c r="H14" s="234">
        <v>1</v>
      </c>
      <c r="I14" s="235">
        <v>72</v>
      </c>
      <c r="J14" s="236">
        <f t="shared" si="0"/>
        <v>72</v>
      </c>
      <c r="K14" s="237">
        <f t="shared" si="1"/>
        <v>3.3560957419535276E-3</v>
      </c>
      <c r="L14" s="238">
        <v>2.594284829241848E-3</v>
      </c>
      <c r="M14" s="239">
        <v>0.35816618911174763</v>
      </c>
      <c r="N14" s="240">
        <v>2.594284829241848E-5</v>
      </c>
      <c r="O14" s="240"/>
      <c r="P14" s="240"/>
      <c r="Q14" s="241"/>
      <c r="R14" s="242"/>
      <c r="S14" s="243"/>
      <c r="T14" s="243"/>
      <c r="U14" s="243"/>
      <c r="V14" s="243"/>
      <c r="W14" s="243"/>
      <c r="X14" s="243"/>
      <c r="Y14" s="243"/>
      <c r="Z14" s="243"/>
      <c r="AA14" s="248"/>
      <c r="AB14" s="248"/>
      <c r="AC14" s="248"/>
      <c r="AD14" s="248"/>
      <c r="AE14" s="248"/>
      <c r="AF14" s="249"/>
      <c r="AG14" s="249"/>
      <c r="AH14" s="249"/>
      <c r="AI14" s="249"/>
      <c r="AJ14" s="244"/>
      <c r="AK14" s="245"/>
      <c r="AL14" s="246"/>
      <c r="AM14" s="247"/>
      <c r="AN14" s="247"/>
      <c r="AO14" s="247"/>
      <c r="AP14" s="247"/>
      <c r="AQ14" s="247"/>
      <c r="AR14" s="247"/>
      <c r="AS14" s="247"/>
      <c r="AT14" s="247"/>
      <c r="AU14" s="247"/>
      <c r="AV14" s="247"/>
      <c r="AW14" s="247"/>
      <c r="AX14" s="247"/>
      <c r="AY14" s="247"/>
      <c r="AZ14" s="247"/>
      <c r="BA14" s="247"/>
      <c r="BB14" s="247"/>
      <c r="BC14" s="247"/>
      <c r="BD14" s="247"/>
      <c r="BE14" s="247"/>
      <c r="BF14" s="247"/>
      <c r="BG14" s="247"/>
      <c r="BH14" s="247"/>
      <c r="BI14" s="247"/>
      <c r="BJ14" s="247"/>
      <c r="BK14" s="247"/>
      <c r="BL14" s="247"/>
      <c r="BM14" s="247"/>
      <c r="BN14" s="247"/>
      <c r="BO14" s="247"/>
      <c r="BP14" s="247"/>
    </row>
    <row r="15" spans="1:68" s="121" customFormat="1" ht="12.75" hidden="1" customHeight="1">
      <c r="A15" s="233">
        <v>12</v>
      </c>
      <c r="B15" s="233"/>
      <c r="C15" s="233" t="s">
        <v>2187</v>
      </c>
      <c r="D15" s="234"/>
      <c r="E15" s="234"/>
      <c r="F15" s="234"/>
      <c r="G15" s="234"/>
      <c r="H15" s="234">
        <v>1</v>
      </c>
      <c r="I15" s="235">
        <v>87.3</v>
      </c>
      <c r="J15" s="236">
        <f t="shared" si="0"/>
        <v>87.3</v>
      </c>
      <c r="K15" s="237">
        <f t="shared" si="1"/>
        <v>4.0692660871186519E-3</v>
      </c>
      <c r="L15" s="238">
        <v>3.5816618911174761E-3</v>
      </c>
      <c r="M15" s="239">
        <v>0.51240352099950925</v>
      </c>
      <c r="N15" s="240">
        <v>3.5816618911174762E-5</v>
      </c>
      <c r="O15" s="240"/>
      <c r="P15" s="240"/>
      <c r="Q15" s="241"/>
      <c r="R15" s="242"/>
      <c r="S15" s="243"/>
      <c r="T15" s="243"/>
      <c r="U15" s="243"/>
      <c r="V15" s="243"/>
      <c r="W15" s="243"/>
      <c r="X15" s="243"/>
      <c r="Y15" s="243"/>
      <c r="Z15" s="243"/>
      <c r="AA15" s="248"/>
      <c r="AB15" s="248"/>
      <c r="AC15" s="248"/>
      <c r="AD15" s="248"/>
      <c r="AE15" s="248"/>
      <c r="AF15" s="249"/>
      <c r="AG15" s="249"/>
      <c r="AH15" s="249"/>
      <c r="AI15" s="249"/>
      <c r="AJ15" s="244"/>
      <c r="AK15" s="245"/>
      <c r="AL15" s="246"/>
      <c r="AM15" s="247"/>
      <c r="AN15" s="247"/>
      <c r="AO15" s="247"/>
      <c r="AP15" s="247"/>
      <c r="AQ15" s="247"/>
      <c r="AR15" s="247"/>
      <c r="AS15" s="247"/>
      <c r="AT15" s="247"/>
      <c r="AU15" s="247"/>
      <c r="AV15" s="247"/>
      <c r="AW15" s="247"/>
      <c r="AX15" s="247"/>
      <c r="AY15" s="247"/>
      <c r="AZ15" s="247"/>
      <c r="BA15" s="247"/>
      <c r="BB15" s="247"/>
      <c r="BC15" s="247"/>
      <c r="BD15" s="247"/>
      <c r="BE15" s="247"/>
      <c r="BF15" s="247"/>
      <c r="BG15" s="247"/>
      <c r="BH15" s="247"/>
      <c r="BI15" s="247"/>
      <c r="BJ15" s="247"/>
      <c r="BK15" s="247"/>
      <c r="BL15" s="247"/>
      <c r="BM15" s="247"/>
      <c r="BN15" s="247"/>
      <c r="BO15" s="247"/>
      <c r="BP15" s="247"/>
    </row>
    <row r="16" spans="1:68" s="121" customFormat="1" ht="12.75" hidden="1" customHeight="1">
      <c r="A16" s="233">
        <v>13</v>
      </c>
      <c r="B16" s="233"/>
      <c r="C16" s="233" t="s">
        <v>254</v>
      </c>
      <c r="D16" s="234"/>
      <c r="E16" s="234"/>
      <c r="F16" s="234"/>
      <c r="G16" s="234"/>
      <c r="H16" s="234">
        <v>1</v>
      </c>
      <c r="I16" s="235">
        <v>55.8</v>
      </c>
      <c r="J16" s="236">
        <f t="shared" si="0"/>
        <v>55.8</v>
      </c>
      <c r="K16" s="237">
        <f t="shared" si="1"/>
        <v>2.6009742000139835E-3</v>
      </c>
      <c r="L16" s="238">
        <v>5.1240352099950924E-3</v>
      </c>
      <c r="M16" s="239">
        <v>0.38139859056764475</v>
      </c>
      <c r="N16" s="240">
        <v>5.1240352099950925E-5</v>
      </c>
      <c r="O16" s="240"/>
      <c r="P16" s="240"/>
      <c r="Q16" s="241"/>
      <c r="R16" s="242"/>
      <c r="S16" s="243"/>
      <c r="T16" s="243"/>
      <c r="U16" s="243"/>
      <c r="V16" s="243"/>
      <c r="W16" s="243"/>
      <c r="X16" s="243"/>
      <c r="Y16" s="243"/>
      <c r="Z16" s="243"/>
      <c r="AA16" s="248"/>
      <c r="AB16" s="248"/>
      <c r="AC16" s="248"/>
      <c r="AD16" s="248"/>
      <c r="AE16" s="248"/>
      <c r="AF16" s="249"/>
      <c r="AG16" s="249"/>
      <c r="AH16" s="249"/>
      <c r="AI16" s="249"/>
      <c r="AJ16" s="244"/>
      <c r="AK16" s="245"/>
      <c r="AL16" s="246"/>
      <c r="AM16" s="247"/>
      <c r="AN16" s="247"/>
      <c r="AO16" s="247"/>
      <c r="AP16" s="247"/>
      <c r="AQ16" s="247"/>
      <c r="AR16" s="247"/>
      <c r="AS16" s="247"/>
      <c r="AT16" s="247"/>
      <c r="AU16" s="247"/>
      <c r="AV16" s="247"/>
      <c r="AW16" s="247"/>
      <c r="AX16" s="247"/>
      <c r="AY16" s="247"/>
      <c r="AZ16" s="247"/>
      <c r="BA16" s="247"/>
      <c r="BB16" s="247"/>
      <c r="BC16" s="247"/>
      <c r="BD16" s="247"/>
      <c r="BE16" s="247"/>
      <c r="BF16" s="247"/>
      <c r="BG16" s="247"/>
      <c r="BH16" s="247"/>
      <c r="BI16" s="247"/>
      <c r="BJ16" s="247"/>
      <c r="BK16" s="247"/>
      <c r="BL16" s="247"/>
      <c r="BM16" s="247"/>
      <c r="BN16" s="247"/>
      <c r="BO16" s="247"/>
      <c r="BP16" s="247"/>
    </row>
    <row r="17" spans="1:68" s="121" customFormat="1" ht="12.75" hidden="1" customHeight="1">
      <c r="A17" s="233">
        <v>14</v>
      </c>
      <c r="B17" s="233"/>
      <c r="C17" s="233" t="s">
        <v>581</v>
      </c>
      <c r="D17" s="234"/>
      <c r="E17" s="234"/>
      <c r="F17" s="234"/>
      <c r="G17" s="234"/>
      <c r="H17" s="234">
        <v>1</v>
      </c>
      <c r="I17" s="235">
        <v>55.9</v>
      </c>
      <c r="J17" s="236">
        <f t="shared" si="0"/>
        <v>55.9</v>
      </c>
      <c r="K17" s="237">
        <f t="shared" si="1"/>
        <v>2.6056354441000304E-3</v>
      </c>
      <c r="L17" s="238">
        <v>0</v>
      </c>
      <c r="M17" s="239">
        <v>0</v>
      </c>
      <c r="N17" s="240">
        <v>0</v>
      </c>
      <c r="O17" s="240"/>
      <c r="P17" s="240"/>
      <c r="Q17" s="241"/>
      <c r="R17" s="242"/>
      <c r="S17" s="243"/>
      <c r="T17" s="243"/>
      <c r="U17" s="243"/>
      <c r="V17" s="243"/>
      <c r="W17" s="243"/>
      <c r="X17" s="243"/>
      <c r="Y17" s="243"/>
      <c r="Z17" s="243"/>
      <c r="AA17" s="248"/>
      <c r="AB17" s="248"/>
      <c r="AC17" s="248"/>
      <c r="AD17" s="248"/>
      <c r="AE17" s="248"/>
      <c r="AF17" s="249"/>
      <c r="AG17" s="249"/>
      <c r="AH17" s="249"/>
      <c r="AI17" s="249"/>
      <c r="AJ17" s="244"/>
      <c r="AK17" s="245"/>
      <c r="AL17" s="246"/>
      <c r="AM17" s="247"/>
      <c r="AN17" s="247"/>
      <c r="AO17" s="247"/>
      <c r="AP17" s="247"/>
      <c r="AQ17" s="247"/>
      <c r="AR17" s="247"/>
      <c r="AS17" s="247"/>
      <c r="AT17" s="247"/>
      <c r="AU17" s="247"/>
      <c r="AV17" s="247"/>
      <c r="AW17" s="247"/>
      <c r="AX17" s="247"/>
      <c r="AY17" s="247"/>
      <c r="AZ17" s="247"/>
      <c r="BA17" s="247"/>
      <c r="BB17" s="247"/>
      <c r="BC17" s="247"/>
      <c r="BD17" s="247"/>
      <c r="BE17" s="247"/>
      <c r="BF17" s="247"/>
      <c r="BG17" s="247"/>
      <c r="BH17" s="247"/>
      <c r="BI17" s="247"/>
      <c r="BJ17" s="247"/>
      <c r="BK17" s="247"/>
      <c r="BL17" s="247"/>
      <c r="BM17" s="247"/>
      <c r="BN17" s="247"/>
      <c r="BO17" s="247"/>
      <c r="BP17" s="247"/>
    </row>
    <row r="18" spans="1:68" s="121" customFormat="1" ht="12.75" hidden="1" customHeight="1">
      <c r="A18" s="233">
        <v>15</v>
      </c>
      <c r="B18" s="233"/>
      <c r="C18" s="233" t="s">
        <v>2227</v>
      </c>
      <c r="D18" s="234"/>
      <c r="E18" s="234"/>
      <c r="F18" s="234"/>
      <c r="G18" s="234"/>
      <c r="H18" s="234">
        <v>1</v>
      </c>
      <c r="I18" s="235">
        <v>58.4</v>
      </c>
      <c r="J18" s="236">
        <f t="shared" si="0"/>
        <v>58.4</v>
      </c>
      <c r="K18" s="237">
        <f t="shared" si="1"/>
        <v>2.7221665462511943E-3</v>
      </c>
      <c r="L18" s="238">
        <v>1.3552234182606668E-3</v>
      </c>
      <c r="M18" s="239">
        <v>0.26071917189395682</v>
      </c>
      <c r="N18" s="240">
        <v>1.3552234182606668E-5</v>
      </c>
      <c r="O18" s="240"/>
      <c r="P18" s="240"/>
      <c r="Q18" s="241"/>
      <c r="R18" s="242"/>
      <c r="S18" s="243"/>
      <c r="T18" s="243"/>
      <c r="U18" s="243"/>
      <c r="V18" s="243"/>
      <c r="W18" s="243"/>
      <c r="X18" s="243"/>
      <c r="Y18" s="243"/>
      <c r="Z18" s="243"/>
      <c r="AA18" s="248"/>
      <c r="AB18" s="248"/>
      <c r="AC18" s="248"/>
      <c r="AD18" s="248"/>
      <c r="AE18" s="248"/>
      <c r="AF18" s="249"/>
      <c r="AG18" s="249"/>
      <c r="AH18" s="249"/>
      <c r="AI18" s="249"/>
      <c r="AJ18" s="244"/>
      <c r="AK18" s="245"/>
      <c r="AL18" s="246"/>
      <c r="AM18" s="247"/>
      <c r="AN18" s="247"/>
      <c r="AO18" s="247"/>
      <c r="AP18" s="247"/>
      <c r="AQ18" s="247"/>
      <c r="AR18" s="247"/>
      <c r="AS18" s="247"/>
      <c r="AT18" s="247"/>
      <c r="AU18" s="247"/>
      <c r="AV18" s="247"/>
      <c r="AW18" s="247"/>
      <c r="AX18" s="247"/>
      <c r="AY18" s="247"/>
      <c r="AZ18" s="247"/>
      <c r="BA18" s="247"/>
      <c r="BB18" s="247"/>
      <c r="BC18" s="247"/>
      <c r="BD18" s="247"/>
      <c r="BE18" s="247"/>
      <c r="BF18" s="247"/>
      <c r="BG18" s="247"/>
      <c r="BH18" s="247"/>
      <c r="BI18" s="247"/>
      <c r="BJ18" s="247"/>
      <c r="BK18" s="247"/>
      <c r="BL18" s="247"/>
      <c r="BM18" s="247"/>
      <c r="BN18" s="247"/>
      <c r="BO18" s="247"/>
      <c r="BP18" s="247"/>
    </row>
    <row r="19" spans="1:68" s="121" customFormat="1" ht="12.75" hidden="1" customHeight="1">
      <c r="A19" s="233">
        <v>16</v>
      </c>
      <c r="B19" s="233"/>
      <c r="C19" s="233" t="s">
        <v>256</v>
      </c>
      <c r="D19" s="234"/>
      <c r="E19" s="234"/>
      <c r="F19" s="234"/>
      <c r="G19" s="234"/>
      <c r="H19" s="234">
        <v>1</v>
      </c>
      <c r="I19" s="235">
        <v>47.1</v>
      </c>
      <c r="J19" s="236">
        <f t="shared" si="0"/>
        <v>47.1</v>
      </c>
      <c r="K19" s="237">
        <f t="shared" si="1"/>
        <v>2.1954459645279326E-3</v>
      </c>
      <c r="L19" s="238">
        <v>2.6071917189395681E-3</v>
      </c>
      <c r="M19" s="239">
        <v>0.40850305893285804</v>
      </c>
      <c r="N19" s="240">
        <v>2.6071917189395679E-5</v>
      </c>
      <c r="O19" s="240"/>
      <c r="P19" s="240"/>
      <c r="Q19" s="241"/>
      <c r="R19" s="242"/>
      <c r="S19" s="243"/>
      <c r="T19" s="243"/>
      <c r="U19" s="243"/>
      <c r="V19" s="243"/>
      <c r="W19" s="243"/>
      <c r="X19" s="243"/>
      <c r="Y19" s="243"/>
      <c r="Z19" s="243"/>
      <c r="AA19" s="248"/>
      <c r="AB19" s="248"/>
      <c r="AC19" s="248"/>
      <c r="AD19" s="248"/>
      <c r="AE19" s="248"/>
      <c r="AF19" s="249"/>
      <c r="AG19" s="249"/>
      <c r="AH19" s="249"/>
      <c r="AI19" s="249"/>
      <c r="AJ19" s="244"/>
      <c r="AK19" s="245"/>
      <c r="AL19" s="246"/>
      <c r="AM19" s="247"/>
      <c r="AN19" s="247"/>
      <c r="AO19" s="247"/>
      <c r="AP19" s="247"/>
      <c r="AQ19" s="247"/>
      <c r="AR19" s="247"/>
      <c r="AS19" s="247"/>
      <c r="AT19" s="247"/>
      <c r="AU19" s="247"/>
      <c r="AV19" s="247"/>
      <c r="AW19" s="247"/>
      <c r="AX19" s="247"/>
      <c r="AY19" s="247"/>
      <c r="AZ19" s="247"/>
      <c r="BA19" s="247"/>
      <c r="BB19" s="247"/>
      <c r="BC19" s="247"/>
      <c r="BD19" s="247"/>
      <c r="BE19" s="247"/>
      <c r="BF19" s="247"/>
      <c r="BG19" s="247"/>
      <c r="BH19" s="247"/>
      <c r="BI19" s="247"/>
      <c r="BJ19" s="247"/>
      <c r="BK19" s="247"/>
      <c r="BL19" s="247"/>
      <c r="BM19" s="247"/>
      <c r="BN19" s="247"/>
      <c r="BO19" s="247"/>
      <c r="BP19" s="247"/>
    </row>
    <row r="20" spans="1:68" s="121" customFormat="1" ht="12.75" hidden="1" customHeight="1">
      <c r="A20" s="233">
        <v>17</v>
      </c>
      <c r="B20" s="233"/>
      <c r="C20" s="233" t="s">
        <v>2197</v>
      </c>
      <c r="D20" s="234"/>
      <c r="E20" s="234"/>
      <c r="F20" s="234"/>
      <c r="G20" s="234"/>
      <c r="H20" s="234">
        <v>1</v>
      </c>
      <c r="I20" s="235">
        <v>46.8</v>
      </c>
      <c r="J20" s="236">
        <f t="shared" si="0"/>
        <v>46.8</v>
      </c>
      <c r="K20" s="237">
        <f t="shared" si="1"/>
        <v>2.1814622322697927E-3</v>
      </c>
      <c r="L20" s="238">
        <v>4.0850305893285806E-3</v>
      </c>
      <c r="M20" s="239">
        <v>0.53757195591006446</v>
      </c>
      <c r="N20" s="240">
        <v>4.0850305893285809E-5</v>
      </c>
      <c r="O20" s="240"/>
      <c r="P20" s="240"/>
      <c r="Q20" s="241"/>
      <c r="R20" s="242"/>
      <c r="S20" s="243"/>
      <c r="T20" s="243"/>
      <c r="U20" s="243"/>
      <c r="V20" s="243"/>
      <c r="W20" s="243"/>
      <c r="X20" s="243"/>
      <c r="Y20" s="243"/>
      <c r="Z20" s="243"/>
      <c r="AA20" s="248"/>
      <c r="AB20" s="248"/>
      <c r="AC20" s="248"/>
      <c r="AD20" s="248"/>
      <c r="AE20" s="248"/>
      <c r="AF20" s="249"/>
      <c r="AG20" s="249"/>
      <c r="AH20" s="249"/>
      <c r="AI20" s="249"/>
      <c r="AJ20" s="244"/>
      <c r="AK20" s="245"/>
      <c r="AL20" s="246"/>
      <c r="AM20" s="247"/>
      <c r="AN20" s="247"/>
      <c r="AO20" s="247"/>
      <c r="AP20" s="247"/>
      <c r="AQ20" s="247"/>
      <c r="AR20" s="247"/>
      <c r="AS20" s="247"/>
      <c r="AT20" s="247"/>
      <c r="AU20" s="247"/>
      <c r="AV20" s="247"/>
      <c r="AW20" s="247"/>
      <c r="AX20" s="247"/>
      <c r="AY20" s="247"/>
      <c r="AZ20" s="247"/>
      <c r="BA20" s="247"/>
      <c r="BB20" s="247"/>
      <c r="BC20" s="247"/>
      <c r="BD20" s="247"/>
      <c r="BE20" s="247"/>
      <c r="BF20" s="247"/>
      <c r="BG20" s="247"/>
      <c r="BH20" s="247"/>
      <c r="BI20" s="247"/>
      <c r="BJ20" s="247"/>
      <c r="BK20" s="247"/>
      <c r="BL20" s="247"/>
      <c r="BM20" s="247"/>
      <c r="BN20" s="247"/>
      <c r="BO20" s="247"/>
      <c r="BP20" s="247"/>
    </row>
    <row r="21" spans="1:68" s="121" customFormat="1" ht="12.75" hidden="1" customHeight="1">
      <c r="A21" s="233">
        <v>18</v>
      </c>
      <c r="B21" s="233"/>
      <c r="C21" s="233" t="s">
        <v>257</v>
      </c>
      <c r="D21" s="234"/>
      <c r="E21" s="234"/>
      <c r="F21" s="234"/>
      <c r="G21" s="234"/>
      <c r="H21" s="234">
        <v>1</v>
      </c>
      <c r="I21" s="235">
        <v>72.2</v>
      </c>
      <c r="J21" s="236">
        <f t="shared" si="0"/>
        <v>72.2</v>
      </c>
      <c r="K21" s="237">
        <f t="shared" si="1"/>
        <v>3.3654182301256206E-3</v>
      </c>
      <c r="L21" s="238">
        <v>0</v>
      </c>
      <c r="M21" s="239">
        <v>0</v>
      </c>
      <c r="N21" s="240">
        <v>0</v>
      </c>
      <c r="O21" s="240"/>
      <c r="P21" s="240"/>
      <c r="Q21" s="241"/>
      <c r="R21" s="242"/>
      <c r="S21" s="243"/>
      <c r="T21" s="243"/>
      <c r="U21" s="243"/>
      <c r="V21" s="243"/>
      <c r="W21" s="243"/>
      <c r="X21" s="243"/>
      <c r="Y21" s="243"/>
      <c r="Z21" s="243"/>
      <c r="AA21" s="248"/>
      <c r="AB21" s="248"/>
      <c r="AC21" s="248"/>
      <c r="AD21" s="248"/>
      <c r="AE21" s="248"/>
      <c r="AF21" s="249"/>
      <c r="AG21" s="249"/>
      <c r="AH21" s="249"/>
      <c r="AI21" s="249"/>
      <c r="AJ21" s="244"/>
      <c r="AK21" s="245"/>
      <c r="AL21" s="246"/>
      <c r="AM21" s="247"/>
      <c r="AN21" s="247"/>
      <c r="AO21" s="247"/>
      <c r="AP21" s="247"/>
      <c r="AQ21" s="247"/>
      <c r="AR21" s="247"/>
      <c r="AS21" s="247"/>
      <c r="AT21" s="247"/>
      <c r="AU21" s="247"/>
      <c r="AV21" s="247"/>
      <c r="AW21" s="247"/>
      <c r="AX21" s="247"/>
      <c r="AY21" s="247"/>
      <c r="AZ21" s="247"/>
      <c r="BA21" s="247"/>
      <c r="BB21" s="247"/>
      <c r="BC21" s="247"/>
      <c r="BD21" s="247"/>
      <c r="BE21" s="247"/>
      <c r="BF21" s="247"/>
      <c r="BG21" s="247"/>
      <c r="BH21" s="247"/>
      <c r="BI21" s="247"/>
      <c r="BJ21" s="247"/>
      <c r="BK21" s="247"/>
      <c r="BL21" s="247"/>
      <c r="BM21" s="247"/>
      <c r="BN21" s="247"/>
      <c r="BO21" s="247"/>
      <c r="BP21" s="247"/>
    </row>
    <row r="22" spans="1:68" s="121" customFormat="1" ht="12.75" hidden="1" customHeight="1">
      <c r="A22" s="233">
        <v>19</v>
      </c>
      <c r="B22" s="233"/>
      <c r="C22" s="233" t="s">
        <v>258</v>
      </c>
      <c r="D22" s="234"/>
      <c r="E22" s="234"/>
      <c r="F22" s="234"/>
      <c r="G22" s="234"/>
      <c r="H22" s="234">
        <v>1</v>
      </c>
      <c r="I22" s="235">
        <v>87.4</v>
      </c>
      <c r="J22" s="236">
        <f t="shared" si="0"/>
        <v>87.4</v>
      </c>
      <c r="K22" s="237">
        <f t="shared" si="1"/>
        <v>4.0739273312046988E-3</v>
      </c>
      <c r="L22" s="238">
        <v>3.7559049020367049E-3</v>
      </c>
      <c r="M22" s="239">
        <v>0.40914840341774417</v>
      </c>
      <c r="N22" s="240">
        <v>3.7559049020367048E-5</v>
      </c>
      <c r="O22" s="240"/>
      <c r="P22" s="240"/>
      <c r="Q22" s="241"/>
      <c r="R22" s="242"/>
      <c r="S22" s="243"/>
      <c r="T22" s="243"/>
      <c r="U22" s="243"/>
      <c r="V22" s="243"/>
      <c r="W22" s="243"/>
      <c r="X22" s="243"/>
      <c r="Y22" s="243"/>
      <c r="Z22" s="243"/>
      <c r="AA22" s="248"/>
      <c r="AB22" s="248"/>
      <c r="AC22" s="248"/>
      <c r="AD22" s="248"/>
      <c r="AE22" s="248"/>
      <c r="AF22" s="249"/>
      <c r="AG22" s="249"/>
      <c r="AH22" s="249"/>
      <c r="AI22" s="249"/>
      <c r="AJ22" s="244"/>
      <c r="AK22" s="245"/>
      <c r="AL22" s="246"/>
      <c r="AM22" s="247"/>
      <c r="AN22" s="247"/>
      <c r="AO22" s="247"/>
      <c r="AP22" s="247"/>
      <c r="AQ22" s="247"/>
      <c r="AR22" s="247"/>
      <c r="AS22" s="247"/>
      <c r="AT22" s="247"/>
      <c r="AU22" s="247"/>
      <c r="AV22" s="247"/>
      <c r="AW22" s="247"/>
      <c r="AX22" s="247"/>
      <c r="AY22" s="247"/>
      <c r="AZ22" s="247"/>
      <c r="BA22" s="247"/>
      <c r="BB22" s="247"/>
      <c r="BC22" s="247"/>
      <c r="BD22" s="247"/>
      <c r="BE22" s="247"/>
      <c r="BF22" s="247"/>
      <c r="BG22" s="247"/>
      <c r="BH22" s="247"/>
      <c r="BI22" s="247"/>
      <c r="BJ22" s="247"/>
      <c r="BK22" s="247"/>
      <c r="BL22" s="247"/>
      <c r="BM22" s="247"/>
      <c r="BN22" s="247"/>
      <c r="BO22" s="247"/>
      <c r="BP22" s="247"/>
    </row>
    <row r="23" spans="1:68" s="121" customFormat="1" ht="12.75" hidden="1" customHeight="1">
      <c r="A23" s="233">
        <v>20</v>
      </c>
      <c r="B23" s="233"/>
      <c r="C23" s="233" t="s">
        <v>259</v>
      </c>
      <c r="D23" s="234"/>
      <c r="E23" s="234"/>
      <c r="F23" s="234"/>
      <c r="G23" s="234"/>
      <c r="H23" s="234">
        <v>1</v>
      </c>
      <c r="I23" s="235">
        <v>55.7</v>
      </c>
      <c r="J23" s="236">
        <f t="shared" si="0"/>
        <v>55.7</v>
      </c>
      <c r="K23" s="237">
        <f t="shared" si="1"/>
        <v>2.5963129559279374E-3</v>
      </c>
      <c r="L23" s="238">
        <v>4.0914840341774415E-3</v>
      </c>
      <c r="M23" s="239">
        <v>0.26071917189395682</v>
      </c>
      <c r="N23" s="240">
        <v>4.0914840341774412E-5</v>
      </c>
      <c r="O23" s="240"/>
      <c r="P23" s="240"/>
      <c r="Q23" s="241"/>
      <c r="R23" s="242"/>
      <c r="S23" s="243"/>
      <c r="T23" s="243"/>
      <c r="U23" s="243"/>
      <c r="V23" s="243"/>
      <c r="W23" s="243"/>
      <c r="X23" s="243"/>
      <c r="Y23" s="243"/>
      <c r="Z23" s="243"/>
      <c r="AA23" s="248"/>
      <c r="AB23" s="248"/>
      <c r="AC23" s="248"/>
      <c r="AD23" s="248"/>
      <c r="AE23" s="248"/>
      <c r="AF23" s="249"/>
      <c r="AG23" s="249"/>
      <c r="AH23" s="249"/>
      <c r="AI23" s="249"/>
      <c r="AJ23" s="244"/>
      <c r="AK23" s="245"/>
      <c r="AL23" s="246"/>
      <c r="AM23" s="247"/>
      <c r="AN23" s="247"/>
      <c r="AO23" s="247"/>
      <c r="AP23" s="247"/>
      <c r="AQ23" s="247"/>
      <c r="AR23" s="247"/>
      <c r="AS23" s="247"/>
      <c r="AT23" s="247"/>
      <c r="AU23" s="247"/>
      <c r="AV23" s="247"/>
      <c r="AW23" s="247"/>
      <c r="AX23" s="247"/>
      <c r="AY23" s="247"/>
      <c r="AZ23" s="247"/>
      <c r="BA23" s="247"/>
      <c r="BB23" s="247"/>
      <c r="BC23" s="247"/>
      <c r="BD23" s="247"/>
      <c r="BE23" s="247"/>
      <c r="BF23" s="247"/>
      <c r="BG23" s="247"/>
      <c r="BH23" s="247"/>
      <c r="BI23" s="247"/>
      <c r="BJ23" s="247"/>
      <c r="BK23" s="247"/>
      <c r="BL23" s="247"/>
      <c r="BM23" s="247"/>
      <c r="BN23" s="247"/>
      <c r="BO23" s="247"/>
      <c r="BP23" s="247"/>
    </row>
    <row r="24" spans="1:68" s="121" customFormat="1" ht="12.75" hidden="1" customHeight="1">
      <c r="A24" s="233">
        <v>21</v>
      </c>
      <c r="B24" s="233"/>
      <c r="C24" s="233" t="s">
        <v>260</v>
      </c>
      <c r="D24" s="234"/>
      <c r="E24" s="234"/>
      <c r="F24" s="234"/>
      <c r="G24" s="234"/>
      <c r="H24" s="234">
        <v>1</v>
      </c>
      <c r="I24" s="235">
        <v>119.4</v>
      </c>
      <c r="J24" s="236">
        <f t="shared" si="0"/>
        <v>119.4</v>
      </c>
      <c r="K24" s="237">
        <f t="shared" si="1"/>
        <v>5.5655254387396002E-3</v>
      </c>
      <c r="L24" s="238">
        <v>2.6071917189395681E-3</v>
      </c>
      <c r="M24" s="239">
        <v>0.27427140607656347</v>
      </c>
      <c r="N24" s="240">
        <v>2.6071917189395679E-5</v>
      </c>
      <c r="O24" s="240"/>
      <c r="P24" s="240"/>
      <c r="Q24" s="241"/>
      <c r="R24" s="242"/>
      <c r="S24" s="243"/>
      <c r="T24" s="243"/>
      <c r="U24" s="243"/>
      <c r="V24" s="243"/>
      <c r="W24" s="243"/>
      <c r="X24" s="243"/>
      <c r="Y24" s="243"/>
      <c r="Z24" s="243"/>
      <c r="AA24" s="248"/>
      <c r="AB24" s="248"/>
      <c r="AC24" s="248"/>
      <c r="AD24" s="248"/>
      <c r="AE24" s="248"/>
      <c r="AF24" s="249"/>
      <c r="AG24" s="249"/>
      <c r="AH24" s="249"/>
      <c r="AI24" s="249"/>
      <c r="AJ24" s="244"/>
      <c r="AK24" s="245"/>
      <c r="AL24" s="246"/>
      <c r="AM24" s="247"/>
      <c r="AN24" s="247"/>
      <c r="AO24" s="247"/>
      <c r="AP24" s="247"/>
      <c r="AQ24" s="247"/>
      <c r="AR24" s="247"/>
      <c r="AS24" s="247"/>
      <c r="AT24" s="247"/>
      <c r="AU24" s="247"/>
      <c r="AV24" s="247"/>
      <c r="AW24" s="247"/>
      <c r="AX24" s="247"/>
      <c r="AY24" s="247"/>
      <c r="AZ24" s="247"/>
      <c r="BA24" s="247"/>
      <c r="BB24" s="247"/>
      <c r="BC24" s="247"/>
      <c r="BD24" s="247"/>
      <c r="BE24" s="247"/>
      <c r="BF24" s="247"/>
      <c r="BG24" s="247"/>
      <c r="BH24" s="247"/>
      <c r="BI24" s="247"/>
      <c r="BJ24" s="247"/>
      <c r="BK24" s="247"/>
      <c r="BL24" s="247"/>
      <c r="BM24" s="247"/>
      <c r="BN24" s="247"/>
      <c r="BO24" s="247"/>
      <c r="BP24" s="247"/>
    </row>
    <row r="25" spans="1:68" s="121" customFormat="1" ht="12.75" hidden="1" customHeight="1">
      <c r="A25" s="233">
        <v>22</v>
      </c>
      <c r="B25" s="233"/>
      <c r="C25" s="233" t="s">
        <v>261</v>
      </c>
      <c r="D25" s="234"/>
      <c r="E25" s="234"/>
      <c r="F25" s="234"/>
      <c r="G25" s="234"/>
      <c r="H25" s="234">
        <v>1</v>
      </c>
      <c r="I25" s="235">
        <v>47</v>
      </c>
      <c r="J25" s="236">
        <f t="shared" si="0"/>
        <v>47</v>
      </c>
      <c r="K25" s="237">
        <f t="shared" si="1"/>
        <v>2.1907847204418861E-3</v>
      </c>
      <c r="L25" s="238">
        <v>2.742714060765635E-3</v>
      </c>
      <c r="M25" s="239">
        <v>0.2594284829241848</v>
      </c>
      <c r="N25" s="240">
        <v>2.7427140607656351E-5</v>
      </c>
      <c r="O25" s="240"/>
      <c r="P25" s="240"/>
      <c r="Q25" s="241"/>
      <c r="R25" s="242"/>
      <c r="S25" s="243"/>
      <c r="T25" s="243"/>
      <c r="U25" s="243"/>
      <c r="V25" s="243"/>
      <c r="W25" s="243"/>
      <c r="X25" s="243"/>
      <c r="Y25" s="243"/>
      <c r="Z25" s="243"/>
      <c r="AA25" s="248"/>
      <c r="AB25" s="248"/>
      <c r="AC25" s="248"/>
      <c r="AD25" s="248"/>
      <c r="AE25" s="248"/>
      <c r="AF25" s="249"/>
      <c r="AG25" s="249"/>
      <c r="AH25" s="249"/>
      <c r="AI25" s="249"/>
      <c r="AJ25" s="244"/>
      <c r="AK25" s="245"/>
      <c r="AL25" s="246"/>
      <c r="AM25" s="247"/>
      <c r="AN25" s="247"/>
      <c r="AO25" s="247"/>
      <c r="AP25" s="247"/>
      <c r="AQ25" s="247"/>
      <c r="AR25" s="247"/>
      <c r="AS25" s="247"/>
      <c r="AT25" s="247"/>
      <c r="AU25" s="247"/>
      <c r="AV25" s="247"/>
      <c r="AW25" s="247"/>
      <c r="AX25" s="247"/>
      <c r="AY25" s="247"/>
      <c r="AZ25" s="247"/>
      <c r="BA25" s="247"/>
      <c r="BB25" s="247"/>
      <c r="BC25" s="247"/>
      <c r="BD25" s="247"/>
      <c r="BE25" s="247"/>
      <c r="BF25" s="247"/>
      <c r="BG25" s="247"/>
      <c r="BH25" s="247"/>
      <c r="BI25" s="247"/>
      <c r="BJ25" s="247"/>
      <c r="BK25" s="247"/>
      <c r="BL25" s="247"/>
      <c r="BM25" s="247"/>
      <c r="BN25" s="247"/>
      <c r="BO25" s="247"/>
      <c r="BP25" s="247"/>
    </row>
    <row r="26" spans="1:68" s="121" customFormat="1" ht="26.55" customHeight="1">
      <c r="A26" s="233">
        <v>23</v>
      </c>
      <c r="B26" s="233"/>
      <c r="C26" s="233" t="s">
        <v>2131</v>
      </c>
      <c r="D26" s="234"/>
      <c r="E26" s="234"/>
      <c r="F26" s="234"/>
      <c r="G26" s="234"/>
      <c r="H26" s="250">
        <v>1</v>
      </c>
      <c r="I26" s="235">
        <v>46.8</v>
      </c>
      <c r="J26" s="251">
        <f t="shared" si="0"/>
        <v>46.8</v>
      </c>
      <c r="K26" s="252">
        <f t="shared" si="1"/>
        <v>2.1814622322697927E-3</v>
      </c>
      <c r="L26" s="238">
        <v>2.594284829241848E-3</v>
      </c>
      <c r="M26" s="239">
        <v>0.35623015565708954</v>
      </c>
      <c r="N26" s="240">
        <v>2.594284829241848E-5</v>
      </c>
      <c r="O26" s="240"/>
      <c r="P26" s="308" t="s">
        <v>2318</v>
      </c>
      <c r="Q26" s="254"/>
      <c r="R26" s="255">
        <v>1</v>
      </c>
      <c r="S26" s="256" t="s">
        <v>1004</v>
      </c>
      <c r="T26" s="256" t="s">
        <v>1004</v>
      </c>
      <c r="U26" s="256" t="s">
        <v>1004</v>
      </c>
      <c r="V26" s="256" t="s">
        <v>1004</v>
      </c>
      <c r="W26" s="256" t="s">
        <v>1004</v>
      </c>
      <c r="X26" s="256" t="s">
        <v>1004</v>
      </c>
      <c r="Y26" s="256" t="s">
        <v>1004</v>
      </c>
      <c r="Z26" s="256" t="s">
        <v>1004</v>
      </c>
      <c r="AA26" s="256" t="s">
        <v>1004</v>
      </c>
      <c r="AB26" s="256" t="s">
        <v>1004</v>
      </c>
      <c r="AC26" s="256" t="s">
        <v>1004</v>
      </c>
      <c r="AD26" s="256" t="s">
        <v>1004</v>
      </c>
      <c r="AE26" s="256" t="s">
        <v>1004</v>
      </c>
      <c r="AF26" s="256" t="s">
        <v>1004</v>
      </c>
      <c r="AG26" s="256" t="s">
        <v>1004</v>
      </c>
      <c r="AH26" s="256" t="s">
        <v>1004</v>
      </c>
      <c r="AI26" s="256" t="s">
        <v>1004</v>
      </c>
      <c r="AJ26" s="256" t="s">
        <v>1004</v>
      </c>
      <c r="AK26" s="256" t="s">
        <v>1004</v>
      </c>
      <c r="AL26" s="256" t="s">
        <v>1004</v>
      </c>
      <c r="AM26" s="256" t="s">
        <v>1004</v>
      </c>
      <c r="AN26" s="247"/>
      <c r="AO26" s="247"/>
      <c r="AP26" s="247"/>
      <c r="AQ26" s="247"/>
      <c r="AR26" s="247"/>
      <c r="AS26" s="247"/>
      <c r="AT26" s="247"/>
      <c r="AU26" s="247"/>
      <c r="AV26" s="247"/>
      <c r="AW26" s="247"/>
      <c r="AX26" s="247"/>
      <c r="AY26" s="247"/>
      <c r="AZ26" s="247"/>
      <c r="BA26" s="247"/>
      <c r="BB26" s="247"/>
      <c r="BC26" s="247"/>
      <c r="BD26" s="247"/>
      <c r="BE26" s="247"/>
      <c r="BF26" s="247"/>
      <c r="BG26" s="247"/>
      <c r="BH26" s="247"/>
      <c r="BI26" s="247"/>
      <c r="BJ26" s="247"/>
      <c r="BK26" s="247"/>
      <c r="BL26" s="247"/>
      <c r="BM26" s="247"/>
      <c r="BN26" s="247"/>
      <c r="BO26" s="247"/>
      <c r="BP26" s="247"/>
    </row>
    <row r="27" spans="1:68" s="121" customFormat="1" ht="12.75" hidden="1" customHeight="1">
      <c r="A27" s="233">
        <v>24</v>
      </c>
      <c r="B27" s="233"/>
      <c r="C27" s="233" t="s">
        <v>1089</v>
      </c>
      <c r="D27" s="234"/>
      <c r="E27" s="234"/>
      <c r="F27" s="234"/>
      <c r="G27" s="234"/>
      <c r="H27" s="234">
        <v>1</v>
      </c>
      <c r="I27" s="235">
        <v>72.2</v>
      </c>
      <c r="J27" s="236">
        <f t="shared" si="0"/>
        <v>72.2</v>
      </c>
      <c r="K27" s="237">
        <f t="shared" si="1"/>
        <v>3.3654182301256206E-3</v>
      </c>
      <c r="L27" s="238">
        <v>3.5623015565708956E-3</v>
      </c>
      <c r="M27" s="239">
        <v>0.51369420996928128</v>
      </c>
      <c r="N27" s="240">
        <v>3.5623015565708954E-5</v>
      </c>
      <c r="O27" s="240"/>
      <c r="P27" s="240"/>
      <c r="Q27" s="241"/>
      <c r="R27" s="242"/>
      <c r="S27" s="243"/>
      <c r="T27" s="243"/>
      <c r="U27" s="243"/>
      <c r="V27" s="243"/>
      <c r="W27" s="243"/>
      <c r="X27" s="243"/>
      <c r="Y27" s="243"/>
      <c r="Z27" s="243"/>
      <c r="AA27" s="248"/>
      <c r="AB27" s="248"/>
      <c r="AC27" s="248"/>
      <c r="AD27" s="248"/>
      <c r="AE27" s="248"/>
      <c r="AF27" s="249"/>
      <c r="AG27" s="249"/>
      <c r="AH27" s="249"/>
      <c r="AI27" s="249"/>
      <c r="AJ27" s="244"/>
      <c r="AK27" s="245"/>
      <c r="AL27" s="246"/>
      <c r="AM27" s="247"/>
      <c r="AN27" s="247"/>
      <c r="AO27" s="247"/>
      <c r="AP27" s="247"/>
      <c r="AQ27" s="247"/>
      <c r="AR27" s="247"/>
      <c r="AS27" s="247"/>
      <c r="AT27" s="247"/>
      <c r="AU27" s="247"/>
      <c r="AV27" s="247"/>
      <c r="AW27" s="247"/>
      <c r="AX27" s="247"/>
      <c r="AY27" s="247"/>
      <c r="AZ27" s="247"/>
      <c r="BA27" s="247"/>
      <c r="BB27" s="247"/>
      <c r="BC27" s="247"/>
      <c r="BD27" s="247"/>
      <c r="BE27" s="247"/>
      <c r="BF27" s="247"/>
      <c r="BG27" s="247"/>
      <c r="BH27" s="247"/>
      <c r="BI27" s="247"/>
      <c r="BJ27" s="247"/>
      <c r="BK27" s="247"/>
      <c r="BL27" s="247"/>
      <c r="BM27" s="247"/>
      <c r="BN27" s="247"/>
      <c r="BO27" s="247"/>
      <c r="BP27" s="247"/>
    </row>
    <row r="28" spans="1:68" s="121" customFormat="1" ht="12.75" hidden="1" customHeight="1">
      <c r="A28" s="233">
        <v>25</v>
      </c>
      <c r="B28" s="233"/>
      <c r="C28" s="233" t="s">
        <v>263</v>
      </c>
      <c r="D28" s="234"/>
      <c r="E28" s="234"/>
      <c r="F28" s="234"/>
      <c r="G28" s="234"/>
      <c r="H28" s="234">
        <v>1</v>
      </c>
      <c r="I28" s="235">
        <v>87.4</v>
      </c>
      <c r="J28" s="236">
        <f t="shared" si="0"/>
        <v>87.4</v>
      </c>
      <c r="K28" s="237">
        <f t="shared" si="1"/>
        <v>4.0739273312046988E-3</v>
      </c>
      <c r="L28" s="238">
        <v>5.1369420996928124E-3</v>
      </c>
      <c r="M28" s="239">
        <v>0.38397996850718891</v>
      </c>
      <c r="N28" s="240">
        <v>5.1369420996928124E-5</v>
      </c>
      <c r="O28" s="240"/>
      <c r="P28" s="240"/>
      <c r="Q28" s="241"/>
      <c r="R28" s="242"/>
      <c r="S28" s="243"/>
      <c r="T28" s="243"/>
      <c r="U28" s="243"/>
      <c r="V28" s="243"/>
      <c r="W28" s="243"/>
      <c r="X28" s="243"/>
      <c r="Y28" s="243"/>
      <c r="Z28" s="243"/>
      <c r="AA28" s="248"/>
      <c r="AB28" s="248"/>
      <c r="AC28" s="248"/>
      <c r="AD28" s="248"/>
      <c r="AE28" s="248"/>
      <c r="AF28" s="249"/>
      <c r="AG28" s="249"/>
      <c r="AH28" s="249"/>
      <c r="AI28" s="249"/>
      <c r="AJ28" s="244"/>
      <c r="AK28" s="245"/>
      <c r="AL28" s="246"/>
      <c r="AM28" s="247"/>
      <c r="AN28" s="247"/>
      <c r="AO28" s="247"/>
      <c r="AP28" s="247"/>
      <c r="AQ28" s="247"/>
      <c r="AR28" s="247"/>
      <c r="AS28" s="247"/>
      <c r="AT28" s="247"/>
      <c r="AU28" s="247"/>
      <c r="AV28" s="247"/>
      <c r="AW28" s="247"/>
      <c r="AX28" s="247"/>
      <c r="AY28" s="247"/>
      <c r="AZ28" s="247"/>
      <c r="BA28" s="247"/>
      <c r="BB28" s="247"/>
      <c r="BC28" s="247"/>
      <c r="BD28" s="247"/>
      <c r="BE28" s="247"/>
      <c r="BF28" s="247"/>
      <c r="BG28" s="247"/>
      <c r="BH28" s="247"/>
      <c r="BI28" s="247"/>
      <c r="BJ28" s="247"/>
      <c r="BK28" s="247"/>
      <c r="BL28" s="247"/>
      <c r="BM28" s="247"/>
      <c r="BN28" s="247"/>
      <c r="BO28" s="247"/>
      <c r="BP28" s="247"/>
    </row>
    <row r="29" spans="1:68" s="121" customFormat="1" ht="12.75" hidden="1" customHeight="1">
      <c r="A29" s="233">
        <v>26</v>
      </c>
      <c r="B29" s="233"/>
      <c r="C29" s="233" t="s">
        <v>2195</v>
      </c>
      <c r="D29" s="234"/>
      <c r="E29" s="234"/>
      <c r="F29" s="234"/>
      <c r="G29" s="234"/>
      <c r="H29" s="234">
        <v>1</v>
      </c>
      <c r="I29" s="235">
        <v>55.6</v>
      </c>
      <c r="J29" s="236">
        <f t="shared" si="0"/>
        <v>55.6</v>
      </c>
      <c r="K29" s="237">
        <f t="shared" si="1"/>
        <v>2.5916517118418905E-3</v>
      </c>
      <c r="L29" s="238">
        <v>0</v>
      </c>
      <c r="M29" s="239">
        <v>0</v>
      </c>
      <c r="N29" s="240">
        <v>0</v>
      </c>
      <c r="O29" s="240"/>
      <c r="P29" s="240"/>
      <c r="Q29" s="241"/>
      <c r="R29" s="242"/>
      <c r="S29" s="243"/>
      <c r="T29" s="243"/>
      <c r="U29" s="243"/>
      <c r="V29" s="243"/>
      <c r="W29" s="243"/>
      <c r="X29" s="243"/>
      <c r="Y29" s="243"/>
      <c r="Z29" s="243"/>
      <c r="AA29" s="248"/>
      <c r="AB29" s="248"/>
      <c r="AC29" s="248"/>
      <c r="AD29" s="248"/>
      <c r="AE29" s="248"/>
      <c r="AF29" s="249"/>
      <c r="AG29" s="249"/>
      <c r="AH29" s="249"/>
      <c r="AI29" s="249"/>
      <c r="AJ29" s="244"/>
      <c r="AK29" s="245"/>
      <c r="AL29" s="246"/>
      <c r="AM29" s="247"/>
      <c r="AN29" s="247"/>
      <c r="AO29" s="247"/>
      <c r="AP29" s="247"/>
      <c r="AQ29" s="247"/>
      <c r="AR29" s="247"/>
      <c r="AS29" s="247"/>
      <c r="AT29" s="247"/>
      <c r="AU29" s="247"/>
      <c r="AV29" s="247"/>
      <c r="AW29" s="247"/>
      <c r="AX29" s="247"/>
      <c r="AY29" s="247"/>
      <c r="AZ29" s="247"/>
      <c r="BA29" s="247"/>
      <c r="BB29" s="247"/>
      <c r="BC29" s="247"/>
      <c r="BD29" s="247"/>
      <c r="BE29" s="247"/>
      <c r="BF29" s="247"/>
      <c r="BG29" s="247"/>
      <c r="BH29" s="247"/>
      <c r="BI29" s="247"/>
      <c r="BJ29" s="247"/>
      <c r="BK29" s="247"/>
      <c r="BL29" s="247"/>
      <c r="BM29" s="247"/>
      <c r="BN29" s="247"/>
      <c r="BO29" s="247"/>
      <c r="BP29" s="247"/>
    </row>
    <row r="30" spans="1:68" s="121" customFormat="1" ht="12.75" hidden="1" customHeight="1">
      <c r="A30" s="233">
        <v>27</v>
      </c>
      <c r="B30" s="233"/>
      <c r="C30" s="233" t="s">
        <v>1057</v>
      </c>
      <c r="D30" s="234"/>
      <c r="E30" s="234"/>
      <c r="F30" s="234"/>
      <c r="G30" s="234"/>
      <c r="H30" s="234">
        <v>1</v>
      </c>
      <c r="I30" s="235">
        <v>119</v>
      </c>
      <c r="J30" s="236">
        <f t="shared" si="0"/>
        <v>119</v>
      </c>
      <c r="K30" s="237">
        <f t="shared" si="1"/>
        <v>5.5468804623954133E-3</v>
      </c>
      <c r="L30" s="238">
        <v>1.3423165285629461E-3</v>
      </c>
      <c r="M30" s="239">
        <v>0.2594284829241848</v>
      </c>
      <c r="N30" s="240">
        <v>1.3423165285629461E-5</v>
      </c>
      <c r="O30" s="240"/>
      <c r="P30" s="240"/>
      <c r="Q30" s="241"/>
      <c r="R30" s="242"/>
      <c r="S30" s="243"/>
      <c r="T30" s="243"/>
      <c r="U30" s="243"/>
      <c r="V30" s="243"/>
      <c r="W30" s="243"/>
      <c r="X30" s="243"/>
      <c r="Y30" s="243"/>
      <c r="Z30" s="243"/>
      <c r="AA30" s="248"/>
      <c r="AB30" s="248"/>
      <c r="AC30" s="248"/>
      <c r="AD30" s="248"/>
      <c r="AE30" s="248"/>
      <c r="AF30" s="249"/>
      <c r="AG30" s="249"/>
      <c r="AH30" s="249"/>
      <c r="AI30" s="249"/>
      <c r="AJ30" s="244"/>
      <c r="AK30" s="245"/>
      <c r="AL30" s="246"/>
      <c r="AM30" s="247"/>
      <c r="AN30" s="247"/>
      <c r="AO30" s="247"/>
      <c r="AP30" s="247"/>
      <c r="AQ30" s="247"/>
      <c r="AR30" s="247"/>
      <c r="AS30" s="247"/>
      <c r="AT30" s="247"/>
      <c r="AU30" s="247"/>
      <c r="AV30" s="247"/>
      <c r="AW30" s="247"/>
      <c r="AX30" s="247"/>
      <c r="AY30" s="247"/>
      <c r="AZ30" s="247"/>
      <c r="BA30" s="247"/>
      <c r="BB30" s="247"/>
      <c r="BC30" s="247"/>
      <c r="BD30" s="247"/>
      <c r="BE30" s="247"/>
      <c r="BF30" s="247"/>
      <c r="BG30" s="247"/>
      <c r="BH30" s="247"/>
      <c r="BI30" s="247"/>
      <c r="BJ30" s="247"/>
      <c r="BK30" s="247"/>
      <c r="BL30" s="247"/>
      <c r="BM30" s="247"/>
      <c r="BN30" s="247"/>
      <c r="BO30" s="247"/>
      <c r="BP30" s="247"/>
    </row>
    <row r="31" spans="1:68" s="121" customFormat="1" ht="12.75" hidden="1" customHeight="1">
      <c r="A31" s="233">
        <v>28</v>
      </c>
      <c r="B31" s="233"/>
      <c r="C31" s="233" t="s">
        <v>2228</v>
      </c>
      <c r="D31" s="234"/>
      <c r="E31" s="234"/>
      <c r="F31" s="234"/>
      <c r="G31" s="234"/>
      <c r="H31" s="234">
        <v>1</v>
      </c>
      <c r="I31" s="235">
        <v>47</v>
      </c>
      <c r="J31" s="236">
        <f t="shared" si="0"/>
        <v>47</v>
      </c>
      <c r="K31" s="237">
        <f t="shared" si="1"/>
        <v>2.1907847204418861E-3</v>
      </c>
      <c r="L31" s="238">
        <v>2.594284829241848E-3</v>
      </c>
      <c r="M31" s="239">
        <v>0.40979374790263018</v>
      </c>
      <c r="N31" s="240">
        <v>2.594284829241848E-5</v>
      </c>
      <c r="O31" s="240"/>
      <c r="P31" s="240"/>
      <c r="Q31" s="241"/>
      <c r="R31" s="242"/>
      <c r="S31" s="243"/>
      <c r="T31" s="243"/>
      <c r="U31" s="243"/>
      <c r="V31" s="243"/>
      <c r="W31" s="243"/>
      <c r="X31" s="243"/>
      <c r="Y31" s="243"/>
      <c r="Z31" s="243"/>
      <c r="AA31" s="248"/>
      <c r="AB31" s="248"/>
      <c r="AC31" s="248"/>
      <c r="AD31" s="248"/>
      <c r="AE31" s="248"/>
      <c r="AF31" s="249"/>
      <c r="AG31" s="249"/>
      <c r="AH31" s="249"/>
      <c r="AI31" s="249"/>
      <c r="AJ31" s="244"/>
      <c r="AK31" s="245"/>
      <c r="AL31" s="246"/>
      <c r="AM31" s="247"/>
      <c r="AN31" s="247"/>
      <c r="AO31" s="247"/>
      <c r="AP31" s="247"/>
      <c r="AQ31" s="247"/>
      <c r="AR31" s="247"/>
      <c r="AS31" s="247"/>
      <c r="AT31" s="247"/>
      <c r="AU31" s="247"/>
      <c r="AV31" s="247"/>
      <c r="AW31" s="247"/>
      <c r="AX31" s="247"/>
      <c r="AY31" s="247"/>
      <c r="AZ31" s="247"/>
      <c r="BA31" s="247"/>
      <c r="BB31" s="247"/>
      <c r="BC31" s="247"/>
      <c r="BD31" s="247"/>
      <c r="BE31" s="247"/>
      <c r="BF31" s="247"/>
      <c r="BG31" s="247"/>
      <c r="BH31" s="247"/>
      <c r="BI31" s="247"/>
      <c r="BJ31" s="247"/>
      <c r="BK31" s="247"/>
      <c r="BL31" s="247"/>
      <c r="BM31" s="247"/>
      <c r="BN31" s="247"/>
      <c r="BO31" s="247"/>
      <c r="BP31" s="247"/>
    </row>
    <row r="32" spans="1:68" s="121" customFormat="1" ht="12.75" hidden="1" customHeight="1">
      <c r="A32" s="233">
        <v>29</v>
      </c>
      <c r="B32" s="233"/>
      <c r="C32" s="233" t="s">
        <v>2134</v>
      </c>
      <c r="D32" s="234"/>
      <c r="E32" s="234"/>
      <c r="F32" s="234"/>
      <c r="G32" s="234"/>
      <c r="H32" s="234">
        <v>1</v>
      </c>
      <c r="I32" s="235">
        <v>46.7</v>
      </c>
      <c r="J32" s="236">
        <f t="shared" si="0"/>
        <v>46.7</v>
      </c>
      <c r="K32" s="237">
        <f t="shared" si="1"/>
        <v>2.1768009881837462E-3</v>
      </c>
      <c r="L32" s="238">
        <v>4.0979374790263015E-3</v>
      </c>
      <c r="M32" s="239">
        <v>0.53821730039495053</v>
      </c>
      <c r="N32" s="240">
        <v>4.0979374790263015E-5</v>
      </c>
      <c r="O32" s="240"/>
      <c r="P32" s="240"/>
      <c r="Q32" s="241"/>
      <c r="R32" s="242"/>
      <c r="S32" s="243"/>
      <c r="T32" s="243"/>
      <c r="U32" s="243"/>
      <c r="V32" s="243"/>
      <c r="W32" s="243"/>
      <c r="X32" s="243"/>
      <c r="Y32" s="243"/>
      <c r="Z32" s="243"/>
      <c r="AA32" s="248"/>
      <c r="AB32" s="248"/>
      <c r="AC32" s="248"/>
      <c r="AD32" s="248"/>
      <c r="AE32" s="248"/>
      <c r="AF32" s="249"/>
      <c r="AG32" s="249"/>
      <c r="AH32" s="249"/>
      <c r="AI32" s="249"/>
      <c r="AJ32" s="244"/>
      <c r="AK32" s="245"/>
      <c r="AL32" s="246"/>
      <c r="AM32" s="247"/>
      <c r="AN32" s="247"/>
      <c r="AO32" s="247"/>
      <c r="AP32" s="247"/>
      <c r="AQ32" s="247"/>
      <c r="AR32" s="247"/>
      <c r="AS32" s="247"/>
      <c r="AT32" s="247"/>
      <c r="AU32" s="247"/>
      <c r="AV32" s="247"/>
      <c r="AW32" s="247"/>
      <c r="AX32" s="247"/>
      <c r="AY32" s="247"/>
      <c r="AZ32" s="247"/>
      <c r="BA32" s="247"/>
      <c r="BB32" s="247"/>
      <c r="BC32" s="247"/>
      <c r="BD32" s="247"/>
      <c r="BE32" s="247"/>
      <c r="BF32" s="247"/>
      <c r="BG32" s="247"/>
      <c r="BH32" s="247"/>
      <c r="BI32" s="247"/>
      <c r="BJ32" s="247"/>
      <c r="BK32" s="247"/>
      <c r="BL32" s="247"/>
      <c r="BM32" s="247"/>
      <c r="BN32" s="247"/>
      <c r="BO32" s="247"/>
      <c r="BP32" s="247"/>
    </row>
    <row r="33" spans="1:68" s="121" customFormat="1" ht="12.75" hidden="1" customHeight="1">
      <c r="A33" s="233">
        <v>30</v>
      </c>
      <c r="B33" s="233"/>
      <c r="C33" s="233" t="s">
        <v>264</v>
      </c>
      <c r="D33" s="234"/>
      <c r="E33" s="234"/>
      <c r="F33" s="234"/>
      <c r="G33" s="234"/>
      <c r="H33" s="234">
        <v>1</v>
      </c>
      <c r="I33" s="235">
        <v>72.400000000000006</v>
      </c>
      <c r="J33" s="236">
        <f t="shared" si="0"/>
        <v>72.400000000000006</v>
      </c>
      <c r="K33" s="237">
        <f t="shared" si="1"/>
        <v>3.374740718297714E-3</v>
      </c>
      <c r="L33" s="238">
        <v>0</v>
      </c>
      <c r="M33" s="239">
        <v>0</v>
      </c>
      <c r="N33" s="240">
        <v>0</v>
      </c>
      <c r="O33" s="240"/>
      <c r="P33" s="240"/>
      <c r="Q33" s="241"/>
      <c r="R33" s="242"/>
      <c r="S33" s="243"/>
      <c r="T33" s="243"/>
      <c r="U33" s="243"/>
      <c r="V33" s="243"/>
      <c r="W33" s="243"/>
      <c r="X33" s="243"/>
      <c r="Y33" s="243"/>
      <c r="Z33" s="243"/>
      <c r="AA33" s="248"/>
      <c r="AB33" s="248"/>
      <c r="AC33" s="248"/>
      <c r="AD33" s="248"/>
      <c r="AE33" s="248"/>
      <c r="AF33" s="249"/>
      <c r="AG33" s="249"/>
      <c r="AH33" s="249"/>
      <c r="AI33" s="249"/>
      <c r="AJ33" s="244"/>
      <c r="AK33" s="245"/>
      <c r="AL33" s="246"/>
      <c r="AM33" s="247"/>
      <c r="AN33" s="247"/>
      <c r="AO33" s="247"/>
      <c r="AP33" s="247"/>
      <c r="AQ33" s="247"/>
      <c r="AR33" s="247"/>
      <c r="AS33" s="247"/>
      <c r="AT33" s="247"/>
      <c r="AU33" s="247"/>
      <c r="AV33" s="247"/>
      <c r="AW33" s="247"/>
      <c r="AX33" s="247"/>
      <c r="AY33" s="247"/>
      <c r="AZ33" s="247"/>
      <c r="BA33" s="247"/>
      <c r="BB33" s="247"/>
      <c r="BC33" s="247"/>
      <c r="BD33" s="247"/>
      <c r="BE33" s="247"/>
      <c r="BF33" s="247"/>
      <c r="BG33" s="247"/>
      <c r="BH33" s="247"/>
      <c r="BI33" s="247"/>
      <c r="BJ33" s="247"/>
      <c r="BK33" s="247"/>
      <c r="BL33" s="247"/>
      <c r="BM33" s="247"/>
      <c r="BN33" s="247"/>
      <c r="BO33" s="247"/>
      <c r="BP33" s="247"/>
    </row>
    <row r="34" spans="1:68" s="121" customFormat="1" ht="12.75" hidden="1" customHeight="1">
      <c r="A34" s="233">
        <v>31</v>
      </c>
      <c r="B34" s="233"/>
      <c r="C34" s="233" t="s">
        <v>265</v>
      </c>
      <c r="D34" s="234"/>
      <c r="E34" s="234"/>
      <c r="F34" s="234"/>
      <c r="G34" s="234"/>
      <c r="H34" s="234">
        <v>1</v>
      </c>
      <c r="I34" s="235">
        <v>93.7</v>
      </c>
      <c r="J34" s="236">
        <f t="shared" si="0"/>
        <v>93.7</v>
      </c>
      <c r="K34" s="237">
        <f t="shared" si="1"/>
        <v>4.3675857086256323E-3</v>
      </c>
      <c r="L34" s="238">
        <v>3.7429980123389844E-3</v>
      </c>
      <c r="M34" s="239">
        <v>0.41043909238751625</v>
      </c>
      <c r="N34" s="240">
        <v>3.7429980123389842E-5</v>
      </c>
      <c r="O34" s="240"/>
      <c r="P34" s="240"/>
      <c r="Q34" s="241"/>
      <c r="R34" s="242"/>
      <c r="S34" s="243"/>
      <c r="T34" s="243"/>
      <c r="U34" s="243"/>
      <c r="V34" s="243"/>
      <c r="W34" s="243"/>
      <c r="X34" s="243"/>
      <c r="Y34" s="243"/>
      <c r="Z34" s="243"/>
      <c r="AA34" s="248"/>
      <c r="AB34" s="248"/>
      <c r="AC34" s="248"/>
      <c r="AD34" s="248"/>
      <c r="AE34" s="248"/>
      <c r="AF34" s="249"/>
      <c r="AG34" s="249"/>
      <c r="AH34" s="249"/>
      <c r="AI34" s="249"/>
      <c r="AJ34" s="244"/>
      <c r="AK34" s="245"/>
      <c r="AL34" s="246"/>
      <c r="AM34" s="247"/>
      <c r="AN34" s="247"/>
      <c r="AO34" s="247"/>
      <c r="AP34" s="247"/>
      <c r="AQ34" s="247"/>
      <c r="AR34" s="247"/>
      <c r="AS34" s="247"/>
      <c r="AT34" s="247"/>
      <c r="AU34" s="247"/>
      <c r="AV34" s="247"/>
      <c r="AW34" s="247"/>
      <c r="AX34" s="247"/>
      <c r="AY34" s="247"/>
      <c r="AZ34" s="247"/>
      <c r="BA34" s="247"/>
      <c r="BB34" s="247"/>
      <c r="BC34" s="247"/>
      <c r="BD34" s="247"/>
      <c r="BE34" s="247"/>
      <c r="BF34" s="247"/>
      <c r="BG34" s="247"/>
      <c r="BH34" s="247"/>
      <c r="BI34" s="247"/>
      <c r="BJ34" s="247"/>
      <c r="BK34" s="247"/>
      <c r="BL34" s="247"/>
      <c r="BM34" s="247"/>
      <c r="BN34" s="247"/>
      <c r="BO34" s="247"/>
      <c r="BP34" s="247"/>
    </row>
    <row r="35" spans="1:68" s="121" customFormat="1" ht="12.75" customHeight="1">
      <c r="A35" s="233">
        <v>32</v>
      </c>
      <c r="B35" s="233"/>
      <c r="C35" s="233" t="s">
        <v>266</v>
      </c>
      <c r="D35" s="234"/>
      <c r="E35" s="234"/>
      <c r="F35" s="234"/>
      <c r="G35" s="234"/>
      <c r="H35" s="250">
        <v>1</v>
      </c>
      <c r="I35" s="235">
        <v>55.6</v>
      </c>
      <c r="J35" s="251">
        <f t="shared" si="0"/>
        <v>55.6</v>
      </c>
      <c r="K35" s="252">
        <f t="shared" si="1"/>
        <v>2.5916517118418905E-3</v>
      </c>
      <c r="L35" s="238">
        <v>4.1043909238751624E-3</v>
      </c>
      <c r="M35" s="239">
        <v>0.26071917189395682</v>
      </c>
      <c r="N35" s="240">
        <v>4.1043909238751625E-5</v>
      </c>
      <c r="O35" s="240"/>
      <c r="P35" s="308"/>
      <c r="Q35" s="254"/>
      <c r="R35" s="255">
        <v>1</v>
      </c>
      <c r="S35" s="256" t="s">
        <v>91</v>
      </c>
      <c r="T35" s="256" t="s">
        <v>91</v>
      </c>
      <c r="U35" s="256" t="s">
        <v>91</v>
      </c>
      <c r="V35" s="256" t="s">
        <v>91</v>
      </c>
      <c r="W35" s="256" t="s">
        <v>91</v>
      </c>
      <c r="X35" s="256" t="s">
        <v>91</v>
      </c>
      <c r="Y35" s="256" t="s">
        <v>91</v>
      </c>
      <c r="Z35" s="256" t="s">
        <v>91</v>
      </c>
      <c r="AA35" s="256" t="s">
        <v>91</v>
      </c>
      <c r="AB35" s="256" t="s">
        <v>91</v>
      </c>
      <c r="AC35" s="256" t="s">
        <v>91</v>
      </c>
      <c r="AD35" s="256" t="s">
        <v>92</v>
      </c>
      <c r="AE35" s="256" t="s">
        <v>91</v>
      </c>
      <c r="AF35" s="256" t="s">
        <v>91</v>
      </c>
      <c r="AG35" s="256" t="s">
        <v>91</v>
      </c>
      <c r="AH35" s="256" t="s">
        <v>91</v>
      </c>
      <c r="AI35" s="256" t="s">
        <v>91</v>
      </c>
      <c r="AJ35" s="256" t="s">
        <v>91</v>
      </c>
      <c r="AK35" s="256" t="s">
        <v>91</v>
      </c>
      <c r="AL35" s="256" t="s">
        <v>91</v>
      </c>
      <c r="AM35" s="256" t="s">
        <v>91</v>
      </c>
      <c r="AN35" s="247"/>
      <c r="AO35" s="247"/>
      <c r="AP35" s="247"/>
      <c r="AQ35" s="247"/>
      <c r="AR35" s="247"/>
      <c r="AS35" s="247"/>
      <c r="AT35" s="247"/>
      <c r="AU35" s="247"/>
      <c r="AV35" s="247"/>
      <c r="AW35" s="247"/>
      <c r="AX35" s="247"/>
      <c r="AY35" s="247"/>
      <c r="AZ35" s="247"/>
      <c r="BA35" s="247"/>
      <c r="BB35" s="247"/>
      <c r="BC35" s="247"/>
      <c r="BD35" s="247"/>
      <c r="BE35" s="247"/>
      <c r="BF35" s="247"/>
      <c r="BG35" s="247"/>
      <c r="BH35" s="247"/>
      <c r="BI35" s="247"/>
      <c r="BJ35" s="247"/>
      <c r="BK35" s="247"/>
      <c r="BL35" s="247"/>
      <c r="BM35" s="247"/>
      <c r="BN35" s="247"/>
      <c r="BO35" s="247"/>
      <c r="BP35" s="247"/>
    </row>
    <row r="36" spans="1:68" s="121" customFormat="1" ht="12.75" hidden="1" customHeight="1">
      <c r="A36" s="233">
        <v>33</v>
      </c>
      <c r="B36" s="233"/>
      <c r="C36" s="233" t="s">
        <v>2055</v>
      </c>
      <c r="D36" s="234"/>
      <c r="E36" s="234"/>
      <c r="F36" s="234"/>
      <c r="G36" s="234"/>
      <c r="H36" s="234">
        <v>1</v>
      </c>
      <c r="I36" s="235">
        <v>118.9</v>
      </c>
      <c r="J36" s="236">
        <f t="shared" ref="J36:J67" si="2">H36*I36</f>
        <v>118.9</v>
      </c>
      <c r="K36" s="237">
        <f t="shared" si="1"/>
        <v>5.5422192183093672E-3</v>
      </c>
      <c r="L36" s="238">
        <v>2.6071917189395681E-3</v>
      </c>
      <c r="M36" s="239">
        <v>0.27362606159167746</v>
      </c>
      <c r="N36" s="240">
        <v>2.6071917189395679E-5</v>
      </c>
      <c r="O36" s="240"/>
      <c r="P36" s="240"/>
      <c r="Q36" s="241"/>
      <c r="R36" s="242"/>
      <c r="S36" s="243"/>
      <c r="T36" s="243"/>
      <c r="U36" s="243"/>
      <c r="V36" s="243"/>
      <c r="W36" s="243"/>
      <c r="X36" s="243"/>
      <c r="Y36" s="243"/>
      <c r="Z36" s="243"/>
      <c r="AA36" s="248"/>
      <c r="AB36" s="248"/>
      <c r="AC36" s="248"/>
      <c r="AD36" s="248"/>
      <c r="AE36" s="248"/>
      <c r="AF36" s="249"/>
      <c r="AG36" s="249"/>
      <c r="AH36" s="249"/>
      <c r="AI36" s="249"/>
      <c r="AJ36" s="244"/>
      <c r="AK36" s="245"/>
      <c r="AL36" s="246"/>
      <c r="AM36" s="247"/>
      <c r="AN36" s="247"/>
      <c r="AO36" s="247"/>
      <c r="AP36" s="247"/>
      <c r="AQ36" s="247"/>
      <c r="AR36" s="247"/>
      <c r="AS36" s="247"/>
      <c r="AT36" s="247"/>
      <c r="AU36" s="247"/>
      <c r="AV36" s="247"/>
      <c r="AW36" s="247"/>
      <c r="AX36" s="247"/>
      <c r="AY36" s="247"/>
      <c r="AZ36" s="247"/>
      <c r="BA36" s="247"/>
      <c r="BB36" s="247"/>
      <c r="BC36" s="247"/>
      <c r="BD36" s="247"/>
      <c r="BE36" s="247"/>
      <c r="BF36" s="247"/>
      <c r="BG36" s="247"/>
      <c r="BH36" s="247"/>
      <c r="BI36" s="247"/>
      <c r="BJ36" s="247"/>
      <c r="BK36" s="247"/>
      <c r="BL36" s="247"/>
      <c r="BM36" s="247"/>
      <c r="BN36" s="247"/>
      <c r="BO36" s="247"/>
      <c r="BP36" s="247"/>
    </row>
    <row r="37" spans="1:68" s="121" customFormat="1" ht="12.75" hidden="1" customHeight="1">
      <c r="A37" s="233">
        <v>34</v>
      </c>
      <c r="B37" s="233"/>
      <c r="C37" s="233" t="s">
        <v>267</v>
      </c>
      <c r="D37" s="234"/>
      <c r="E37" s="234"/>
      <c r="F37" s="234"/>
      <c r="G37" s="234"/>
      <c r="H37" s="234">
        <v>1</v>
      </c>
      <c r="I37" s="235">
        <v>47</v>
      </c>
      <c r="J37" s="236">
        <f t="shared" si="2"/>
        <v>47</v>
      </c>
      <c r="K37" s="237">
        <f t="shared" si="1"/>
        <v>2.1907847204418861E-3</v>
      </c>
      <c r="L37" s="238">
        <v>2.7362606159167745E-3</v>
      </c>
      <c r="M37" s="239">
        <v>0.26007382740907081</v>
      </c>
      <c r="N37" s="240">
        <v>2.7362606159167744E-5</v>
      </c>
      <c r="O37" s="240"/>
      <c r="P37" s="240"/>
      <c r="Q37" s="241"/>
      <c r="R37" s="242"/>
      <c r="S37" s="243"/>
      <c r="T37" s="243"/>
      <c r="U37" s="243"/>
      <c r="V37" s="243"/>
      <c r="W37" s="243"/>
      <c r="X37" s="243"/>
      <c r="Y37" s="243"/>
      <c r="Z37" s="243"/>
      <c r="AA37" s="248"/>
      <c r="AB37" s="248"/>
      <c r="AC37" s="248"/>
      <c r="AD37" s="248"/>
      <c r="AE37" s="248"/>
      <c r="AF37" s="249"/>
      <c r="AG37" s="249"/>
      <c r="AH37" s="249"/>
      <c r="AI37" s="249"/>
      <c r="AJ37" s="244"/>
      <c r="AK37" s="245"/>
      <c r="AL37" s="246"/>
      <c r="AM37" s="247"/>
      <c r="AN37" s="247"/>
      <c r="AO37" s="247"/>
      <c r="AP37" s="247"/>
      <c r="AQ37" s="247"/>
      <c r="AR37" s="247"/>
      <c r="AS37" s="247"/>
      <c r="AT37" s="247"/>
      <c r="AU37" s="247"/>
      <c r="AV37" s="247"/>
      <c r="AW37" s="247"/>
      <c r="AX37" s="247"/>
      <c r="AY37" s="247"/>
      <c r="AZ37" s="247"/>
      <c r="BA37" s="247"/>
      <c r="BB37" s="247"/>
      <c r="BC37" s="247"/>
      <c r="BD37" s="247"/>
      <c r="BE37" s="247"/>
      <c r="BF37" s="247"/>
      <c r="BG37" s="247"/>
      <c r="BH37" s="247"/>
      <c r="BI37" s="247"/>
      <c r="BJ37" s="247"/>
      <c r="BK37" s="247"/>
      <c r="BL37" s="247"/>
      <c r="BM37" s="247"/>
      <c r="BN37" s="247"/>
      <c r="BO37" s="247"/>
      <c r="BP37" s="247"/>
    </row>
    <row r="38" spans="1:68" s="121" customFormat="1" ht="12.75" hidden="1" customHeight="1">
      <c r="A38" s="233">
        <v>35</v>
      </c>
      <c r="B38" s="233"/>
      <c r="C38" s="233" t="s">
        <v>268</v>
      </c>
      <c r="D38" s="234"/>
      <c r="E38" s="234"/>
      <c r="F38" s="234"/>
      <c r="G38" s="234"/>
      <c r="H38" s="234">
        <v>1</v>
      </c>
      <c r="I38" s="235">
        <v>46.7</v>
      </c>
      <c r="J38" s="236">
        <f t="shared" si="2"/>
        <v>46.7</v>
      </c>
      <c r="K38" s="237">
        <f t="shared" si="1"/>
        <v>2.1768009881837462E-3</v>
      </c>
      <c r="L38" s="238">
        <v>2.600738274090708E-3</v>
      </c>
      <c r="M38" s="239">
        <v>0.35881153359663365</v>
      </c>
      <c r="N38" s="240">
        <v>2.600738274090708E-5</v>
      </c>
      <c r="O38" s="240"/>
      <c r="P38" s="240"/>
      <c r="Q38" s="241"/>
      <c r="R38" s="242"/>
      <c r="S38" s="243"/>
      <c r="T38" s="243"/>
      <c r="U38" s="243"/>
      <c r="V38" s="243"/>
      <c r="W38" s="243"/>
      <c r="X38" s="243"/>
      <c r="Y38" s="243"/>
      <c r="Z38" s="243"/>
      <c r="AA38" s="248"/>
      <c r="AB38" s="248"/>
      <c r="AC38" s="248"/>
      <c r="AD38" s="248"/>
      <c r="AE38" s="248"/>
      <c r="AF38" s="249"/>
      <c r="AG38" s="249"/>
      <c r="AH38" s="249"/>
      <c r="AI38" s="249"/>
      <c r="AJ38" s="244"/>
      <c r="AK38" s="245"/>
      <c r="AL38" s="246"/>
      <c r="AM38" s="247"/>
      <c r="AN38" s="247"/>
      <c r="AO38" s="247"/>
      <c r="AP38" s="247"/>
      <c r="AQ38" s="247"/>
      <c r="AR38" s="247"/>
      <c r="AS38" s="247"/>
      <c r="AT38" s="247"/>
      <c r="AU38" s="247"/>
      <c r="AV38" s="247"/>
      <c r="AW38" s="247"/>
      <c r="AX38" s="247"/>
      <c r="AY38" s="247"/>
      <c r="AZ38" s="247"/>
      <c r="BA38" s="247"/>
      <c r="BB38" s="247"/>
      <c r="BC38" s="247"/>
      <c r="BD38" s="247"/>
      <c r="BE38" s="247"/>
      <c r="BF38" s="247"/>
      <c r="BG38" s="247"/>
      <c r="BH38" s="247"/>
      <c r="BI38" s="247"/>
      <c r="BJ38" s="247"/>
      <c r="BK38" s="247"/>
      <c r="BL38" s="247"/>
      <c r="BM38" s="247"/>
      <c r="BN38" s="247"/>
      <c r="BO38" s="247"/>
      <c r="BP38" s="247"/>
    </row>
    <row r="39" spans="1:68" s="121" customFormat="1" ht="12.75" hidden="1" customHeight="1">
      <c r="A39" s="233">
        <v>36</v>
      </c>
      <c r="B39" s="233"/>
      <c r="C39" s="233" t="s">
        <v>269</v>
      </c>
      <c r="D39" s="234"/>
      <c r="E39" s="234"/>
      <c r="F39" s="234"/>
      <c r="G39" s="234"/>
      <c r="H39" s="234">
        <v>1</v>
      </c>
      <c r="I39" s="235">
        <v>72.2</v>
      </c>
      <c r="J39" s="236">
        <f t="shared" si="2"/>
        <v>72.2</v>
      </c>
      <c r="K39" s="237">
        <f t="shared" si="1"/>
        <v>3.3654182301256206E-3</v>
      </c>
      <c r="L39" s="238">
        <v>3.5881153359663366E-3</v>
      </c>
      <c r="M39" s="239">
        <v>0.51433955445416735</v>
      </c>
      <c r="N39" s="240">
        <v>3.5881153359663365E-5</v>
      </c>
      <c r="O39" s="240"/>
      <c r="P39" s="240"/>
      <c r="Q39" s="241"/>
      <c r="R39" s="242"/>
      <c r="S39" s="243"/>
      <c r="T39" s="243"/>
      <c r="U39" s="243"/>
      <c r="V39" s="243"/>
      <c r="W39" s="243"/>
      <c r="X39" s="243"/>
      <c r="Y39" s="243"/>
      <c r="Z39" s="243"/>
      <c r="AA39" s="248"/>
      <c r="AB39" s="248"/>
      <c r="AC39" s="248"/>
      <c r="AD39" s="248"/>
      <c r="AE39" s="248"/>
      <c r="AF39" s="249"/>
      <c r="AG39" s="249"/>
      <c r="AH39" s="249"/>
      <c r="AI39" s="249"/>
      <c r="AJ39" s="244"/>
      <c r="AK39" s="245"/>
      <c r="AL39" s="246"/>
      <c r="AM39" s="247"/>
      <c r="AN39" s="247"/>
      <c r="AO39" s="247"/>
      <c r="AP39" s="247"/>
      <c r="AQ39" s="247"/>
      <c r="AR39" s="247"/>
      <c r="AS39" s="247"/>
      <c r="AT39" s="247"/>
      <c r="AU39" s="247"/>
      <c r="AV39" s="247"/>
      <c r="AW39" s="247"/>
      <c r="AX39" s="247"/>
      <c r="AY39" s="247"/>
      <c r="AZ39" s="247"/>
      <c r="BA39" s="247"/>
      <c r="BB39" s="247"/>
      <c r="BC39" s="247"/>
      <c r="BD39" s="247"/>
      <c r="BE39" s="247"/>
      <c r="BF39" s="247"/>
      <c r="BG39" s="247"/>
      <c r="BH39" s="247"/>
      <c r="BI39" s="247"/>
      <c r="BJ39" s="247"/>
      <c r="BK39" s="247"/>
      <c r="BL39" s="247"/>
      <c r="BM39" s="247"/>
      <c r="BN39" s="247"/>
      <c r="BO39" s="247"/>
      <c r="BP39" s="247"/>
    </row>
    <row r="40" spans="1:68" s="121" customFormat="1" ht="12.75" hidden="1" customHeight="1">
      <c r="A40" s="233">
        <v>37</v>
      </c>
      <c r="B40" s="233"/>
      <c r="C40" s="233" t="s">
        <v>270</v>
      </c>
      <c r="D40" s="234"/>
      <c r="E40" s="234"/>
      <c r="F40" s="234"/>
      <c r="G40" s="234"/>
      <c r="H40" s="234">
        <v>1</v>
      </c>
      <c r="I40" s="235">
        <v>94</v>
      </c>
      <c r="J40" s="236">
        <f t="shared" si="2"/>
        <v>94</v>
      </c>
      <c r="K40" s="237">
        <f t="shared" si="1"/>
        <v>4.3815694408837723E-3</v>
      </c>
      <c r="L40" s="238">
        <v>5.1433955445416733E-3</v>
      </c>
      <c r="M40" s="239">
        <v>0.38204393505253081</v>
      </c>
      <c r="N40" s="240">
        <v>5.1433955445416734E-5</v>
      </c>
      <c r="O40" s="240"/>
      <c r="P40" s="240"/>
      <c r="Q40" s="241"/>
      <c r="R40" s="242"/>
      <c r="S40" s="243"/>
      <c r="T40" s="243"/>
      <c r="U40" s="243"/>
      <c r="V40" s="243"/>
      <c r="W40" s="243"/>
      <c r="X40" s="243"/>
      <c r="Y40" s="243"/>
      <c r="Z40" s="243"/>
      <c r="AA40" s="248"/>
      <c r="AB40" s="248"/>
      <c r="AC40" s="248"/>
      <c r="AD40" s="248"/>
      <c r="AE40" s="248"/>
      <c r="AF40" s="249"/>
      <c r="AG40" s="249"/>
      <c r="AH40" s="249"/>
      <c r="AI40" s="249"/>
      <c r="AJ40" s="244"/>
      <c r="AK40" s="245"/>
      <c r="AL40" s="246"/>
      <c r="AM40" s="247"/>
      <c r="AN40" s="247"/>
      <c r="AO40" s="247"/>
      <c r="AP40" s="247"/>
      <c r="AQ40" s="247"/>
      <c r="AR40" s="247"/>
      <c r="AS40" s="247"/>
      <c r="AT40" s="247"/>
      <c r="AU40" s="247"/>
      <c r="AV40" s="247"/>
      <c r="AW40" s="247"/>
      <c r="AX40" s="247"/>
      <c r="AY40" s="247"/>
      <c r="AZ40" s="247"/>
      <c r="BA40" s="247"/>
      <c r="BB40" s="247"/>
      <c r="BC40" s="247"/>
      <c r="BD40" s="247"/>
      <c r="BE40" s="247"/>
      <c r="BF40" s="247"/>
      <c r="BG40" s="247"/>
      <c r="BH40" s="247"/>
      <c r="BI40" s="247"/>
      <c r="BJ40" s="247"/>
      <c r="BK40" s="247"/>
      <c r="BL40" s="247"/>
      <c r="BM40" s="247"/>
      <c r="BN40" s="247"/>
      <c r="BO40" s="247"/>
      <c r="BP40" s="247"/>
    </row>
    <row r="41" spans="1:68" s="121" customFormat="1" ht="12.75" hidden="1" customHeight="1">
      <c r="A41" s="233">
        <v>38</v>
      </c>
      <c r="B41" s="233"/>
      <c r="C41" s="233" t="s">
        <v>271</v>
      </c>
      <c r="D41" s="234"/>
      <c r="E41" s="234"/>
      <c r="F41" s="234"/>
      <c r="G41" s="234"/>
      <c r="H41" s="234">
        <v>1</v>
      </c>
      <c r="I41" s="235">
        <v>54.9</v>
      </c>
      <c r="J41" s="236">
        <f t="shared" si="2"/>
        <v>54.9</v>
      </c>
      <c r="K41" s="237">
        <f t="shared" si="1"/>
        <v>2.5590230032395645E-3</v>
      </c>
      <c r="L41" s="238">
        <v>0</v>
      </c>
      <c r="M41" s="239">
        <v>0</v>
      </c>
      <c r="N41" s="240">
        <v>0</v>
      </c>
      <c r="O41" s="240"/>
      <c r="P41" s="240"/>
      <c r="Q41" s="241"/>
      <c r="R41" s="242"/>
      <c r="S41" s="243"/>
      <c r="T41" s="243"/>
      <c r="U41" s="243"/>
      <c r="V41" s="243"/>
      <c r="W41" s="243"/>
      <c r="X41" s="243"/>
      <c r="Y41" s="243"/>
      <c r="Z41" s="243"/>
      <c r="AA41" s="248"/>
      <c r="AB41" s="248"/>
      <c r="AC41" s="248"/>
      <c r="AD41" s="248"/>
      <c r="AE41" s="248"/>
      <c r="AF41" s="249"/>
      <c r="AG41" s="249"/>
      <c r="AH41" s="249"/>
      <c r="AI41" s="249"/>
      <c r="AJ41" s="244"/>
      <c r="AK41" s="245"/>
      <c r="AL41" s="246"/>
      <c r="AM41" s="247"/>
      <c r="AN41" s="247"/>
      <c r="AO41" s="247"/>
      <c r="AP41" s="247"/>
      <c r="AQ41" s="247"/>
      <c r="AR41" s="247"/>
      <c r="AS41" s="247"/>
      <c r="AT41" s="247"/>
      <c r="AU41" s="247"/>
      <c r="AV41" s="247"/>
      <c r="AW41" s="247"/>
      <c r="AX41" s="247"/>
      <c r="AY41" s="247"/>
      <c r="AZ41" s="247"/>
      <c r="BA41" s="247"/>
      <c r="BB41" s="247"/>
      <c r="BC41" s="247"/>
      <c r="BD41" s="247"/>
      <c r="BE41" s="247"/>
      <c r="BF41" s="247"/>
      <c r="BG41" s="247"/>
      <c r="BH41" s="247"/>
      <c r="BI41" s="247"/>
      <c r="BJ41" s="247"/>
      <c r="BK41" s="247"/>
      <c r="BL41" s="247"/>
      <c r="BM41" s="247"/>
      <c r="BN41" s="247"/>
      <c r="BO41" s="247"/>
      <c r="BP41" s="247"/>
    </row>
    <row r="42" spans="1:68" s="121" customFormat="1" ht="12.75" hidden="1" customHeight="1">
      <c r="A42" s="233">
        <v>39</v>
      </c>
      <c r="B42" s="233"/>
      <c r="C42" s="233" t="s">
        <v>272</v>
      </c>
      <c r="D42" s="234"/>
      <c r="E42" s="234"/>
      <c r="F42" s="234"/>
      <c r="G42" s="234"/>
      <c r="H42" s="234">
        <v>1</v>
      </c>
      <c r="I42" s="235">
        <v>119.3</v>
      </c>
      <c r="J42" s="236">
        <f t="shared" si="2"/>
        <v>119.3</v>
      </c>
      <c r="K42" s="237">
        <f t="shared" si="1"/>
        <v>5.5608641946535533E-3</v>
      </c>
      <c r="L42" s="238">
        <v>1.3423165285629461E-3</v>
      </c>
      <c r="M42" s="239">
        <v>0.2594284829241848</v>
      </c>
      <c r="N42" s="240">
        <v>1.3423165285629461E-5</v>
      </c>
      <c r="O42" s="240"/>
      <c r="P42" s="240"/>
      <c r="Q42" s="241"/>
      <c r="R42" s="242"/>
      <c r="S42" s="243"/>
      <c r="T42" s="243"/>
      <c r="U42" s="243"/>
      <c r="V42" s="243"/>
      <c r="W42" s="243"/>
      <c r="X42" s="243"/>
      <c r="Y42" s="243"/>
      <c r="Z42" s="243"/>
      <c r="AA42" s="248"/>
      <c r="AB42" s="248"/>
      <c r="AC42" s="248"/>
      <c r="AD42" s="248"/>
      <c r="AE42" s="248"/>
      <c r="AF42" s="249"/>
      <c r="AG42" s="249"/>
      <c r="AH42" s="249"/>
      <c r="AI42" s="249"/>
      <c r="AJ42" s="244"/>
      <c r="AK42" s="245"/>
      <c r="AL42" s="246"/>
      <c r="AM42" s="247"/>
      <c r="AN42" s="247"/>
      <c r="AO42" s="247"/>
      <c r="AP42" s="247"/>
      <c r="AQ42" s="247"/>
      <c r="AR42" s="247"/>
      <c r="AS42" s="247"/>
      <c r="AT42" s="247"/>
      <c r="AU42" s="247"/>
      <c r="AV42" s="247"/>
      <c r="AW42" s="247"/>
      <c r="AX42" s="247"/>
      <c r="AY42" s="247"/>
      <c r="AZ42" s="247"/>
      <c r="BA42" s="247"/>
      <c r="BB42" s="247"/>
      <c r="BC42" s="247"/>
      <c r="BD42" s="247"/>
      <c r="BE42" s="247"/>
      <c r="BF42" s="247"/>
      <c r="BG42" s="247"/>
      <c r="BH42" s="247"/>
      <c r="BI42" s="247"/>
      <c r="BJ42" s="247"/>
      <c r="BK42" s="247"/>
      <c r="BL42" s="247"/>
      <c r="BM42" s="247"/>
      <c r="BN42" s="247"/>
      <c r="BO42" s="247"/>
      <c r="BP42" s="247"/>
    </row>
    <row r="43" spans="1:68" s="121" customFormat="1" ht="12.75" hidden="1" customHeight="1">
      <c r="A43" s="233">
        <v>40</v>
      </c>
      <c r="B43" s="233"/>
      <c r="C43" s="233" t="s">
        <v>1077</v>
      </c>
      <c r="D43" s="234"/>
      <c r="E43" s="234"/>
      <c r="F43" s="234"/>
      <c r="G43" s="234"/>
      <c r="H43" s="234">
        <v>1</v>
      </c>
      <c r="I43" s="235">
        <v>47.2</v>
      </c>
      <c r="J43" s="236">
        <f t="shared" si="2"/>
        <v>47.2</v>
      </c>
      <c r="K43" s="237">
        <f t="shared" si="1"/>
        <v>2.2001072086139791E-3</v>
      </c>
      <c r="L43" s="238">
        <v>2.594284829241848E-3</v>
      </c>
      <c r="M43" s="239">
        <v>0.40979374790263018</v>
      </c>
      <c r="N43" s="240">
        <v>2.594284829241848E-5</v>
      </c>
      <c r="O43" s="240"/>
      <c r="P43" s="240"/>
      <c r="Q43" s="241"/>
      <c r="R43" s="242"/>
      <c r="S43" s="243"/>
      <c r="T43" s="243"/>
      <c r="U43" s="243"/>
      <c r="V43" s="243"/>
      <c r="W43" s="243"/>
      <c r="X43" s="243"/>
      <c r="Y43" s="243"/>
      <c r="Z43" s="243"/>
      <c r="AA43" s="248"/>
      <c r="AB43" s="248"/>
      <c r="AC43" s="248"/>
      <c r="AD43" s="248"/>
      <c r="AE43" s="248"/>
      <c r="AF43" s="249"/>
      <c r="AG43" s="249"/>
      <c r="AH43" s="249"/>
      <c r="AI43" s="249"/>
      <c r="AJ43" s="244"/>
      <c r="AK43" s="245"/>
      <c r="AL43" s="246"/>
      <c r="AM43" s="247"/>
      <c r="AN43" s="247"/>
      <c r="AO43" s="247"/>
      <c r="AP43" s="247"/>
      <c r="AQ43" s="247"/>
      <c r="AR43" s="247"/>
      <c r="AS43" s="247"/>
      <c r="AT43" s="247"/>
      <c r="AU43" s="247"/>
      <c r="AV43" s="247"/>
      <c r="AW43" s="247"/>
      <c r="AX43" s="247"/>
      <c r="AY43" s="247"/>
      <c r="AZ43" s="247"/>
      <c r="BA43" s="247"/>
      <c r="BB43" s="247"/>
      <c r="BC43" s="247"/>
      <c r="BD43" s="247"/>
      <c r="BE43" s="247"/>
      <c r="BF43" s="247"/>
      <c r="BG43" s="247"/>
      <c r="BH43" s="247"/>
      <c r="BI43" s="247"/>
      <c r="BJ43" s="247"/>
      <c r="BK43" s="247"/>
      <c r="BL43" s="247"/>
      <c r="BM43" s="247"/>
      <c r="BN43" s="247"/>
      <c r="BO43" s="247"/>
      <c r="BP43" s="247"/>
    </row>
    <row r="44" spans="1:68" s="121" customFormat="1" ht="12.75" hidden="1" customHeight="1">
      <c r="A44" s="233">
        <v>41</v>
      </c>
      <c r="B44" s="233"/>
      <c r="C44" s="233" t="s">
        <v>273</v>
      </c>
      <c r="D44" s="234"/>
      <c r="E44" s="234"/>
      <c r="F44" s="234"/>
      <c r="G44" s="234"/>
      <c r="H44" s="234">
        <v>1</v>
      </c>
      <c r="I44" s="235">
        <v>46.8</v>
      </c>
      <c r="J44" s="236">
        <f t="shared" si="2"/>
        <v>46.8</v>
      </c>
      <c r="K44" s="237">
        <f t="shared" si="1"/>
        <v>2.1814622322697927E-3</v>
      </c>
      <c r="L44" s="238">
        <v>4.0979374790263015E-3</v>
      </c>
      <c r="M44" s="239">
        <v>0.53886264487983648</v>
      </c>
      <c r="N44" s="240">
        <v>4.0979374790263015E-5</v>
      </c>
      <c r="O44" s="240"/>
      <c r="P44" s="240" t="s">
        <v>1044</v>
      </c>
      <c r="Q44" s="241"/>
      <c r="R44" s="242"/>
      <c r="S44" s="243"/>
      <c r="T44" s="243"/>
      <c r="U44" s="243"/>
      <c r="V44" s="243"/>
      <c r="W44" s="243"/>
      <c r="X44" s="243"/>
      <c r="Y44" s="243"/>
      <c r="Z44" s="243"/>
      <c r="AA44" s="248"/>
      <c r="AB44" s="248"/>
      <c r="AC44" s="248"/>
      <c r="AD44" s="248"/>
      <c r="AE44" s="248"/>
      <c r="AF44" s="249"/>
      <c r="AG44" s="249"/>
      <c r="AH44" s="249"/>
      <c r="AI44" s="249"/>
      <c r="AJ44" s="244"/>
      <c r="AK44" s="245"/>
      <c r="AL44" s="246"/>
      <c r="AM44" s="247"/>
      <c r="AN44" s="247"/>
      <c r="AO44" s="247"/>
      <c r="AP44" s="247"/>
      <c r="AQ44" s="247"/>
      <c r="AR44" s="247"/>
      <c r="AS44" s="247"/>
      <c r="AT44" s="247"/>
      <c r="AU44" s="247"/>
      <c r="AV44" s="247"/>
      <c r="AW44" s="247"/>
      <c r="AX44" s="247"/>
      <c r="AY44" s="247"/>
      <c r="AZ44" s="247"/>
      <c r="BA44" s="247"/>
      <c r="BB44" s="247"/>
      <c r="BC44" s="247"/>
      <c r="BD44" s="247"/>
      <c r="BE44" s="247"/>
      <c r="BF44" s="247"/>
      <c r="BG44" s="247"/>
      <c r="BH44" s="247"/>
      <c r="BI44" s="247"/>
      <c r="BJ44" s="247"/>
      <c r="BK44" s="247"/>
      <c r="BL44" s="247"/>
      <c r="BM44" s="247"/>
      <c r="BN44" s="247"/>
      <c r="BO44" s="247"/>
      <c r="BP44" s="247"/>
    </row>
    <row r="45" spans="1:68" s="121" customFormat="1" ht="12.75" customHeight="1">
      <c r="A45" s="233">
        <v>42</v>
      </c>
      <c r="B45" s="233"/>
      <c r="C45" s="233" t="s">
        <v>274</v>
      </c>
      <c r="D45" s="234"/>
      <c r="E45" s="234"/>
      <c r="F45" s="234"/>
      <c r="G45" s="234"/>
      <c r="H45" s="250">
        <v>1</v>
      </c>
      <c r="I45" s="235">
        <v>72.2</v>
      </c>
      <c r="J45" s="251">
        <f t="shared" si="2"/>
        <v>72.2</v>
      </c>
      <c r="K45" s="252">
        <f t="shared" si="1"/>
        <v>3.3654182301256206E-3</v>
      </c>
      <c r="L45" s="238">
        <v>0</v>
      </c>
      <c r="M45" s="239">
        <v>0</v>
      </c>
      <c r="N45" s="240">
        <v>0</v>
      </c>
      <c r="O45" s="240"/>
      <c r="P45" s="308"/>
      <c r="Q45" s="254"/>
      <c r="R45" s="255">
        <v>1</v>
      </c>
      <c r="S45" s="256" t="s">
        <v>91</v>
      </c>
      <c r="T45" s="256" t="s">
        <v>91</v>
      </c>
      <c r="U45" s="256" t="s">
        <v>91</v>
      </c>
      <c r="V45" s="256" t="s">
        <v>91</v>
      </c>
      <c r="W45" s="256" t="s">
        <v>91</v>
      </c>
      <c r="X45" s="256" t="s">
        <v>91</v>
      </c>
      <c r="Y45" s="256" t="s">
        <v>91</v>
      </c>
      <c r="Z45" s="256" t="s">
        <v>91</v>
      </c>
      <c r="AA45" s="256" t="s">
        <v>91</v>
      </c>
      <c r="AB45" s="256" t="s">
        <v>91</v>
      </c>
      <c r="AC45" s="256" t="s">
        <v>91</v>
      </c>
      <c r="AD45" s="256" t="s">
        <v>91</v>
      </c>
      <c r="AE45" s="256" t="s">
        <v>91</v>
      </c>
      <c r="AF45" s="256" t="s">
        <v>91</v>
      </c>
      <c r="AG45" s="256" t="s">
        <v>91</v>
      </c>
      <c r="AH45" s="256" t="s">
        <v>91</v>
      </c>
      <c r="AI45" s="256" t="s">
        <v>91</v>
      </c>
      <c r="AJ45" s="256" t="s">
        <v>91</v>
      </c>
      <c r="AK45" s="256" t="s">
        <v>91</v>
      </c>
      <c r="AL45" s="256" t="s">
        <v>91</v>
      </c>
      <c r="AM45" s="256" t="s">
        <v>91</v>
      </c>
      <c r="AN45" s="247"/>
      <c r="AO45" s="247"/>
      <c r="AP45" s="247"/>
      <c r="AQ45" s="247"/>
      <c r="AR45" s="247"/>
      <c r="AS45" s="247"/>
      <c r="AT45" s="247"/>
      <c r="AU45" s="247"/>
      <c r="AV45" s="247"/>
      <c r="AW45" s="247"/>
      <c r="AX45" s="247"/>
      <c r="AY45" s="247"/>
      <c r="AZ45" s="247"/>
      <c r="BA45" s="247"/>
      <c r="BB45" s="247"/>
      <c r="BC45" s="247"/>
      <c r="BD45" s="247"/>
      <c r="BE45" s="247"/>
      <c r="BF45" s="247"/>
      <c r="BG45" s="247"/>
      <c r="BH45" s="247"/>
      <c r="BI45" s="247"/>
      <c r="BJ45" s="247"/>
      <c r="BK45" s="247"/>
      <c r="BL45" s="247"/>
      <c r="BM45" s="247"/>
      <c r="BN45" s="247"/>
      <c r="BO45" s="247"/>
      <c r="BP45" s="247"/>
    </row>
    <row r="46" spans="1:68" s="121" customFormat="1" ht="12.75" customHeight="1">
      <c r="A46" s="233">
        <v>43</v>
      </c>
      <c r="B46" s="233"/>
      <c r="C46" s="233" t="s">
        <v>275</v>
      </c>
      <c r="D46" s="234"/>
      <c r="E46" s="234"/>
      <c r="F46" s="234"/>
      <c r="G46" s="234"/>
      <c r="H46" s="250">
        <v>1</v>
      </c>
      <c r="I46" s="235">
        <v>94</v>
      </c>
      <c r="J46" s="251">
        <f t="shared" si="2"/>
        <v>94</v>
      </c>
      <c r="K46" s="252">
        <f t="shared" si="1"/>
        <v>4.3815694408837723E-3</v>
      </c>
      <c r="L46" s="238">
        <v>3.7494514571878449E-3</v>
      </c>
      <c r="M46" s="239">
        <v>0.40979374790263018</v>
      </c>
      <c r="N46" s="240">
        <v>3.7494514571878451E-5</v>
      </c>
      <c r="O46" s="240"/>
      <c r="P46" s="308"/>
      <c r="Q46" s="254"/>
      <c r="R46" s="255">
        <v>1</v>
      </c>
      <c r="S46" s="256" t="s">
        <v>91</v>
      </c>
      <c r="T46" s="256" t="s">
        <v>91</v>
      </c>
      <c r="U46" s="256" t="s">
        <v>91</v>
      </c>
      <c r="V46" s="256" t="s">
        <v>91</v>
      </c>
      <c r="W46" s="256" t="s">
        <v>91</v>
      </c>
      <c r="X46" s="256" t="s">
        <v>91</v>
      </c>
      <c r="Y46" s="256" t="s">
        <v>91</v>
      </c>
      <c r="Z46" s="256" t="s">
        <v>91</v>
      </c>
      <c r="AA46" s="256" t="s">
        <v>91</v>
      </c>
      <c r="AB46" s="256" t="s">
        <v>91</v>
      </c>
      <c r="AC46" s="256" t="s">
        <v>91</v>
      </c>
      <c r="AD46" s="256" t="s">
        <v>91</v>
      </c>
      <c r="AE46" s="256" t="s">
        <v>91</v>
      </c>
      <c r="AF46" s="256" t="s">
        <v>91</v>
      </c>
      <c r="AG46" s="256" t="s">
        <v>91</v>
      </c>
      <c r="AH46" s="256" t="s">
        <v>91</v>
      </c>
      <c r="AI46" s="256" t="s">
        <v>91</v>
      </c>
      <c r="AJ46" s="256" t="s">
        <v>91</v>
      </c>
      <c r="AK46" s="256" t="s">
        <v>91</v>
      </c>
      <c r="AL46" s="256" t="s">
        <v>91</v>
      </c>
      <c r="AM46" s="256" t="s">
        <v>91</v>
      </c>
      <c r="AN46" s="247"/>
      <c r="AO46" s="247"/>
      <c r="AP46" s="247"/>
      <c r="AQ46" s="247"/>
      <c r="AR46" s="247"/>
      <c r="AS46" s="247"/>
      <c r="AT46" s="247"/>
      <c r="AU46" s="247"/>
      <c r="AV46" s="247"/>
      <c r="AW46" s="247"/>
      <c r="AX46" s="247"/>
      <c r="AY46" s="247"/>
      <c r="AZ46" s="247"/>
      <c r="BA46" s="247"/>
      <c r="BB46" s="247"/>
      <c r="BC46" s="247"/>
      <c r="BD46" s="247"/>
      <c r="BE46" s="247"/>
      <c r="BF46" s="247"/>
      <c r="BG46" s="247"/>
      <c r="BH46" s="247"/>
      <c r="BI46" s="247"/>
      <c r="BJ46" s="247"/>
      <c r="BK46" s="247"/>
      <c r="BL46" s="247"/>
      <c r="BM46" s="247"/>
      <c r="BN46" s="247"/>
      <c r="BO46" s="247"/>
      <c r="BP46" s="247"/>
    </row>
    <row r="47" spans="1:68" s="121" customFormat="1" ht="12.75" hidden="1" customHeight="1">
      <c r="A47" s="233">
        <v>44</v>
      </c>
      <c r="B47" s="233"/>
      <c r="C47" s="233" t="s">
        <v>2208</v>
      </c>
      <c r="D47" s="234"/>
      <c r="E47" s="234"/>
      <c r="F47" s="234"/>
      <c r="G47" s="234"/>
      <c r="H47" s="234">
        <v>1</v>
      </c>
      <c r="I47" s="235">
        <v>50.2</v>
      </c>
      <c r="J47" s="236">
        <f t="shared" si="2"/>
        <v>50.2</v>
      </c>
      <c r="K47" s="237">
        <f t="shared" si="1"/>
        <v>2.3399445311953764E-3</v>
      </c>
      <c r="L47" s="238">
        <v>4.0979374790263015E-3</v>
      </c>
      <c r="M47" s="239">
        <v>0.26071917189395682</v>
      </c>
      <c r="N47" s="240">
        <v>4.0979374790263015E-5</v>
      </c>
      <c r="O47" s="240"/>
      <c r="P47" s="240"/>
      <c r="Q47" s="241"/>
      <c r="R47" s="242"/>
      <c r="S47" s="243"/>
      <c r="T47" s="243"/>
      <c r="U47" s="243"/>
      <c r="V47" s="243"/>
      <c r="W47" s="243"/>
      <c r="X47" s="243"/>
      <c r="Y47" s="243"/>
      <c r="Z47" s="243"/>
      <c r="AA47" s="248"/>
      <c r="AB47" s="248"/>
      <c r="AC47" s="248"/>
      <c r="AD47" s="248"/>
      <c r="AE47" s="248"/>
      <c r="AF47" s="249"/>
      <c r="AG47" s="249"/>
      <c r="AH47" s="249"/>
      <c r="AI47" s="249"/>
      <c r="AJ47" s="244"/>
      <c r="AK47" s="245"/>
      <c r="AL47" s="246"/>
      <c r="AM47" s="247"/>
      <c r="AN47" s="247"/>
      <c r="AO47" s="247"/>
      <c r="AP47" s="247"/>
      <c r="AQ47" s="247"/>
      <c r="AR47" s="247"/>
      <c r="AS47" s="247"/>
      <c r="AT47" s="247"/>
      <c r="AU47" s="247"/>
      <c r="AV47" s="247"/>
      <c r="AW47" s="247"/>
      <c r="AX47" s="247"/>
      <c r="AY47" s="247"/>
      <c r="AZ47" s="247"/>
      <c r="BA47" s="247"/>
      <c r="BB47" s="247"/>
      <c r="BC47" s="247"/>
      <c r="BD47" s="247"/>
      <c r="BE47" s="247"/>
      <c r="BF47" s="247"/>
      <c r="BG47" s="247"/>
      <c r="BH47" s="247"/>
      <c r="BI47" s="247"/>
      <c r="BJ47" s="247"/>
      <c r="BK47" s="247"/>
      <c r="BL47" s="247"/>
      <c r="BM47" s="247"/>
      <c r="BN47" s="247"/>
      <c r="BO47" s="247"/>
      <c r="BP47" s="247"/>
    </row>
    <row r="48" spans="1:68" s="121" customFormat="1" ht="12.75" hidden="1" customHeight="1">
      <c r="A48" s="233">
        <v>45</v>
      </c>
      <c r="B48" s="233"/>
      <c r="C48" s="233" t="s">
        <v>276</v>
      </c>
      <c r="D48" s="234"/>
      <c r="E48" s="234"/>
      <c r="F48" s="234"/>
      <c r="G48" s="234"/>
      <c r="H48" s="234">
        <v>1</v>
      </c>
      <c r="I48" s="235">
        <v>91.7</v>
      </c>
      <c r="J48" s="236">
        <f t="shared" si="2"/>
        <v>91.7</v>
      </c>
      <c r="K48" s="237">
        <f t="shared" si="1"/>
        <v>4.2743608269047006E-3</v>
      </c>
      <c r="L48" s="238">
        <v>2.6071917189395681E-3</v>
      </c>
      <c r="M48" s="239">
        <v>0.27362606159167746</v>
      </c>
      <c r="N48" s="240">
        <v>2.6071917189395679E-5</v>
      </c>
      <c r="O48" s="240"/>
      <c r="P48" s="240"/>
      <c r="Q48" s="241"/>
      <c r="R48" s="242"/>
      <c r="S48" s="243"/>
      <c r="T48" s="243"/>
      <c r="U48" s="243"/>
      <c r="V48" s="243"/>
      <c r="W48" s="243"/>
      <c r="X48" s="243"/>
      <c r="Y48" s="243"/>
      <c r="Z48" s="243"/>
      <c r="AA48" s="248"/>
      <c r="AB48" s="248"/>
      <c r="AC48" s="248"/>
      <c r="AD48" s="248"/>
      <c r="AE48" s="248"/>
      <c r="AF48" s="249"/>
      <c r="AG48" s="249"/>
      <c r="AH48" s="249"/>
      <c r="AI48" s="249"/>
      <c r="AJ48" s="244"/>
      <c r="AK48" s="245"/>
      <c r="AL48" s="246"/>
      <c r="AM48" s="247"/>
      <c r="AN48" s="247"/>
      <c r="AO48" s="247"/>
      <c r="AP48" s="247"/>
      <c r="AQ48" s="247"/>
      <c r="AR48" s="247"/>
      <c r="AS48" s="247"/>
      <c r="AT48" s="247"/>
      <c r="AU48" s="247"/>
      <c r="AV48" s="247"/>
      <c r="AW48" s="247"/>
      <c r="AX48" s="247"/>
      <c r="AY48" s="247"/>
      <c r="AZ48" s="247"/>
      <c r="BA48" s="247"/>
      <c r="BB48" s="247"/>
      <c r="BC48" s="247"/>
      <c r="BD48" s="247"/>
      <c r="BE48" s="247"/>
      <c r="BF48" s="247"/>
      <c r="BG48" s="247"/>
      <c r="BH48" s="247"/>
      <c r="BI48" s="247"/>
      <c r="BJ48" s="247"/>
      <c r="BK48" s="247"/>
      <c r="BL48" s="247"/>
      <c r="BM48" s="247"/>
      <c r="BN48" s="247"/>
      <c r="BO48" s="247"/>
      <c r="BP48" s="247"/>
    </row>
    <row r="49" spans="1:68" s="205" customFormat="1" ht="12.75" customHeight="1">
      <c r="A49" s="204">
        <v>46</v>
      </c>
      <c r="B49" s="204"/>
      <c r="C49" s="204" t="s">
        <v>277</v>
      </c>
      <c r="D49" s="209"/>
      <c r="E49" s="209"/>
      <c r="F49" s="209"/>
      <c r="G49" s="209"/>
      <c r="H49" s="210">
        <v>1</v>
      </c>
      <c r="I49" s="206">
        <v>82.4</v>
      </c>
      <c r="J49" s="223">
        <f t="shared" si="2"/>
        <v>82.4</v>
      </c>
      <c r="K49" s="211">
        <f t="shared" si="1"/>
        <v>3.8408651269023707E-3</v>
      </c>
      <c r="L49" s="212">
        <v>2.7362606159167745E-3</v>
      </c>
      <c r="M49" s="213">
        <v>0.2594284829241848</v>
      </c>
      <c r="N49" s="214">
        <v>2.7362606159167744E-5</v>
      </c>
      <c r="O49" s="214"/>
      <c r="P49" s="309"/>
      <c r="Q49" s="215"/>
      <c r="R49" s="216">
        <v>1</v>
      </c>
      <c r="S49" s="217" t="s">
        <v>91</v>
      </c>
      <c r="T49" s="217" t="s">
        <v>91</v>
      </c>
      <c r="U49" s="217" t="s">
        <v>91</v>
      </c>
      <c r="V49" s="217" t="s">
        <v>91</v>
      </c>
      <c r="W49" s="217" t="s">
        <v>91</v>
      </c>
      <c r="X49" s="217" t="s">
        <v>91</v>
      </c>
      <c r="Y49" s="217" t="s">
        <v>91</v>
      </c>
      <c r="Z49" s="217" t="s">
        <v>91</v>
      </c>
      <c r="AA49" s="217" t="s">
        <v>91</v>
      </c>
      <c r="AB49" s="217" t="s">
        <v>91</v>
      </c>
      <c r="AC49" s="217" t="s">
        <v>91</v>
      </c>
      <c r="AD49" s="217" t="s">
        <v>91</v>
      </c>
      <c r="AE49" s="217" t="s">
        <v>91</v>
      </c>
      <c r="AF49" s="217" t="s">
        <v>91</v>
      </c>
      <c r="AG49" s="217" t="s">
        <v>91</v>
      </c>
      <c r="AH49" s="217" t="s">
        <v>91</v>
      </c>
      <c r="AI49" s="217" t="s">
        <v>91</v>
      </c>
      <c r="AJ49" s="217" t="s">
        <v>91</v>
      </c>
      <c r="AK49" s="217" t="s">
        <v>91</v>
      </c>
      <c r="AL49" s="217" t="s">
        <v>91</v>
      </c>
      <c r="AM49" s="217" t="s">
        <v>91</v>
      </c>
      <c r="AN49" s="218"/>
      <c r="AO49" s="218"/>
      <c r="AP49" s="218"/>
      <c r="AQ49" s="218"/>
      <c r="AR49" s="218"/>
      <c r="AS49" s="218"/>
      <c r="AT49" s="218"/>
      <c r="AU49" s="218"/>
      <c r="AV49" s="218"/>
      <c r="AW49" s="218"/>
      <c r="AX49" s="218"/>
      <c r="AY49" s="218"/>
      <c r="AZ49" s="218"/>
      <c r="BA49" s="218"/>
      <c r="BB49" s="218"/>
      <c r="BC49" s="218"/>
      <c r="BD49" s="218"/>
      <c r="BE49" s="218"/>
      <c r="BF49" s="218"/>
      <c r="BG49" s="218"/>
      <c r="BH49" s="218"/>
      <c r="BI49" s="218"/>
      <c r="BJ49" s="218"/>
      <c r="BK49" s="218"/>
      <c r="BL49" s="218"/>
      <c r="BM49" s="218"/>
      <c r="BN49" s="218"/>
      <c r="BO49" s="218"/>
      <c r="BP49" s="218"/>
    </row>
    <row r="50" spans="1:68" s="121" customFormat="1" ht="12.75" customHeight="1">
      <c r="A50" s="233">
        <v>47</v>
      </c>
      <c r="B50" s="233"/>
      <c r="C50" s="233" t="s">
        <v>278</v>
      </c>
      <c r="D50" s="234"/>
      <c r="E50" s="234"/>
      <c r="F50" s="234"/>
      <c r="G50" s="234"/>
      <c r="H50" s="250">
        <v>1</v>
      </c>
      <c r="I50" s="235">
        <v>104.4</v>
      </c>
      <c r="J50" s="251">
        <f t="shared" si="2"/>
        <v>104.4</v>
      </c>
      <c r="K50" s="252">
        <f t="shared" si="1"/>
        <v>4.8663388258326154E-3</v>
      </c>
      <c r="L50" s="238">
        <v>2.594284829241848E-3</v>
      </c>
      <c r="M50" s="239">
        <v>0.36074756705129174</v>
      </c>
      <c r="N50" s="240">
        <v>2.594284829241848E-5</v>
      </c>
      <c r="O50" s="240"/>
      <c r="P50" s="308"/>
      <c r="Q50" s="254"/>
      <c r="R50" s="255">
        <v>1</v>
      </c>
      <c r="S50" s="256" t="s">
        <v>91</v>
      </c>
      <c r="T50" s="256" t="s">
        <v>91</v>
      </c>
      <c r="U50" s="256" t="s">
        <v>91</v>
      </c>
      <c r="V50" s="256" t="s">
        <v>91</v>
      </c>
      <c r="W50" s="256" t="s">
        <v>91</v>
      </c>
      <c r="X50" s="256" t="s">
        <v>91</v>
      </c>
      <c r="Y50" s="256" t="s">
        <v>91</v>
      </c>
      <c r="Z50" s="256" t="s">
        <v>91</v>
      </c>
      <c r="AA50" s="256" t="s">
        <v>91</v>
      </c>
      <c r="AB50" s="256" t="s">
        <v>91</v>
      </c>
      <c r="AC50" s="256" t="s">
        <v>91</v>
      </c>
      <c r="AD50" s="256" t="s">
        <v>91</v>
      </c>
      <c r="AE50" s="256" t="s">
        <v>91</v>
      </c>
      <c r="AF50" s="256" t="s">
        <v>91</v>
      </c>
      <c r="AG50" s="256" t="s">
        <v>91</v>
      </c>
      <c r="AH50" s="256" t="s">
        <v>91</v>
      </c>
      <c r="AI50" s="256" t="s">
        <v>91</v>
      </c>
      <c r="AJ50" s="256" t="s">
        <v>91</v>
      </c>
      <c r="AK50" s="256" t="s">
        <v>91</v>
      </c>
      <c r="AL50" s="256" t="s">
        <v>91</v>
      </c>
      <c r="AM50" s="256" t="s">
        <v>91</v>
      </c>
      <c r="AN50" s="247"/>
      <c r="AO50" s="247"/>
      <c r="AP50" s="247"/>
      <c r="AQ50" s="247"/>
      <c r="AR50" s="247"/>
      <c r="AS50" s="247"/>
      <c r="AT50" s="247"/>
      <c r="AU50" s="247"/>
      <c r="AV50" s="247"/>
      <c r="AW50" s="247"/>
      <c r="AX50" s="247"/>
      <c r="AY50" s="247"/>
      <c r="AZ50" s="247"/>
      <c r="BA50" s="247"/>
      <c r="BB50" s="247"/>
      <c r="BC50" s="247"/>
      <c r="BD50" s="247"/>
      <c r="BE50" s="247"/>
      <c r="BF50" s="247"/>
      <c r="BG50" s="247"/>
      <c r="BH50" s="247"/>
      <c r="BI50" s="247"/>
      <c r="BJ50" s="247"/>
      <c r="BK50" s="247"/>
      <c r="BL50" s="247"/>
      <c r="BM50" s="247"/>
      <c r="BN50" s="247"/>
      <c r="BO50" s="247"/>
      <c r="BP50" s="247"/>
    </row>
    <row r="51" spans="1:68" s="121" customFormat="1" ht="12.75" hidden="1" customHeight="1">
      <c r="A51" s="233">
        <v>48</v>
      </c>
      <c r="B51" s="233"/>
      <c r="C51" s="233" t="s">
        <v>279</v>
      </c>
      <c r="D51" s="234"/>
      <c r="E51" s="234"/>
      <c r="F51" s="234"/>
      <c r="G51" s="234"/>
      <c r="H51" s="234">
        <v>1</v>
      </c>
      <c r="I51" s="235">
        <v>112.8</v>
      </c>
      <c r="J51" s="236">
        <f t="shared" si="2"/>
        <v>112.8</v>
      </c>
      <c r="K51" s="237">
        <f t="shared" si="1"/>
        <v>5.2578833290605259E-3</v>
      </c>
      <c r="L51" s="238">
        <v>3.6074756705129175E-3</v>
      </c>
      <c r="M51" s="239">
        <v>0.51627558790882544</v>
      </c>
      <c r="N51" s="240">
        <v>3.6074756705129174E-5</v>
      </c>
      <c r="O51" s="240"/>
      <c r="P51" s="240"/>
      <c r="Q51" s="241"/>
      <c r="R51" s="242"/>
      <c r="S51" s="243"/>
      <c r="T51" s="243"/>
      <c r="U51" s="243"/>
      <c r="V51" s="243"/>
      <c r="W51" s="243"/>
      <c r="X51" s="243"/>
      <c r="Y51" s="243"/>
      <c r="Z51" s="243"/>
      <c r="AA51" s="248"/>
      <c r="AB51" s="248"/>
      <c r="AC51" s="248"/>
      <c r="AD51" s="248"/>
      <c r="AE51" s="248"/>
      <c r="AF51" s="249"/>
      <c r="AG51" s="249"/>
      <c r="AH51" s="249"/>
      <c r="AI51" s="249"/>
      <c r="AJ51" s="244"/>
      <c r="AK51" s="245"/>
      <c r="AL51" s="246"/>
      <c r="AM51" s="247"/>
      <c r="AN51" s="247"/>
      <c r="AO51" s="247"/>
      <c r="AP51" s="247"/>
      <c r="AQ51" s="247"/>
      <c r="AR51" s="247"/>
      <c r="AS51" s="247"/>
      <c r="AT51" s="247"/>
      <c r="AU51" s="247"/>
      <c r="AV51" s="247"/>
      <c r="AW51" s="247"/>
      <c r="AX51" s="247"/>
      <c r="AY51" s="247"/>
      <c r="AZ51" s="247"/>
      <c r="BA51" s="247"/>
      <c r="BB51" s="247"/>
      <c r="BC51" s="247"/>
      <c r="BD51" s="247"/>
      <c r="BE51" s="247"/>
      <c r="BF51" s="247"/>
      <c r="BG51" s="247"/>
      <c r="BH51" s="247"/>
      <c r="BI51" s="247"/>
      <c r="BJ51" s="247"/>
      <c r="BK51" s="247"/>
      <c r="BL51" s="247"/>
      <c r="BM51" s="247"/>
      <c r="BN51" s="247"/>
      <c r="BO51" s="247"/>
      <c r="BP51" s="247"/>
    </row>
    <row r="52" spans="1:68" s="121" customFormat="1" ht="12.75" customHeight="1">
      <c r="A52" s="233">
        <v>49</v>
      </c>
      <c r="B52" s="233"/>
      <c r="C52" s="233" t="s">
        <v>280</v>
      </c>
      <c r="D52" s="234"/>
      <c r="E52" s="234"/>
      <c r="F52" s="234"/>
      <c r="G52" s="234"/>
      <c r="H52" s="250">
        <v>1</v>
      </c>
      <c r="I52" s="235">
        <v>50.2</v>
      </c>
      <c r="J52" s="251">
        <f t="shared" si="2"/>
        <v>50.2</v>
      </c>
      <c r="K52" s="252">
        <f t="shared" si="1"/>
        <v>2.3399445311953764E-3</v>
      </c>
      <c r="L52" s="238">
        <v>5.1627558790882542E-3</v>
      </c>
      <c r="M52" s="239">
        <v>0.38268927953741683</v>
      </c>
      <c r="N52" s="240">
        <v>5.1627558790882542E-5</v>
      </c>
      <c r="O52" s="240"/>
      <c r="P52" s="308"/>
      <c r="Q52" s="254"/>
      <c r="R52" s="255">
        <v>1</v>
      </c>
      <c r="S52" s="256" t="s">
        <v>1004</v>
      </c>
      <c r="T52" s="256" t="s">
        <v>1004</v>
      </c>
      <c r="U52" s="256" t="s">
        <v>1004</v>
      </c>
      <c r="V52" s="256" t="s">
        <v>1004</v>
      </c>
      <c r="W52" s="256" t="s">
        <v>1004</v>
      </c>
      <c r="X52" s="256" t="s">
        <v>1004</v>
      </c>
      <c r="Y52" s="256" t="s">
        <v>1004</v>
      </c>
      <c r="Z52" s="256" t="s">
        <v>1004</v>
      </c>
      <c r="AA52" s="256" t="s">
        <v>1004</v>
      </c>
      <c r="AB52" s="256" t="s">
        <v>1004</v>
      </c>
      <c r="AC52" s="256" t="s">
        <v>1004</v>
      </c>
      <c r="AD52" s="256" t="s">
        <v>1004</v>
      </c>
      <c r="AE52" s="256" t="s">
        <v>1004</v>
      </c>
      <c r="AF52" s="256" t="s">
        <v>1004</v>
      </c>
      <c r="AG52" s="256" t="s">
        <v>1004</v>
      </c>
      <c r="AH52" s="256" t="s">
        <v>1004</v>
      </c>
      <c r="AI52" s="256" t="s">
        <v>1004</v>
      </c>
      <c r="AJ52" s="256" t="s">
        <v>1004</v>
      </c>
      <c r="AK52" s="256" t="s">
        <v>1004</v>
      </c>
      <c r="AL52" s="256" t="s">
        <v>1004</v>
      </c>
      <c r="AM52" s="256" t="s">
        <v>1004</v>
      </c>
      <c r="AN52" s="247"/>
      <c r="AO52" s="247"/>
      <c r="AP52" s="247"/>
      <c r="AQ52" s="247"/>
      <c r="AR52" s="247"/>
      <c r="AS52" s="247"/>
      <c r="AT52" s="247"/>
      <c r="AU52" s="247"/>
      <c r="AV52" s="247"/>
      <c r="AW52" s="247"/>
      <c r="AX52" s="247"/>
      <c r="AY52" s="247"/>
      <c r="AZ52" s="247"/>
      <c r="BA52" s="247"/>
      <c r="BB52" s="247"/>
      <c r="BC52" s="247"/>
      <c r="BD52" s="247"/>
      <c r="BE52" s="247"/>
      <c r="BF52" s="247"/>
      <c r="BG52" s="247"/>
      <c r="BH52" s="247"/>
      <c r="BI52" s="247"/>
      <c r="BJ52" s="247"/>
      <c r="BK52" s="247"/>
      <c r="BL52" s="247"/>
      <c r="BM52" s="247"/>
      <c r="BN52" s="247"/>
      <c r="BO52" s="247"/>
      <c r="BP52" s="247"/>
    </row>
    <row r="53" spans="1:68" s="121" customFormat="1" ht="12.75" customHeight="1">
      <c r="A53" s="233">
        <v>50</v>
      </c>
      <c r="B53" s="233"/>
      <c r="C53" s="233" t="s">
        <v>281</v>
      </c>
      <c r="D53" s="234"/>
      <c r="E53" s="234"/>
      <c r="F53" s="234"/>
      <c r="G53" s="234"/>
      <c r="H53" s="234">
        <v>1</v>
      </c>
      <c r="I53" s="235">
        <v>92</v>
      </c>
      <c r="J53" s="236">
        <f t="shared" si="2"/>
        <v>92</v>
      </c>
      <c r="K53" s="237">
        <f t="shared" si="1"/>
        <v>4.2883445591628405E-3</v>
      </c>
      <c r="L53" s="238">
        <v>0</v>
      </c>
      <c r="M53" s="239">
        <v>0</v>
      </c>
      <c r="N53" s="240">
        <v>0</v>
      </c>
      <c r="O53" s="240"/>
      <c r="P53" s="310"/>
      <c r="Q53" s="241"/>
      <c r="R53" s="292">
        <v>1</v>
      </c>
      <c r="S53" s="243" t="s">
        <v>91</v>
      </c>
      <c r="T53" s="243" t="s">
        <v>91</v>
      </c>
      <c r="U53" s="243" t="s">
        <v>91</v>
      </c>
      <c r="V53" s="243" t="s">
        <v>91</v>
      </c>
      <c r="W53" s="243" t="s">
        <v>91</v>
      </c>
      <c r="X53" s="243" t="s">
        <v>91</v>
      </c>
      <c r="Y53" s="243" t="s">
        <v>91</v>
      </c>
      <c r="Z53" s="243" t="s">
        <v>91</v>
      </c>
      <c r="AA53" s="248" t="s">
        <v>91</v>
      </c>
      <c r="AB53" s="248" t="s">
        <v>91</v>
      </c>
      <c r="AC53" s="248" t="s">
        <v>91</v>
      </c>
      <c r="AD53" s="248" t="s">
        <v>91</v>
      </c>
      <c r="AE53" s="248" t="s">
        <v>91</v>
      </c>
      <c r="AF53" s="249" t="s">
        <v>91</v>
      </c>
      <c r="AG53" s="249" t="s">
        <v>91</v>
      </c>
      <c r="AH53" s="249" t="s">
        <v>91</v>
      </c>
      <c r="AI53" s="249" t="s">
        <v>91</v>
      </c>
      <c r="AJ53" s="244" t="s">
        <v>91</v>
      </c>
      <c r="AK53" s="245" t="s">
        <v>91</v>
      </c>
      <c r="AL53" s="246" t="s">
        <v>91</v>
      </c>
      <c r="AM53" s="247" t="s">
        <v>91</v>
      </c>
      <c r="AN53" s="247"/>
      <c r="AO53" s="247"/>
      <c r="AP53" s="247"/>
      <c r="AQ53" s="247"/>
      <c r="AR53" s="247"/>
      <c r="AS53" s="247"/>
      <c r="AT53" s="247"/>
      <c r="AU53" s="247"/>
      <c r="AV53" s="247"/>
      <c r="AW53" s="247"/>
      <c r="AX53" s="247"/>
      <c r="AY53" s="247"/>
      <c r="AZ53" s="247"/>
      <c r="BA53" s="247"/>
      <c r="BB53" s="247"/>
      <c r="BC53" s="247"/>
      <c r="BD53" s="247"/>
      <c r="BE53" s="247"/>
      <c r="BF53" s="247"/>
      <c r="BG53" s="247"/>
      <c r="BH53" s="247"/>
      <c r="BI53" s="247"/>
      <c r="BJ53" s="247"/>
      <c r="BK53" s="247"/>
      <c r="BL53" s="247"/>
      <c r="BM53" s="247"/>
      <c r="BN53" s="247"/>
      <c r="BO53" s="247"/>
      <c r="BP53" s="247"/>
    </row>
    <row r="54" spans="1:68" s="121" customFormat="1" ht="12.75" hidden="1" customHeight="1">
      <c r="A54" s="233">
        <v>51</v>
      </c>
      <c r="B54" s="233"/>
      <c r="C54" s="233" t="s">
        <v>282</v>
      </c>
      <c r="D54" s="234"/>
      <c r="E54" s="234"/>
      <c r="F54" s="234"/>
      <c r="G54" s="234"/>
      <c r="H54" s="234">
        <v>1</v>
      </c>
      <c r="I54" s="235">
        <v>82.1</v>
      </c>
      <c r="J54" s="236">
        <f t="shared" si="2"/>
        <v>82.1</v>
      </c>
      <c r="K54" s="237">
        <f t="shared" si="1"/>
        <v>3.8268813946442303E-3</v>
      </c>
      <c r="L54" s="238">
        <v>1.3552234182606668E-3</v>
      </c>
      <c r="M54" s="239">
        <v>0.26136451637884284</v>
      </c>
      <c r="N54" s="240">
        <v>1.3552234182606668E-5</v>
      </c>
      <c r="O54" s="240"/>
      <c r="P54" s="240"/>
      <c r="Q54" s="241"/>
      <c r="R54" s="242"/>
      <c r="S54" s="243"/>
      <c r="T54" s="243"/>
      <c r="U54" s="243"/>
      <c r="V54" s="243"/>
      <c r="W54" s="243"/>
      <c r="X54" s="243"/>
      <c r="Y54" s="243"/>
      <c r="Z54" s="243"/>
      <c r="AA54" s="248"/>
      <c r="AB54" s="248"/>
      <c r="AC54" s="248"/>
      <c r="AD54" s="248"/>
      <c r="AE54" s="248"/>
      <c r="AF54" s="249"/>
      <c r="AG54" s="249"/>
      <c r="AH54" s="249"/>
      <c r="AI54" s="249"/>
      <c r="AJ54" s="244"/>
      <c r="AK54" s="245"/>
      <c r="AL54" s="246"/>
      <c r="AM54" s="247"/>
      <c r="AN54" s="247"/>
      <c r="AO54" s="247"/>
      <c r="AP54" s="247"/>
      <c r="AQ54" s="247"/>
      <c r="AR54" s="247"/>
      <c r="AS54" s="247"/>
      <c r="AT54" s="247"/>
      <c r="AU54" s="247"/>
      <c r="AV54" s="247"/>
      <c r="AW54" s="247"/>
      <c r="AX54" s="247"/>
      <c r="AY54" s="247"/>
      <c r="AZ54" s="247"/>
      <c r="BA54" s="247"/>
      <c r="BB54" s="247"/>
      <c r="BC54" s="247"/>
      <c r="BD54" s="247"/>
      <c r="BE54" s="247"/>
      <c r="BF54" s="247"/>
      <c r="BG54" s="247"/>
      <c r="BH54" s="247"/>
      <c r="BI54" s="247"/>
      <c r="BJ54" s="247"/>
      <c r="BK54" s="247"/>
      <c r="BL54" s="247"/>
      <c r="BM54" s="247"/>
      <c r="BN54" s="247"/>
      <c r="BO54" s="247"/>
      <c r="BP54" s="247"/>
    </row>
    <row r="55" spans="1:68" s="121" customFormat="1" ht="12.75" hidden="1" customHeight="1">
      <c r="A55" s="233">
        <v>52</v>
      </c>
      <c r="B55" s="233"/>
      <c r="C55" s="233" t="s">
        <v>283</v>
      </c>
      <c r="D55" s="234"/>
      <c r="E55" s="234"/>
      <c r="F55" s="234"/>
      <c r="G55" s="234"/>
      <c r="H55" s="234">
        <v>1</v>
      </c>
      <c r="I55" s="235">
        <v>104.3</v>
      </c>
      <c r="J55" s="236">
        <f t="shared" si="2"/>
        <v>104.3</v>
      </c>
      <c r="K55" s="237">
        <f t="shared" si="1"/>
        <v>4.8616775817465676E-3</v>
      </c>
      <c r="L55" s="238">
        <v>2.6136451637884285E-3</v>
      </c>
      <c r="M55" s="239">
        <v>0.40850305893285804</v>
      </c>
      <c r="N55" s="240">
        <v>2.6136451637884286E-5</v>
      </c>
      <c r="O55" s="240"/>
      <c r="P55" s="240"/>
      <c r="Q55" s="241"/>
      <c r="R55" s="242"/>
      <c r="S55" s="243"/>
      <c r="T55" s="243"/>
      <c r="U55" s="243"/>
      <c r="V55" s="243"/>
      <c r="W55" s="243"/>
      <c r="X55" s="243"/>
      <c r="Y55" s="243"/>
      <c r="Z55" s="243"/>
      <c r="AA55" s="248"/>
      <c r="AB55" s="248"/>
      <c r="AC55" s="248"/>
      <c r="AD55" s="248"/>
      <c r="AE55" s="248"/>
      <c r="AF55" s="249"/>
      <c r="AG55" s="249"/>
      <c r="AH55" s="249"/>
      <c r="AI55" s="249"/>
      <c r="AJ55" s="244"/>
      <c r="AK55" s="245"/>
      <c r="AL55" s="246"/>
      <c r="AM55" s="247"/>
      <c r="AN55" s="247"/>
      <c r="AO55" s="247"/>
      <c r="AP55" s="247"/>
      <c r="AQ55" s="247"/>
      <c r="AR55" s="247"/>
      <c r="AS55" s="247"/>
      <c r="AT55" s="247"/>
      <c r="AU55" s="247"/>
      <c r="AV55" s="247"/>
      <c r="AW55" s="247"/>
      <c r="AX55" s="247"/>
      <c r="AY55" s="247"/>
      <c r="AZ55" s="247"/>
      <c r="BA55" s="247"/>
      <c r="BB55" s="247"/>
      <c r="BC55" s="247"/>
      <c r="BD55" s="247"/>
      <c r="BE55" s="247"/>
      <c r="BF55" s="247"/>
      <c r="BG55" s="247"/>
      <c r="BH55" s="247"/>
      <c r="BI55" s="247"/>
      <c r="BJ55" s="247"/>
      <c r="BK55" s="247"/>
      <c r="BL55" s="247"/>
      <c r="BM55" s="247"/>
      <c r="BN55" s="247"/>
      <c r="BO55" s="247"/>
      <c r="BP55" s="247"/>
    </row>
    <row r="56" spans="1:68" s="205" customFormat="1" ht="12.75" customHeight="1">
      <c r="A56" s="204">
        <v>53</v>
      </c>
      <c r="B56" s="204"/>
      <c r="C56" s="204" t="s">
        <v>284</v>
      </c>
      <c r="D56" s="209"/>
      <c r="E56" s="209"/>
      <c r="F56" s="209"/>
      <c r="G56" s="209"/>
      <c r="H56" s="210">
        <v>1</v>
      </c>
      <c r="I56" s="206">
        <v>112.9</v>
      </c>
      <c r="J56" s="223">
        <f t="shared" si="2"/>
        <v>112.9</v>
      </c>
      <c r="K56" s="211">
        <f t="shared" si="1"/>
        <v>5.2625445731465728E-3</v>
      </c>
      <c r="L56" s="212">
        <v>4.0850305893285806E-3</v>
      </c>
      <c r="M56" s="213">
        <v>0.53886264487983648</v>
      </c>
      <c r="N56" s="214">
        <v>4.0850305893285809E-5</v>
      </c>
      <c r="O56" s="214"/>
      <c r="P56" s="309"/>
      <c r="Q56" s="215"/>
      <c r="R56" s="216">
        <v>1</v>
      </c>
      <c r="S56" s="217" t="s">
        <v>91</v>
      </c>
      <c r="T56" s="217" t="s">
        <v>91</v>
      </c>
      <c r="U56" s="217" t="s">
        <v>91</v>
      </c>
      <c r="V56" s="217" t="s">
        <v>91</v>
      </c>
      <c r="W56" s="217" t="s">
        <v>91</v>
      </c>
      <c r="X56" s="217" t="s">
        <v>91</v>
      </c>
      <c r="Y56" s="217" t="s">
        <v>91</v>
      </c>
      <c r="Z56" s="217" t="s">
        <v>91</v>
      </c>
      <c r="AA56" s="217" t="s">
        <v>91</v>
      </c>
      <c r="AB56" s="217" t="s">
        <v>91</v>
      </c>
      <c r="AC56" s="217" t="s">
        <v>91</v>
      </c>
      <c r="AD56" s="217" t="s">
        <v>91</v>
      </c>
      <c r="AE56" s="217" t="s">
        <v>91</v>
      </c>
      <c r="AF56" s="217" t="s">
        <v>91</v>
      </c>
      <c r="AG56" s="217" t="s">
        <v>91</v>
      </c>
      <c r="AH56" s="217" t="s">
        <v>91</v>
      </c>
      <c r="AI56" s="217" t="s">
        <v>91</v>
      </c>
      <c r="AJ56" s="217" t="s">
        <v>91</v>
      </c>
      <c r="AK56" s="217" t="s">
        <v>91</v>
      </c>
      <c r="AL56" s="217" t="s">
        <v>91</v>
      </c>
      <c r="AM56" s="217" t="s">
        <v>91</v>
      </c>
      <c r="AN56" s="218"/>
      <c r="AO56" s="218"/>
      <c r="AP56" s="218"/>
      <c r="AQ56" s="218"/>
      <c r="AR56" s="218"/>
      <c r="AS56" s="218"/>
      <c r="AT56" s="218"/>
      <c r="AU56" s="218"/>
      <c r="AV56" s="218"/>
      <c r="AW56" s="218"/>
      <c r="AX56" s="218"/>
      <c r="AY56" s="218"/>
      <c r="AZ56" s="218"/>
      <c r="BA56" s="218"/>
      <c r="BB56" s="218"/>
      <c r="BC56" s="218"/>
      <c r="BD56" s="218"/>
      <c r="BE56" s="218"/>
      <c r="BF56" s="218"/>
      <c r="BG56" s="218"/>
      <c r="BH56" s="218"/>
      <c r="BI56" s="218"/>
      <c r="BJ56" s="218"/>
      <c r="BK56" s="218"/>
      <c r="BL56" s="218"/>
      <c r="BM56" s="218"/>
      <c r="BN56" s="218"/>
      <c r="BO56" s="218"/>
      <c r="BP56" s="218"/>
    </row>
    <row r="57" spans="1:68" s="121" customFormat="1" ht="12.75" hidden="1" customHeight="1">
      <c r="A57" s="233">
        <v>54</v>
      </c>
      <c r="B57" s="233"/>
      <c r="C57" s="233" t="s">
        <v>285</v>
      </c>
      <c r="D57" s="234"/>
      <c r="E57" s="234"/>
      <c r="F57" s="234"/>
      <c r="G57" s="234"/>
      <c r="H57" s="234">
        <v>1</v>
      </c>
      <c r="I57" s="235">
        <v>50.1</v>
      </c>
      <c r="J57" s="236">
        <f t="shared" si="2"/>
        <v>50.1</v>
      </c>
      <c r="K57" s="237">
        <f t="shared" si="1"/>
        <v>2.3352832871093294E-3</v>
      </c>
      <c r="L57" s="238">
        <v>0</v>
      </c>
      <c r="M57" s="239">
        <v>0</v>
      </c>
      <c r="N57" s="240">
        <v>0</v>
      </c>
      <c r="O57" s="240"/>
      <c r="P57" s="240"/>
      <c r="Q57" s="241"/>
      <c r="R57" s="242"/>
      <c r="S57" s="243"/>
      <c r="T57" s="243"/>
      <c r="U57" s="243"/>
      <c r="V57" s="243"/>
      <c r="W57" s="243"/>
      <c r="X57" s="243"/>
      <c r="Y57" s="243"/>
      <c r="Z57" s="243"/>
      <c r="AA57" s="248"/>
      <c r="AB57" s="248"/>
      <c r="AC57" s="248"/>
      <c r="AD57" s="248"/>
      <c r="AE57" s="248"/>
      <c r="AF57" s="249"/>
      <c r="AG57" s="249"/>
      <c r="AH57" s="249"/>
      <c r="AI57" s="249"/>
      <c r="AJ57" s="244"/>
      <c r="AK57" s="245"/>
      <c r="AL57" s="246"/>
      <c r="AM57" s="247"/>
      <c r="AN57" s="247"/>
      <c r="AO57" s="247"/>
      <c r="AP57" s="247"/>
      <c r="AQ57" s="247"/>
      <c r="AR57" s="247"/>
      <c r="AS57" s="247"/>
      <c r="AT57" s="247"/>
      <c r="AU57" s="247"/>
      <c r="AV57" s="247"/>
      <c r="AW57" s="247"/>
      <c r="AX57" s="247"/>
      <c r="AY57" s="247"/>
      <c r="AZ57" s="247"/>
      <c r="BA57" s="247"/>
      <c r="BB57" s="247"/>
      <c r="BC57" s="247"/>
      <c r="BD57" s="247"/>
      <c r="BE57" s="247"/>
      <c r="BF57" s="247"/>
      <c r="BG57" s="247"/>
      <c r="BH57" s="247"/>
      <c r="BI57" s="247"/>
      <c r="BJ57" s="247"/>
      <c r="BK57" s="247"/>
      <c r="BL57" s="247"/>
      <c r="BM57" s="247"/>
      <c r="BN57" s="247"/>
      <c r="BO57" s="247"/>
      <c r="BP57" s="247"/>
    </row>
    <row r="58" spans="1:68" s="121" customFormat="1" ht="12.75" hidden="1" customHeight="1">
      <c r="A58" s="233">
        <v>55</v>
      </c>
      <c r="B58" s="233"/>
      <c r="C58" s="233" t="s">
        <v>286</v>
      </c>
      <c r="D58" s="234"/>
      <c r="E58" s="234"/>
      <c r="F58" s="234"/>
      <c r="G58" s="234"/>
      <c r="H58" s="234">
        <v>1</v>
      </c>
      <c r="I58" s="235">
        <v>91.7</v>
      </c>
      <c r="J58" s="236">
        <f t="shared" si="2"/>
        <v>91.7</v>
      </c>
      <c r="K58" s="237">
        <f t="shared" si="1"/>
        <v>4.2743608269047006E-3</v>
      </c>
      <c r="L58" s="238">
        <v>3.7623583468855649E-3</v>
      </c>
      <c r="M58" s="239">
        <v>0.40979374790263018</v>
      </c>
      <c r="N58" s="240">
        <v>3.762358346885565E-5</v>
      </c>
      <c r="O58" s="240"/>
      <c r="P58" s="240"/>
      <c r="Q58" s="241"/>
      <c r="R58" s="242"/>
      <c r="S58" s="243"/>
      <c r="T58" s="243"/>
      <c r="U58" s="243"/>
      <c r="V58" s="243"/>
      <c r="W58" s="243"/>
      <c r="X58" s="243"/>
      <c r="Y58" s="243"/>
      <c r="Z58" s="243"/>
      <c r="AA58" s="248"/>
      <c r="AB58" s="248"/>
      <c r="AC58" s="248"/>
      <c r="AD58" s="248"/>
      <c r="AE58" s="248"/>
      <c r="AF58" s="249"/>
      <c r="AG58" s="249"/>
      <c r="AH58" s="249"/>
      <c r="AI58" s="249"/>
      <c r="AJ58" s="244"/>
      <c r="AK58" s="245"/>
      <c r="AL58" s="246"/>
      <c r="AM58" s="247"/>
      <c r="AN58" s="247"/>
      <c r="AO58" s="247"/>
      <c r="AP58" s="247"/>
      <c r="AQ58" s="247"/>
      <c r="AR58" s="247"/>
      <c r="AS58" s="247"/>
      <c r="AT58" s="247"/>
      <c r="AU58" s="247"/>
      <c r="AV58" s="247"/>
      <c r="AW58" s="247"/>
      <c r="AX58" s="247"/>
      <c r="AY58" s="247"/>
      <c r="AZ58" s="247"/>
      <c r="BA58" s="247"/>
      <c r="BB58" s="247"/>
      <c r="BC58" s="247"/>
      <c r="BD58" s="247"/>
      <c r="BE58" s="247"/>
      <c r="BF58" s="247"/>
      <c r="BG58" s="247"/>
      <c r="BH58" s="247"/>
      <c r="BI58" s="247"/>
      <c r="BJ58" s="247"/>
      <c r="BK58" s="247"/>
      <c r="BL58" s="247"/>
      <c r="BM58" s="247"/>
      <c r="BN58" s="247"/>
      <c r="BO58" s="247"/>
      <c r="BP58" s="247"/>
    </row>
    <row r="59" spans="1:68" s="121" customFormat="1" ht="12.75" hidden="1" customHeight="1">
      <c r="A59" s="233">
        <v>56</v>
      </c>
      <c r="B59" s="233"/>
      <c r="C59" s="233" t="s">
        <v>287</v>
      </c>
      <c r="D59" s="234"/>
      <c r="E59" s="234"/>
      <c r="F59" s="234"/>
      <c r="G59" s="234"/>
      <c r="H59" s="234">
        <v>1</v>
      </c>
      <c r="I59" s="235">
        <v>82.4</v>
      </c>
      <c r="J59" s="236">
        <f t="shared" si="2"/>
        <v>82.4</v>
      </c>
      <c r="K59" s="237">
        <f t="shared" si="1"/>
        <v>3.8408651269023707E-3</v>
      </c>
      <c r="L59" s="238">
        <v>4.0979374790263015E-3</v>
      </c>
      <c r="M59" s="239">
        <v>0.26007382740907081</v>
      </c>
      <c r="N59" s="240">
        <v>4.0979374790263015E-5</v>
      </c>
      <c r="O59" s="240"/>
      <c r="P59" s="240"/>
      <c r="Q59" s="241"/>
      <c r="R59" s="242"/>
      <c r="S59" s="243"/>
      <c r="T59" s="243"/>
      <c r="U59" s="243"/>
      <c r="V59" s="243"/>
      <c r="W59" s="243"/>
      <c r="X59" s="243"/>
      <c r="Y59" s="243"/>
      <c r="Z59" s="243"/>
      <c r="AA59" s="248"/>
      <c r="AB59" s="248"/>
      <c r="AC59" s="248"/>
      <c r="AD59" s="248"/>
      <c r="AE59" s="248"/>
      <c r="AF59" s="249"/>
      <c r="AG59" s="249"/>
      <c r="AH59" s="249"/>
      <c r="AI59" s="249"/>
      <c r="AJ59" s="244"/>
      <c r="AK59" s="245"/>
      <c r="AL59" s="246"/>
      <c r="AM59" s="247"/>
      <c r="AN59" s="247"/>
      <c r="AO59" s="247"/>
      <c r="AP59" s="247"/>
      <c r="AQ59" s="247"/>
      <c r="AR59" s="247"/>
      <c r="AS59" s="247"/>
      <c r="AT59" s="247"/>
      <c r="AU59" s="247"/>
      <c r="AV59" s="247"/>
      <c r="AW59" s="247"/>
      <c r="AX59" s="247"/>
      <c r="AY59" s="247"/>
      <c r="AZ59" s="247"/>
      <c r="BA59" s="247"/>
      <c r="BB59" s="247"/>
      <c r="BC59" s="247"/>
      <c r="BD59" s="247"/>
      <c r="BE59" s="247"/>
      <c r="BF59" s="247"/>
      <c r="BG59" s="247"/>
      <c r="BH59" s="247"/>
      <c r="BI59" s="247"/>
      <c r="BJ59" s="247"/>
      <c r="BK59" s="247"/>
      <c r="BL59" s="247"/>
      <c r="BM59" s="247"/>
      <c r="BN59" s="247"/>
      <c r="BO59" s="247"/>
      <c r="BP59" s="247"/>
    </row>
    <row r="60" spans="1:68" s="121" customFormat="1" ht="12.75" hidden="1" customHeight="1">
      <c r="A60" s="233">
        <v>57</v>
      </c>
      <c r="B60" s="233"/>
      <c r="C60" s="233" t="s">
        <v>288</v>
      </c>
      <c r="D60" s="234"/>
      <c r="E60" s="234"/>
      <c r="F60" s="234"/>
      <c r="G60" s="234"/>
      <c r="H60" s="234">
        <v>1</v>
      </c>
      <c r="I60" s="235">
        <v>104.2</v>
      </c>
      <c r="J60" s="236">
        <f t="shared" si="2"/>
        <v>104.2</v>
      </c>
      <c r="K60" s="237">
        <f t="shared" si="1"/>
        <v>4.8570163376605215E-3</v>
      </c>
      <c r="L60" s="238">
        <v>2.600738274090708E-3</v>
      </c>
      <c r="M60" s="239">
        <v>0.27362606159167746</v>
      </c>
      <c r="N60" s="240">
        <v>2.600738274090708E-5</v>
      </c>
      <c r="O60" s="240"/>
      <c r="P60" s="240"/>
      <c r="Q60" s="241"/>
      <c r="R60" s="242"/>
      <c r="S60" s="243"/>
      <c r="T60" s="243"/>
      <c r="U60" s="243"/>
      <c r="V60" s="243"/>
      <c r="W60" s="243"/>
      <c r="X60" s="243"/>
      <c r="Y60" s="243"/>
      <c r="Z60" s="243"/>
      <c r="AA60" s="248"/>
      <c r="AB60" s="248"/>
      <c r="AC60" s="248"/>
      <c r="AD60" s="248"/>
      <c r="AE60" s="248"/>
      <c r="AF60" s="249"/>
      <c r="AG60" s="249"/>
      <c r="AH60" s="249"/>
      <c r="AI60" s="249"/>
      <c r="AJ60" s="244"/>
      <c r="AK60" s="245"/>
      <c r="AL60" s="246"/>
      <c r="AM60" s="247"/>
      <c r="AN60" s="247"/>
      <c r="AO60" s="247"/>
      <c r="AP60" s="247"/>
      <c r="AQ60" s="247"/>
      <c r="AR60" s="247"/>
      <c r="AS60" s="247"/>
      <c r="AT60" s="247"/>
      <c r="AU60" s="247"/>
      <c r="AV60" s="247"/>
      <c r="AW60" s="247"/>
      <c r="AX60" s="247"/>
      <c r="AY60" s="247"/>
      <c r="AZ60" s="247"/>
      <c r="BA60" s="247"/>
      <c r="BB60" s="247"/>
      <c r="BC60" s="247"/>
      <c r="BD60" s="247"/>
      <c r="BE60" s="247"/>
      <c r="BF60" s="247"/>
      <c r="BG60" s="247"/>
      <c r="BH60" s="247"/>
      <c r="BI60" s="247"/>
      <c r="BJ60" s="247"/>
      <c r="BK60" s="247"/>
      <c r="BL60" s="247"/>
      <c r="BM60" s="247"/>
      <c r="BN60" s="247"/>
      <c r="BO60" s="247"/>
      <c r="BP60" s="247"/>
    </row>
    <row r="61" spans="1:68" s="121" customFormat="1" ht="12.75" hidden="1" customHeight="1">
      <c r="A61" s="233">
        <v>58</v>
      </c>
      <c r="B61" s="233"/>
      <c r="C61" s="233" t="s">
        <v>289</v>
      </c>
      <c r="D61" s="234"/>
      <c r="E61" s="234"/>
      <c r="F61" s="234"/>
      <c r="G61" s="234"/>
      <c r="H61" s="234">
        <v>1</v>
      </c>
      <c r="I61" s="235">
        <v>112.9</v>
      </c>
      <c r="J61" s="236">
        <f t="shared" si="2"/>
        <v>112.9</v>
      </c>
      <c r="K61" s="237">
        <f t="shared" si="1"/>
        <v>5.2625445731465728E-3</v>
      </c>
      <c r="L61" s="238">
        <v>2.7362606159167745E-3</v>
      </c>
      <c r="M61" s="239">
        <v>0.2594284829241848</v>
      </c>
      <c r="N61" s="240">
        <v>2.7362606159167744E-5</v>
      </c>
      <c r="O61" s="240"/>
      <c r="P61" s="240"/>
      <c r="Q61" s="241"/>
      <c r="R61" s="243"/>
      <c r="S61" s="243"/>
      <c r="T61" s="243"/>
      <c r="U61" s="243"/>
      <c r="V61" s="243"/>
      <c r="W61" s="243"/>
      <c r="X61" s="243"/>
      <c r="Y61" s="243"/>
      <c r="Z61" s="243"/>
      <c r="AA61" s="248"/>
      <c r="AB61" s="248"/>
      <c r="AC61" s="248"/>
      <c r="AD61" s="248"/>
      <c r="AE61" s="248"/>
      <c r="AF61" s="249"/>
      <c r="AG61" s="249"/>
      <c r="AH61" s="249"/>
      <c r="AI61" s="249"/>
      <c r="AJ61" s="244"/>
      <c r="AK61" s="245"/>
      <c r="AL61" s="246"/>
      <c r="AM61" s="247"/>
      <c r="AN61" s="247"/>
      <c r="AO61" s="247"/>
      <c r="AP61" s="247"/>
      <c r="AQ61" s="247"/>
      <c r="AR61" s="247"/>
      <c r="AS61" s="247"/>
      <c r="AT61" s="247"/>
      <c r="AU61" s="247"/>
      <c r="AV61" s="247"/>
      <c r="AW61" s="247"/>
      <c r="AX61" s="247"/>
      <c r="AY61" s="247"/>
      <c r="AZ61" s="247"/>
      <c r="BA61" s="247"/>
      <c r="BB61" s="247"/>
      <c r="BC61" s="247"/>
      <c r="BD61" s="247"/>
      <c r="BE61" s="247"/>
      <c r="BF61" s="247"/>
      <c r="BG61" s="247"/>
      <c r="BH61" s="247"/>
      <c r="BI61" s="247"/>
      <c r="BJ61" s="247"/>
      <c r="BK61" s="247"/>
      <c r="BL61" s="247"/>
      <c r="BM61" s="247"/>
      <c r="BN61" s="247"/>
      <c r="BO61" s="247"/>
      <c r="BP61" s="247"/>
    </row>
    <row r="62" spans="1:68" s="205" customFormat="1" ht="12.75" customHeight="1">
      <c r="A62" s="204">
        <v>59</v>
      </c>
      <c r="B62" s="204"/>
      <c r="C62" s="204" t="s">
        <v>567</v>
      </c>
      <c r="D62" s="209"/>
      <c r="E62" s="209"/>
      <c r="F62" s="209"/>
      <c r="G62" s="209"/>
      <c r="H62" s="210">
        <v>1</v>
      </c>
      <c r="I62" s="206">
        <v>50.2</v>
      </c>
      <c r="J62" s="223">
        <f t="shared" si="2"/>
        <v>50.2</v>
      </c>
      <c r="K62" s="211">
        <f t="shared" si="1"/>
        <v>2.3399445311953764E-3</v>
      </c>
      <c r="L62" s="212">
        <v>2.594284829241848E-3</v>
      </c>
      <c r="M62" s="213">
        <v>0.36010222256640573</v>
      </c>
      <c r="N62" s="214">
        <v>2.594284829241848E-5</v>
      </c>
      <c r="O62" s="214"/>
      <c r="P62" s="309"/>
      <c r="Q62" s="215"/>
      <c r="R62" s="216">
        <v>1</v>
      </c>
      <c r="S62" s="217" t="s">
        <v>1004</v>
      </c>
      <c r="T62" s="217" t="s">
        <v>1004</v>
      </c>
      <c r="U62" s="217" t="s">
        <v>1004</v>
      </c>
      <c r="V62" s="217" t="s">
        <v>1004</v>
      </c>
      <c r="W62" s="217" t="s">
        <v>1004</v>
      </c>
      <c r="X62" s="217" t="s">
        <v>1004</v>
      </c>
      <c r="Y62" s="217" t="s">
        <v>1004</v>
      </c>
      <c r="Z62" s="217" t="s">
        <v>1004</v>
      </c>
      <c r="AA62" s="217" t="s">
        <v>1004</v>
      </c>
      <c r="AB62" s="217" t="s">
        <v>1004</v>
      </c>
      <c r="AC62" s="217" t="s">
        <v>1004</v>
      </c>
      <c r="AD62" s="217" t="s">
        <v>1004</v>
      </c>
      <c r="AE62" s="217" t="s">
        <v>1004</v>
      </c>
      <c r="AF62" s="217" t="s">
        <v>1004</v>
      </c>
      <c r="AG62" s="217" t="s">
        <v>1004</v>
      </c>
      <c r="AH62" s="217" t="s">
        <v>1004</v>
      </c>
      <c r="AI62" s="217" t="s">
        <v>1004</v>
      </c>
      <c r="AJ62" s="217" t="s">
        <v>1004</v>
      </c>
      <c r="AK62" s="217" t="s">
        <v>1004</v>
      </c>
      <c r="AL62" s="217" t="s">
        <v>1004</v>
      </c>
      <c r="AM62" s="217" t="s">
        <v>1004</v>
      </c>
      <c r="AN62" s="218"/>
      <c r="AO62" s="218"/>
      <c r="AP62" s="218"/>
      <c r="AQ62" s="218"/>
      <c r="AR62" s="218"/>
      <c r="AS62" s="218"/>
      <c r="AT62" s="218"/>
      <c r="AU62" s="218"/>
      <c r="AV62" s="218"/>
      <c r="AW62" s="218"/>
      <c r="AX62" s="218"/>
      <c r="AY62" s="218"/>
      <c r="AZ62" s="218"/>
      <c r="BA62" s="218"/>
      <c r="BB62" s="218"/>
      <c r="BC62" s="218"/>
      <c r="BD62" s="218"/>
      <c r="BE62" s="218"/>
      <c r="BF62" s="218"/>
      <c r="BG62" s="218"/>
      <c r="BH62" s="218"/>
      <c r="BI62" s="218"/>
      <c r="BJ62" s="218"/>
      <c r="BK62" s="218"/>
      <c r="BL62" s="218"/>
      <c r="BM62" s="218"/>
      <c r="BN62" s="218"/>
      <c r="BO62" s="218"/>
      <c r="BP62" s="218"/>
    </row>
    <row r="63" spans="1:68" s="121" customFormat="1" ht="12.75" customHeight="1">
      <c r="A63" s="233">
        <v>60</v>
      </c>
      <c r="B63" s="233"/>
      <c r="C63" s="233" t="s">
        <v>290</v>
      </c>
      <c r="D63" s="234"/>
      <c r="E63" s="234"/>
      <c r="F63" s="234"/>
      <c r="G63" s="234"/>
      <c r="H63" s="250">
        <v>1</v>
      </c>
      <c r="I63" s="235">
        <v>91.7</v>
      </c>
      <c r="J63" s="251">
        <f t="shared" si="2"/>
        <v>91.7</v>
      </c>
      <c r="K63" s="252">
        <f t="shared" si="1"/>
        <v>4.2743608269047006E-3</v>
      </c>
      <c r="L63" s="238">
        <v>3.601022225664057E-3</v>
      </c>
      <c r="M63" s="239">
        <v>0.51304886548439521</v>
      </c>
      <c r="N63" s="240">
        <v>3.6010222256640571E-5</v>
      </c>
      <c r="O63" s="240"/>
      <c r="P63" s="308"/>
      <c r="Q63" s="254"/>
      <c r="R63" s="255">
        <v>1</v>
      </c>
      <c r="S63" s="256" t="s">
        <v>91</v>
      </c>
      <c r="T63" s="256" t="s">
        <v>91</v>
      </c>
      <c r="U63" s="256" t="s">
        <v>91</v>
      </c>
      <c r="V63" s="256" t="s">
        <v>91</v>
      </c>
      <c r="W63" s="256" t="s">
        <v>91</v>
      </c>
      <c r="X63" s="256" t="s">
        <v>91</v>
      </c>
      <c r="Y63" s="256" t="s">
        <v>91</v>
      </c>
      <c r="Z63" s="256" t="s">
        <v>91</v>
      </c>
      <c r="AA63" s="256" t="s">
        <v>91</v>
      </c>
      <c r="AB63" s="256" t="s">
        <v>91</v>
      </c>
      <c r="AC63" s="256" t="s">
        <v>91</v>
      </c>
      <c r="AD63" s="256" t="s">
        <v>91</v>
      </c>
      <c r="AE63" s="256" t="s">
        <v>91</v>
      </c>
      <c r="AF63" s="256" t="s">
        <v>91</v>
      </c>
      <c r="AG63" s="256" t="s">
        <v>91</v>
      </c>
      <c r="AH63" s="256" t="s">
        <v>91</v>
      </c>
      <c r="AI63" s="256" t="s">
        <v>91</v>
      </c>
      <c r="AJ63" s="256" t="s">
        <v>91</v>
      </c>
      <c r="AK63" s="256" t="s">
        <v>91</v>
      </c>
      <c r="AL63" s="256" t="s">
        <v>91</v>
      </c>
      <c r="AM63" s="256" t="s">
        <v>91</v>
      </c>
      <c r="AN63" s="247"/>
      <c r="AO63" s="247"/>
      <c r="AP63" s="247"/>
      <c r="AQ63" s="247"/>
      <c r="AR63" s="247"/>
      <c r="AS63" s="247"/>
      <c r="AT63" s="247"/>
      <c r="AU63" s="247"/>
      <c r="AV63" s="247"/>
      <c r="AW63" s="247"/>
      <c r="AX63" s="247"/>
      <c r="AY63" s="247"/>
      <c r="AZ63" s="247"/>
      <c r="BA63" s="247"/>
      <c r="BB63" s="247"/>
      <c r="BC63" s="247"/>
      <c r="BD63" s="247"/>
      <c r="BE63" s="247"/>
      <c r="BF63" s="247"/>
      <c r="BG63" s="247"/>
      <c r="BH63" s="247"/>
      <c r="BI63" s="247"/>
      <c r="BJ63" s="247"/>
      <c r="BK63" s="247"/>
      <c r="BL63" s="247"/>
      <c r="BM63" s="247"/>
      <c r="BN63" s="247"/>
      <c r="BO63" s="247"/>
      <c r="BP63" s="247"/>
    </row>
    <row r="64" spans="1:68" s="121" customFormat="1" ht="12.75" customHeight="1">
      <c r="A64" s="233">
        <v>61</v>
      </c>
      <c r="B64" s="233"/>
      <c r="C64" s="233" t="s">
        <v>291</v>
      </c>
      <c r="D64" s="234"/>
      <c r="E64" s="234"/>
      <c r="F64" s="234"/>
      <c r="G64" s="234"/>
      <c r="H64" s="250">
        <v>1</v>
      </c>
      <c r="I64" s="235">
        <v>82.1</v>
      </c>
      <c r="J64" s="251">
        <f t="shared" si="2"/>
        <v>82.1</v>
      </c>
      <c r="K64" s="252">
        <f t="shared" si="1"/>
        <v>3.8268813946442303E-3</v>
      </c>
      <c r="L64" s="238">
        <v>5.1304886548439524E-3</v>
      </c>
      <c r="M64" s="239">
        <v>0.38397996850718891</v>
      </c>
      <c r="N64" s="240">
        <v>5.1304886548439521E-5</v>
      </c>
      <c r="O64" s="240"/>
      <c r="P64" s="308"/>
      <c r="Q64" s="254"/>
      <c r="R64" s="255">
        <v>1</v>
      </c>
      <c r="S64" s="256" t="s">
        <v>1004</v>
      </c>
      <c r="T64" s="256" t="s">
        <v>1004</v>
      </c>
      <c r="U64" s="256" t="s">
        <v>1004</v>
      </c>
      <c r="V64" s="256" t="s">
        <v>1004</v>
      </c>
      <c r="W64" s="256" t="s">
        <v>1004</v>
      </c>
      <c r="X64" s="256" t="s">
        <v>1004</v>
      </c>
      <c r="Y64" s="256" t="s">
        <v>1004</v>
      </c>
      <c r="Z64" s="256" t="s">
        <v>1004</v>
      </c>
      <c r="AA64" s="256" t="s">
        <v>1004</v>
      </c>
      <c r="AB64" s="256" t="s">
        <v>1004</v>
      </c>
      <c r="AC64" s="256" t="s">
        <v>1004</v>
      </c>
      <c r="AD64" s="256" t="s">
        <v>1004</v>
      </c>
      <c r="AE64" s="256" t="s">
        <v>1004</v>
      </c>
      <c r="AF64" s="256" t="s">
        <v>1004</v>
      </c>
      <c r="AG64" s="256" t="s">
        <v>1004</v>
      </c>
      <c r="AH64" s="256" t="s">
        <v>1004</v>
      </c>
      <c r="AI64" s="256" t="s">
        <v>1004</v>
      </c>
      <c r="AJ64" s="256" t="s">
        <v>1004</v>
      </c>
      <c r="AK64" s="256" t="s">
        <v>1004</v>
      </c>
      <c r="AL64" s="256" t="s">
        <v>1004</v>
      </c>
      <c r="AM64" s="256" t="s">
        <v>1004</v>
      </c>
      <c r="AN64" s="247"/>
      <c r="AO64" s="247"/>
      <c r="AP64" s="247"/>
      <c r="AQ64" s="247"/>
      <c r="AR64" s="247"/>
      <c r="AS64" s="247"/>
      <c r="AT64" s="247"/>
      <c r="AU64" s="247"/>
      <c r="AV64" s="247"/>
      <c r="AW64" s="247"/>
      <c r="AX64" s="247"/>
      <c r="AY64" s="247"/>
      <c r="AZ64" s="247"/>
      <c r="BA64" s="247"/>
      <c r="BB64" s="247"/>
      <c r="BC64" s="247"/>
      <c r="BD64" s="247"/>
      <c r="BE64" s="247"/>
      <c r="BF64" s="247"/>
      <c r="BG64" s="247"/>
      <c r="BH64" s="247"/>
      <c r="BI64" s="247"/>
      <c r="BJ64" s="247"/>
      <c r="BK64" s="247"/>
      <c r="BL64" s="247"/>
      <c r="BM64" s="247"/>
      <c r="BN64" s="247"/>
      <c r="BO64" s="247"/>
      <c r="BP64" s="247"/>
    </row>
    <row r="65" spans="1:68" s="121" customFormat="1" ht="12.75" hidden="1" customHeight="1">
      <c r="A65" s="233">
        <v>62</v>
      </c>
      <c r="B65" s="233"/>
      <c r="C65" s="233" t="s">
        <v>1076</v>
      </c>
      <c r="D65" s="234"/>
      <c r="E65" s="234"/>
      <c r="F65" s="234"/>
      <c r="G65" s="234"/>
      <c r="H65" s="234">
        <v>1</v>
      </c>
      <c r="I65" s="235">
        <v>104.2</v>
      </c>
      <c r="J65" s="236">
        <f t="shared" si="2"/>
        <v>104.2</v>
      </c>
      <c r="K65" s="237">
        <f t="shared" si="1"/>
        <v>4.8570163376605215E-3</v>
      </c>
      <c r="L65" s="238">
        <v>0</v>
      </c>
      <c r="M65" s="239">
        <v>0</v>
      </c>
      <c r="N65" s="240">
        <v>0</v>
      </c>
      <c r="O65" s="240"/>
      <c r="P65" s="240"/>
      <c r="Q65" s="241"/>
      <c r="R65" s="242"/>
      <c r="S65" s="243"/>
      <c r="T65" s="243"/>
      <c r="U65" s="243"/>
      <c r="V65" s="243"/>
      <c r="W65" s="243"/>
      <c r="X65" s="243"/>
      <c r="Y65" s="243"/>
      <c r="Z65" s="243"/>
      <c r="AA65" s="248"/>
      <c r="AB65" s="248"/>
      <c r="AC65" s="248"/>
      <c r="AD65" s="248"/>
      <c r="AE65" s="248"/>
      <c r="AF65" s="249"/>
      <c r="AG65" s="249"/>
      <c r="AH65" s="249"/>
      <c r="AI65" s="249"/>
      <c r="AJ65" s="244"/>
      <c r="AK65" s="245"/>
      <c r="AL65" s="246"/>
      <c r="AM65" s="247"/>
      <c r="AN65" s="247"/>
      <c r="AO65" s="247"/>
      <c r="AP65" s="247"/>
      <c r="AQ65" s="247"/>
      <c r="AR65" s="247"/>
      <c r="AS65" s="247"/>
      <c r="AT65" s="247"/>
      <c r="AU65" s="247"/>
      <c r="AV65" s="247"/>
      <c r="AW65" s="247"/>
      <c r="AX65" s="247"/>
      <c r="AY65" s="247"/>
      <c r="AZ65" s="247"/>
      <c r="BA65" s="247"/>
      <c r="BB65" s="247"/>
      <c r="BC65" s="247"/>
      <c r="BD65" s="247"/>
      <c r="BE65" s="247"/>
      <c r="BF65" s="247"/>
      <c r="BG65" s="247"/>
      <c r="BH65" s="247"/>
      <c r="BI65" s="247"/>
      <c r="BJ65" s="247"/>
      <c r="BK65" s="247"/>
      <c r="BL65" s="247"/>
      <c r="BM65" s="247"/>
      <c r="BN65" s="247"/>
      <c r="BO65" s="247"/>
      <c r="BP65" s="247"/>
    </row>
    <row r="66" spans="1:68" s="123" customFormat="1" ht="12.75" hidden="1" customHeight="1">
      <c r="A66" s="153">
        <v>63</v>
      </c>
      <c r="B66" s="153"/>
      <c r="C66" s="153" t="s">
        <v>2212</v>
      </c>
      <c r="D66" s="154"/>
      <c r="E66" s="154"/>
      <c r="F66" s="154"/>
      <c r="G66" s="154"/>
      <c r="H66" s="155">
        <v>1</v>
      </c>
      <c r="I66" s="156">
        <v>113</v>
      </c>
      <c r="J66" s="172">
        <f t="shared" si="2"/>
        <v>113</v>
      </c>
      <c r="K66" s="157">
        <f t="shared" si="1"/>
        <v>5.2672058172326197E-3</v>
      </c>
      <c r="L66" s="158">
        <v>1.361676863109527E-3</v>
      </c>
      <c r="M66" s="159">
        <v>0.2594284829241848</v>
      </c>
      <c r="N66" s="160">
        <v>1.3616768631095271E-5</v>
      </c>
      <c r="O66" s="160"/>
      <c r="P66" s="196" t="s">
        <v>292</v>
      </c>
      <c r="Q66" s="161">
        <v>1</v>
      </c>
      <c r="R66" s="165">
        <v>1</v>
      </c>
      <c r="S66" s="166" t="s">
        <v>93</v>
      </c>
      <c r="T66" s="166" t="s">
        <v>93</v>
      </c>
      <c r="U66" s="166" t="s">
        <v>93</v>
      </c>
      <c r="V66" s="166" t="s">
        <v>93</v>
      </c>
      <c r="W66" s="166" t="s">
        <v>93</v>
      </c>
      <c r="X66" s="166" t="s">
        <v>93</v>
      </c>
      <c r="Y66" s="166" t="s">
        <v>93</v>
      </c>
      <c r="Z66" s="166" t="s">
        <v>93</v>
      </c>
      <c r="AA66" s="166" t="s">
        <v>93</v>
      </c>
      <c r="AB66" s="166" t="s">
        <v>93</v>
      </c>
      <c r="AC66" s="166" t="s">
        <v>93</v>
      </c>
      <c r="AD66" s="166" t="s">
        <v>93</v>
      </c>
      <c r="AE66" s="166" t="s">
        <v>93</v>
      </c>
      <c r="AF66" s="166" t="s">
        <v>93</v>
      </c>
      <c r="AG66" s="166" t="s">
        <v>93</v>
      </c>
      <c r="AH66" s="166" t="s">
        <v>93</v>
      </c>
      <c r="AI66" s="166" t="s">
        <v>93</v>
      </c>
      <c r="AJ66" s="166" t="s">
        <v>93</v>
      </c>
      <c r="AK66" s="166" t="s">
        <v>93</v>
      </c>
      <c r="AL66" s="166" t="s">
        <v>93</v>
      </c>
      <c r="AM66" s="166" t="s">
        <v>93</v>
      </c>
      <c r="AN66" s="120"/>
      <c r="AO66" s="120"/>
      <c r="AP66" s="120"/>
      <c r="AQ66" s="120"/>
      <c r="AR66" s="120"/>
      <c r="AS66" s="120"/>
      <c r="AT66" s="120"/>
      <c r="AU66" s="120"/>
      <c r="AV66" s="120"/>
      <c r="AW66" s="120"/>
      <c r="AX66" s="120"/>
      <c r="AY66" s="120"/>
      <c r="AZ66" s="120"/>
      <c r="BA66" s="120"/>
      <c r="BB66" s="120"/>
      <c r="BC66" s="120"/>
      <c r="BD66" s="120"/>
      <c r="BE66" s="120"/>
      <c r="BF66" s="120"/>
      <c r="BG66" s="120"/>
      <c r="BH66" s="120"/>
      <c r="BI66" s="120"/>
      <c r="BJ66" s="120"/>
      <c r="BK66" s="120"/>
      <c r="BL66" s="120"/>
      <c r="BM66" s="120"/>
      <c r="BN66" s="120"/>
      <c r="BO66" s="120"/>
      <c r="BP66" s="120"/>
    </row>
    <row r="67" spans="1:68" s="121" customFormat="1" ht="12.75" hidden="1" customHeight="1">
      <c r="A67" s="233">
        <v>64</v>
      </c>
      <c r="B67" s="233"/>
      <c r="C67" s="233" t="s">
        <v>1078</v>
      </c>
      <c r="D67" s="234"/>
      <c r="E67" s="234"/>
      <c r="F67" s="234"/>
      <c r="G67" s="234"/>
      <c r="H67" s="234">
        <v>1</v>
      </c>
      <c r="I67" s="235">
        <v>50.1</v>
      </c>
      <c r="J67" s="236">
        <f t="shared" si="2"/>
        <v>50.1</v>
      </c>
      <c r="K67" s="237">
        <f t="shared" si="1"/>
        <v>2.3352832871093294E-3</v>
      </c>
      <c r="L67" s="238">
        <v>2.594284829241848E-3</v>
      </c>
      <c r="M67" s="239">
        <v>0.41108443687240226</v>
      </c>
      <c r="N67" s="240">
        <v>2.594284829241848E-5</v>
      </c>
      <c r="O67" s="240"/>
      <c r="P67" s="240"/>
      <c r="Q67" s="241"/>
      <c r="R67" s="242"/>
      <c r="S67" s="243"/>
      <c r="T67" s="243"/>
      <c r="U67" s="243"/>
      <c r="V67" s="243"/>
      <c r="W67" s="243"/>
      <c r="X67" s="243"/>
      <c r="Y67" s="243"/>
      <c r="Z67" s="243"/>
      <c r="AA67" s="248"/>
      <c r="AB67" s="248"/>
      <c r="AC67" s="248"/>
      <c r="AD67" s="248"/>
      <c r="AE67" s="248"/>
      <c r="AF67" s="249"/>
      <c r="AG67" s="249"/>
      <c r="AH67" s="249"/>
      <c r="AI67" s="249"/>
      <c r="AJ67" s="244"/>
      <c r="AK67" s="245"/>
      <c r="AL67" s="246"/>
      <c r="AM67" s="247"/>
      <c r="AN67" s="247"/>
      <c r="AO67" s="247"/>
      <c r="AP67" s="247"/>
      <c r="AQ67" s="247"/>
      <c r="AR67" s="247"/>
      <c r="AS67" s="247"/>
      <c r="AT67" s="247"/>
      <c r="AU67" s="247"/>
      <c r="AV67" s="247"/>
      <c r="AW67" s="247"/>
      <c r="AX67" s="247"/>
      <c r="AY67" s="247"/>
      <c r="AZ67" s="247"/>
      <c r="BA67" s="247"/>
      <c r="BB67" s="247"/>
      <c r="BC67" s="247"/>
      <c r="BD67" s="247"/>
      <c r="BE67" s="247"/>
      <c r="BF67" s="247"/>
      <c r="BG67" s="247"/>
      <c r="BH67" s="247"/>
      <c r="BI67" s="247"/>
      <c r="BJ67" s="247"/>
      <c r="BK67" s="247"/>
      <c r="BL67" s="247"/>
      <c r="BM67" s="247"/>
      <c r="BN67" s="247"/>
      <c r="BO67" s="247"/>
      <c r="BP67" s="247"/>
    </row>
    <row r="68" spans="1:68" s="205" customFormat="1" ht="12.75" customHeight="1">
      <c r="A68" s="204">
        <v>65</v>
      </c>
      <c r="B68" s="204"/>
      <c r="C68" s="204" t="s">
        <v>293</v>
      </c>
      <c r="D68" s="209"/>
      <c r="E68" s="209"/>
      <c r="F68" s="209"/>
      <c r="G68" s="209"/>
      <c r="H68" s="210">
        <v>1</v>
      </c>
      <c r="I68" s="206">
        <v>91.6</v>
      </c>
      <c r="J68" s="223">
        <f t="shared" ref="J68:J99" si="3">H68*I68</f>
        <v>91.6</v>
      </c>
      <c r="K68" s="211">
        <f t="shared" ref="K68:K131" si="4">J68/21453.5</f>
        <v>4.2696995828186536E-3</v>
      </c>
      <c r="L68" s="212">
        <v>4.1108443687240225E-3</v>
      </c>
      <c r="M68" s="213">
        <v>0.53692661142517839</v>
      </c>
      <c r="N68" s="214">
        <v>4.1108443687240228E-5</v>
      </c>
      <c r="O68" s="214"/>
      <c r="P68" s="309"/>
      <c r="Q68" s="215"/>
      <c r="R68" s="216">
        <v>1</v>
      </c>
      <c r="S68" s="217" t="s">
        <v>91</v>
      </c>
      <c r="T68" s="217" t="s">
        <v>91</v>
      </c>
      <c r="U68" s="217" t="s">
        <v>91</v>
      </c>
      <c r="V68" s="217" t="s">
        <v>91</v>
      </c>
      <c r="W68" s="217" t="s">
        <v>91</v>
      </c>
      <c r="X68" s="217" t="s">
        <v>91</v>
      </c>
      <c r="Y68" s="217" t="s">
        <v>91</v>
      </c>
      <c r="Z68" s="217" t="s">
        <v>91</v>
      </c>
      <c r="AA68" s="217" t="s">
        <v>91</v>
      </c>
      <c r="AB68" s="217" t="s">
        <v>91</v>
      </c>
      <c r="AC68" s="217" t="s">
        <v>91</v>
      </c>
      <c r="AD68" s="217" t="s">
        <v>91</v>
      </c>
      <c r="AE68" s="217" t="s">
        <v>91</v>
      </c>
      <c r="AF68" s="217" t="s">
        <v>91</v>
      </c>
      <c r="AG68" s="217" t="s">
        <v>91</v>
      </c>
      <c r="AH68" s="217" t="s">
        <v>91</v>
      </c>
      <c r="AI68" s="217" t="s">
        <v>91</v>
      </c>
      <c r="AJ68" s="217" t="s">
        <v>91</v>
      </c>
      <c r="AK68" s="217" t="s">
        <v>91</v>
      </c>
      <c r="AL68" s="217" t="s">
        <v>91</v>
      </c>
      <c r="AM68" s="217" t="s">
        <v>91</v>
      </c>
      <c r="AN68" s="218"/>
      <c r="AO68" s="218"/>
      <c r="AP68" s="218"/>
      <c r="AQ68" s="218"/>
      <c r="AR68" s="218"/>
      <c r="AS68" s="218"/>
      <c r="AT68" s="218"/>
      <c r="AU68" s="218"/>
      <c r="AV68" s="218"/>
      <c r="AW68" s="218"/>
      <c r="AX68" s="218"/>
      <c r="AY68" s="218"/>
      <c r="AZ68" s="218"/>
      <c r="BA68" s="218"/>
      <c r="BB68" s="218"/>
      <c r="BC68" s="218"/>
      <c r="BD68" s="218"/>
      <c r="BE68" s="218"/>
      <c r="BF68" s="218"/>
      <c r="BG68" s="218"/>
      <c r="BH68" s="218"/>
      <c r="BI68" s="218"/>
      <c r="BJ68" s="218"/>
      <c r="BK68" s="218"/>
      <c r="BL68" s="218"/>
      <c r="BM68" s="218"/>
      <c r="BN68" s="218"/>
      <c r="BO68" s="218"/>
      <c r="BP68" s="218"/>
    </row>
    <row r="69" spans="1:68" s="121" customFormat="1" ht="12.75" customHeight="1">
      <c r="A69" s="233">
        <v>66</v>
      </c>
      <c r="B69" s="233"/>
      <c r="C69" s="233" t="s">
        <v>294</v>
      </c>
      <c r="D69" s="234"/>
      <c r="E69" s="234"/>
      <c r="F69" s="234"/>
      <c r="G69" s="234"/>
      <c r="H69" s="250">
        <v>1</v>
      </c>
      <c r="I69" s="235">
        <v>82.3</v>
      </c>
      <c r="J69" s="251">
        <f t="shared" si="3"/>
        <v>82.3</v>
      </c>
      <c r="K69" s="252">
        <f t="shared" si="4"/>
        <v>3.8362038828163234E-3</v>
      </c>
      <c r="L69" s="238">
        <v>0</v>
      </c>
      <c r="M69" s="239">
        <v>0</v>
      </c>
      <c r="N69" s="240">
        <v>0</v>
      </c>
      <c r="O69" s="240"/>
      <c r="P69" s="308"/>
      <c r="Q69" s="254"/>
      <c r="R69" s="255">
        <v>1</v>
      </c>
      <c r="S69" s="257" t="s">
        <v>91</v>
      </c>
      <c r="T69" s="257" t="s">
        <v>91</v>
      </c>
      <c r="U69" s="257" t="s">
        <v>91</v>
      </c>
      <c r="V69" s="257" t="s">
        <v>91</v>
      </c>
      <c r="W69" s="257" t="s">
        <v>91</v>
      </c>
      <c r="X69" s="257" t="s">
        <v>91</v>
      </c>
      <c r="Y69" s="257" t="s">
        <v>91</v>
      </c>
      <c r="Z69" s="257" t="s">
        <v>93</v>
      </c>
      <c r="AA69" s="257" t="s">
        <v>91</v>
      </c>
      <c r="AB69" s="257" t="s">
        <v>91</v>
      </c>
      <c r="AC69" s="257" t="s">
        <v>91</v>
      </c>
      <c r="AD69" s="257" t="s">
        <v>91</v>
      </c>
      <c r="AE69" s="257" t="s">
        <v>91</v>
      </c>
      <c r="AF69" s="257" t="s">
        <v>91</v>
      </c>
      <c r="AG69" s="257" t="s">
        <v>91</v>
      </c>
      <c r="AH69" s="257" t="s">
        <v>92</v>
      </c>
      <c r="AI69" s="257" t="s">
        <v>92</v>
      </c>
      <c r="AJ69" s="257" t="s">
        <v>91</v>
      </c>
      <c r="AK69" s="257" t="s">
        <v>91</v>
      </c>
      <c r="AL69" s="257" t="s">
        <v>92</v>
      </c>
      <c r="AM69" s="257" t="s">
        <v>91</v>
      </c>
      <c r="AN69" s="247"/>
      <c r="AO69" s="247"/>
      <c r="AP69" s="247"/>
      <c r="AQ69" s="247"/>
      <c r="AR69" s="247"/>
      <c r="AS69" s="247"/>
      <c r="AT69" s="247"/>
      <c r="AU69" s="247"/>
      <c r="AV69" s="247"/>
      <c r="AW69" s="247"/>
      <c r="AX69" s="247"/>
      <c r="AY69" s="247"/>
      <c r="AZ69" s="247"/>
      <c r="BA69" s="247"/>
      <c r="BB69" s="247"/>
      <c r="BC69" s="247"/>
      <c r="BD69" s="247"/>
      <c r="BE69" s="247"/>
      <c r="BF69" s="247"/>
      <c r="BG69" s="247"/>
      <c r="BH69" s="247"/>
      <c r="BI69" s="247"/>
      <c r="BJ69" s="247"/>
      <c r="BK69" s="247"/>
      <c r="BL69" s="247"/>
      <c r="BM69" s="247"/>
      <c r="BN69" s="247"/>
      <c r="BO69" s="247"/>
      <c r="BP69" s="247"/>
    </row>
    <row r="70" spans="1:68" s="205" customFormat="1" ht="12.75" customHeight="1">
      <c r="A70" s="204">
        <v>67</v>
      </c>
      <c r="B70" s="204"/>
      <c r="C70" s="204" t="s">
        <v>2129</v>
      </c>
      <c r="D70" s="209"/>
      <c r="E70" s="209"/>
      <c r="F70" s="209"/>
      <c r="G70" s="209"/>
      <c r="H70" s="210">
        <v>1</v>
      </c>
      <c r="I70" s="206">
        <v>104.3</v>
      </c>
      <c r="J70" s="223">
        <f t="shared" si="3"/>
        <v>104.3</v>
      </c>
      <c r="K70" s="211">
        <f t="shared" si="4"/>
        <v>4.8616775817465676E-3</v>
      </c>
      <c r="L70" s="212">
        <v>3.7623583468855649E-3</v>
      </c>
      <c r="M70" s="213">
        <v>0.41043909238751625</v>
      </c>
      <c r="N70" s="214">
        <v>3.762358346885565E-5</v>
      </c>
      <c r="O70" s="214"/>
      <c r="P70" s="309"/>
      <c r="Q70" s="215"/>
      <c r="R70" s="216">
        <v>1</v>
      </c>
      <c r="S70" s="217" t="s">
        <v>1004</v>
      </c>
      <c r="T70" s="217" t="s">
        <v>1004</v>
      </c>
      <c r="U70" s="217" t="s">
        <v>1004</v>
      </c>
      <c r="V70" s="217" t="s">
        <v>1004</v>
      </c>
      <c r="W70" s="217" t="s">
        <v>1004</v>
      </c>
      <c r="X70" s="217" t="s">
        <v>1004</v>
      </c>
      <c r="Y70" s="217" t="s">
        <v>1004</v>
      </c>
      <c r="Z70" s="217" t="s">
        <v>1004</v>
      </c>
      <c r="AA70" s="217" t="s">
        <v>1004</v>
      </c>
      <c r="AB70" s="217" t="s">
        <v>1004</v>
      </c>
      <c r="AC70" s="217" t="s">
        <v>1004</v>
      </c>
      <c r="AD70" s="217" t="s">
        <v>1004</v>
      </c>
      <c r="AE70" s="217" t="s">
        <v>1004</v>
      </c>
      <c r="AF70" s="217" t="s">
        <v>1004</v>
      </c>
      <c r="AG70" s="217" t="s">
        <v>1004</v>
      </c>
      <c r="AH70" s="217" t="s">
        <v>1004</v>
      </c>
      <c r="AI70" s="217" t="s">
        <v>1004</v>
      </c>
      <c r="AJ70" s="217" t="s">
        <v>1004</v>
      </c>
      <c r="AK70" s="217" t="s">
        <v>1004</v>
      </c>
      <c r="AL70" s="217" t="s">
        <v>1004</v>
      </c>
      <c r="AM70" s="217" t="s">
        <v>1004</v>
      </c>
      <c r="AN70" s="218"/>
      <c r="AO70" s="218"/>
      <c r="AP70" s="218"/>
      <c r="AQ70" s="218"/>
      <c r="AR70" s="218"/>
      <c r="AS70" s="218"/>
      <c r="AT70" s="218"/>
      <c r="AU70" s="218"/>
      <c r="AV70" s="218"/>
      <c r="AW70" s="218"/>
      <c r="AX70" s="218"/>
      <c r="AY70" s="218"/>
      <c r="AZ70" s="218"/>
      <c r="BA70" s="218"/>
      <c r="BB70" s="218"/>
      <c r="BC70" s="218"/>
      <c r="BD70" s="218"/>
      <c r="BE70" s="218"/>
      <c r="BF70" s="218"/>
      <c r="BG70" s="218"/>
      <c r="BH70" s="218"/>
      <c r="BI70" s="218"/>
      <c r="BJ70" s="218"/>
      <c r="BK70" s="218"/>
      <c r="BL70" s="218"/>
      <c r="BM70" s="218"/>
      <c r="BN70" s="218"/>
      <c r="BO70" s="218"/>
      <c r="BP70" s="218"/>
    </row>
    <row r="71" spans="1:68" s="121" customFormat="1" ht="12.75" customHeight="1">
      <c r="A71" s="233">
        <v>68</v>
      </c>
      <c r="B71" s="233"/>
      <c r="C71" s="233" t="s">
        <v>295</v>
      </c>
      <c r="D71" s="234"/>
      <c r="E71" s="234"/>
      <c r="F71" s="234"/>
      <c r="G71" s="234"/>
      <c r="H71" s="250">
        <v>1</v>
      </c>
      <c r="I71" s="235">
        <v>113.1</v>
      </c>
      <c r="J71" s="251">
        <f t="shared" si="3"/>
        <v>113.1</v>
      </c>
      <c r="K71" s="252">
        <f t="shared" si="4"/>
        <v>5.2718670613186658E-3</v>
      </c>
      <c r="L71" s="238">
        <v>4.1043909238751624E-3</v>
      </c>
      <c r="M71" s="239">
        <v>0.26330054983350093</v>
      </c>
      <c r="N71" s="240">
        <v>4.1043909238751625E-5</v>
      </c>
      <c r="O71" s="240"/>
      <c r="P71" s="308"/>
      <c r="Q71" s="254"/>
      <c r="R71" s="255">
        <v>1</v>
      </c>
      <c r="S71" s="256" t="s">
        <v>91</v>
      </c>
      <c r="T71" s="256" t="s">
        <v>91</v>
      </c>
      <c r="U71" s="256" t="s">
        <v>91</v>
      </c>
      <c r="V71" s="256" t="s">
        <v>91</v>
      </c>
      <c r="W71" s="256" t="s">
        <v>91</v>
      </c>
      <c r="X71" s="256" t="s">
        <v>91</v>
      </c>
      <c r="Y71" s="256" t="s">
        <v>91</v>
      </c>
      <c r="Z71" s="256" t="s">
        <v>91</v>
      </c>
      <c r="AA71" s="256" t="s">
        <v>91</v>
      </c>
      <c r="AB71" s="256" t="s">
        <v>91</v>
      </c>
      <c r="AC71" s="256" t="s">
        <v>91</v>
      </c>
      <c r="AD71" s="256" t="s">
        <v>91</v>
      </c>
      <c r="AE71" s="256" t="s">
        <v>91</v>
      </c>
      <c r="AF71" s="256" t="s">
        <v>91</v>
      </c>
      <c r="AG71" s="256" t="s">
        <v>91</v>
      </c>
      <c r="AH71" s="256" t="s">
        <v>91</v>
      </c>
      <c r="AI71" s="256" t="s">
        <v>91</v>
      </c>
      <c r="AJ71" s="256" t="s">
        <v>91</v>
      </c>
      <c r="AK71" s="256" t="s">
        <v>91</v>
      </c>
      <c r="AL71" s="256" t="s">
        <v>91</v>
      </c>
      <c r="AM71" s="256" t="s">
        <v>91</v>
      </c>
      <c r="AN71" s="247"/>
      <c r="AO71" s="247"/>
      <c r="AP71" s="247"/>
      <c r="AQ71" s="247"/>
      <c r="AR71" s="247"/>
      <c r="AS71" s="247"/>
      <c r="AT71" s="247"/>
      <c r="AU71" s="247"/>
      <c r="AV71" s="247"/>
      <c r="AW71" s="247"/>
      <c r="AX71" s="247"/>
      <c r="AY71" s="247"/>
      <c r="AZ71" s="247"/>
      <c r="BA71" s="247"/>
      <c r="BB71" s="247"/>
      <c r="BC71" s="247"/>
      <c r="BD71" s="247"/>
      <c r="BE71" s="247"/>
      <c r="BF71" s="247"/>
      <c r="BG71" s="247"/>
      <c r="BH71" s="247"/>
      <c r="BI71" s="247"/>
      <c r="BJ71" s="247"/>
      <c r="BK71" s="247"/>
      <c r="BL71" s="247"/>
      <c r="BM71" s="247"/>
      <c r="BN71" s="247"/>
      <c r="BO71" s="247"/>
      <c r="BP71" s="247"/>
    </row>
    <row r="72" spans="1:68" s="121" customFormat="1" ht="12.75" hidden="1" customHeight="1">
      <c r="A72" s="233">
        <v>69</v>
      </c>
      <c r="B72" s="233"/>
      <c r="C72" s="233" t="s">
        <v>296</v>
      </c>
      <c r="D72" s="234"/>
      <c r="E72" s="234"/>
      <c r="F72" s="234"/>
      <c r="G72" s="234"/>
      <c r="H72" s="234">
        <v>1</v>
      </c>
      <c r="I72" s="235">
        <v>50.1</v>
      </c>
      <c r="J72" s="236">
        <f t="shared" si="3"/>
        <v>50.1</v>
      </c>
      <c r="K72" s="237">
        <f t="shared" si="4"/>
        <v>2.3352832871093294E-3</v>
      </c>
      <c r="L72" s="238">
        <v>2.6330054983350094E-3</v>
      </c>
      <c r="M72" s="239">
        <v>0.27427140607656347</v>
      </c>
      <c r="N72" s="240">
        <v>2.6330054983350094E-5</v>
      </c>
      <c r="O72" s="240"/>
      <c r="P72" s="240"/>
      <c r="Q72" s="241"/>
      <c r="R72" s="242"/>
      <c r="S72" s="243"/>
      <c r="T72" s="243"/>
      <c r="U72" s="243"/>
      <c r="V72" s="243"/>
      <c r="W72" s="243"/>
      <c r="X72" s="243"/>
      <c r="Y72" s="243"/>
      <c r="Z72" s="243"/>
      <c r="AA72" s="248"/>
      <c r="AB72" s="248"/>
      <c r="AC72" s="248"/>
      <c r="AD72" s="248"/>
      <c r="AE72" s="248"/>
      <c r="AF72" s="249"/>
      <c r="AG72" s="249"/>
      <c r="AH72" s="249"/>
      <c r="AI72" s="249"/>
      <c r="AJ72" s="244"/>
      <c r="AK72" s="245"/>
      <c r="AL72" s="246"/>
      <c r="AM72" s="247"/>
      <c r="AN72" s="247"/>
      <c r="AO72" s="247"/>
      <c r="AP72" s="247"/>
      <c r="AQ72" s="247"/>
      <c r="AR72" s="247"/>
      <c r="AS72" s="247"/>
      <c r="AT72" s="247"/>
      <c r="AU72" s="247"/>
      <c r="AV72" s="247"/>
      <c r="AW72" s="247"/>
      <c r="AX72" s="247"/>
      <c r="AY72" s="247"/>
      <c r="AZ72" s="247"/>
      <c r="BA72" s="247"/>
      <c r="BB72" s="247"/>
      <c r="BC72" s="247"/>
      <c r="BD72" s="247"/>
      <c r="BE72" s="247"/>
      <c r="BF72" s="247"/>
      <c r="BG72" s="247"/>
      <c r="BH72" s="247"/>
      <c r="BI72" s="247"/>
      <c r="BJ72" s="247"/>
      <c r="BK72" s="247"/>
      <c r="BL72" s="247"/>
      <c r="BM72" s="247"/>
      <c r="BN72" s="247"/>
      <c r="BO72" s="247"/>
      <c r="BP72" s="247"/>
    </row>
    <row r="73" spans="1:68" s="121" customFormat="1" ht="12.75" hidden="1" customHeight="1">
      <c r="A73" s="233">
        <v>70</v>
      </c>
      <c r="B73" s="233"/>
      <c r="C73" s="233" t="s">
        <v>297</v>
      </c>
      <c r="D73" s="234"/>
      <c r="E73" s="234"/>
      <c r="F73" s="234"/>
      <c r="G73" s="234"/>
      <c r="H73" s="234">
        <v>1</v>
      </c>
      <c r="I73" s="235">
        <v>91.8</v>
      </c>
      <c r="J73" s="236">
        <f t="shared" si="3"/>
        <v>91.8</v>
      </c>
      <c r="K73" s="237">
        <f t="shared" si="4"/>
        <v>4.2790220709907475E-3</v>
      </c>
      <c r="L73" s="238">
        <v>2.742714060765635E-3</v>
      </c>
      <c r="M73" s="239">
        <v>0.26200986086372891</v>
      </c>
      <c r="N73" s="240">
        <v>2.7427140607656351E-5</v>
      </c>
      <c r="O73" s="240"/>
      <c r="P73" s="240"/>
      <c r="Q73" s="241"/>
      <c r="R73" s="242"/>
      <c r="S73" s="243"/>
      <c r="T73" s="243"/>
      <c r="U73" s="243"/>
      <c r="V73" s="243"/>
      <c r="W73" s="243"/>
      <c r="X73" s="243"/>
      <c r="Y73" s="243"/>
      <c r="Z73" s="243"/>
      <c r="AA73" s="248"/>
      <c r="AB73" s="248"/>
      <c r="AC73" s="248"/>
      <c r="AD73" s="248"/>
      <c r="AE73" s="248"/>
      <c r="AF73" s="249"/>
      <c r="AG73" s="249"/>
      <c r="AH73" s="249"/>
      <c r="AI73" s="249"/>
      <c r="AJ73" s="244"/>
      <c r="AK73" s="245"/>
      <c r="AL73" s="246"/>
      <c r="AM73" s="247"/>
      <c r="AN73" s="247"/>
      <c r="AO73" s="247"/>
      <c r="AP73" s="247"/>
      <c r="AQ73" s="247"/>
      <c r="AR73" s="247"/>
      <c r="AS73" s="247"/>
      <c r="AT73" s="247"/>
      <c r="AU73" s="247"/>
      <c r="AV73" s="247"/>
      <c r="AW73" s="247"/>
      <c r="AX73" s="247"/>
      <c r="AY73" s="247"/>
      <c r="AZ73" s="247"/>
      <c r="BA73" s="247"/>
      <c r="BB73" s="247"/>
      <c r="BC73" s="247"/>
      <c r="BD73" s="247"/>
      <c r="BE73" s="247"/>
      <c r="BF73" s="247"/>
      <c r="BG73" s="247"/>
      <c r="BH73" s="247"/>
      <c r="BI73" s="247"/>
      <c r="BJ73" s="247"/>
      <c r="BK73" s="247"/>
      <c r="BL73" s="247"/>
      <c r="BM73" s="247"/>
      <c r="BN73" s="247"/>
      <c r="BO73" s="247"/>
      <c r="BP73" s="247"/>
    </row>
    <row r="74" spans="1:68" s="205" customFormat="1" ht="15" customHeight="1">
      <c r="A74" s="204">
        <v>71</v>
      </c>
      <c r="B74" s="204"/>
      <c r="C74" s="204" t="s">
        <v>298</v>
      </c>
      <c r="D74" s="209"/>
      <c r="E74" s="209"/>
      <c r="F74" s="209"/>
      <c r="G74" s="209"/>
      <c r="H74" s="210">
        <v>1</v>
      </c>
      <c r="I74" s="206">
        <v>82.3</v>
      </c>
      <c r="J74" s="223">
        <f t="shared" si="3"/>
        <v>82.3</v>
      </c>
      <c r="K74" s="211">
        <f t="shared" si="4"/>
        <v>3.8362038828163234E-3</v>
      </c>
      <c r="L74" s="212">
        <v>2.620098608637289E-3</v>
      </c>
      <c r="M74" s="213">
        <v>0.36074756705129174</v>
      </c>
      <c r="N74" s="214">
        <v>2.6200986086372889E-5</v>
      </c>
      <c r="O74" s="214"/>
      <c r="P74" s="309"/>
      <c r="Q74" s="215"/>
      <c r="R74" s="216">
        <v>1</v>
      </c>
      <c r="S74" s="217" t="s">
        <v>91</v>
      </c>
      <c r="T74" s="217" t="s">
        <v>91</v>
      </c>
      <c r="U74" s="217" t="s">
        <v>91</v>
      </c>
      <c r="V74" s="217" t="s">
        <v>91</v>
      </c>
      <c r="W74" s="217" t="s">
        <v>91</v>
      </c>
      <c r="X74" s="217" t="s">
        <v>91</v>
      </c>
      <c r="Y74" s="217" t="s">
        <v>91</v>
      </c>
      <c r="Z74" s="217" t="s">
        <v>91</v>
      </c>
      <c r="AA74" s="217" t="s">
        <v>91</v>
      </c>
      <c r="AB74" s="217" t="s">
        <v>91</v>
      </c>
      <c r="AC74" s="217" t="s">
        <v>91</v>
      </c>
      <c r="AD74" s="217" t="s">
        <v>91</v>
      </c>
      <c r="AE74" s="217" t="s">
        <v>91</v>
      </c>
      <c r="AF74" s="217" t="s">
        <v>91</v>
      </c>
      <c r="AG74" s="217" t="s">
        <v>91</v>
      </c>
      <c r="AH74" s="217" t="s">
        <v>91</v>
      </c>
      <c r="AI74" s="217" t="s">
        <v>91</v>
      </c>
      <c r="AJ74" s="217" t="s">
        <v>91</v>
      </c>
      <c r="AK74" s="217" t="s">
        <v>91</v>
      </c>
      <c r="AL74" s="217" t="s">
        <v>91</v>
      </c>
      <c r="AM74" s="217" t="s">
        <v>91</v>
      </c>
      <c r="AN74" s="218"/>
      <c r="AO74" s="218"/>
      <c r="AP74" s="218"/>
      <c r="AQ74" s="218"/>
      <c r="AR74" s="218"/>
      <c r="AS74" s="218"/>
      <c r="AT74" s="218"/>
      <c r="AU74" s="218"/>
      <c r="AV74" s="218"/>
      <c r="AW74" s="218"/>
      <c r="AX74" s="218"/>
      <c r="AY74" s="218"/>
      <c r="AZ74" s="218"/>
      <c r="BA74" s="218"/>
      <c r="BB74" s="218"/>
      <c r="BC74" s="218"/>
      <c r="BD74" s="218"/>
      <c r="BE74" s="218"/>
      <c r="BF74" s="218"/>
      <c r="BG74" s="218"/>
      <c r="BH74" s="218"/>
      <c r="BI74" s="218"/>
      <c r="BJ74" s="218"/>
      <c r="BK74" s="218"/>
      <c r="BL74" s="218"/>
      <c r="BM74" s="218"/>
      <c r="BN74" s="218"/>
      <c r="BO74" s="218"/>
      <c r="BP74" s="218"/>
    </row>
    <row r="75" spans="1:68" s="121" customFormat="1" ht="12.75" customHeight="1">
      <c r="A75" s="233">
        <v>72</v>
      </c>
      <c r="B75" s="233"/>
      <c r="C75" s="233" t="s">
        <v>299</v>
      </c>
      <c r="D75" s="234"/>
      <c r="E75" s="234"/>
      <c r="F75" s="234"/>
      <c r="G75" s="234"/>
      <c r="H75" s="250">
        <v>1</v>
      </c>
      <c r="I75" s="235">
        <v>103.8</v>
      </c>
      <c r="J75" s="251">
        <f t="shared" si="3"/>
        <v>103.8</v>
      </c>
      <c r="K75" s="252">
        <f t="shared" si="4"/>
        <v>4.8383713613163355E-3</v>
      </c>
      <c r="L75" s="238">
        <v>3.6074756705129175E-3</v>
      </c>
      <c r="M75" s="239">
        <v>0.5169209323937114</v>
      </c>
      <c r="N75" s="240">
        <v>3.6074756705129174E-5</v>
      </c>
      <c r="O75" s="240"/>
      <c r="P75" s="308"/>
      <c r="Q75" s="254"/>
      <c r="R75" s="255">
        <v>1</v>
      </c>
      <c r="S75" s="256" t="s">
        <v>91</v>
      </c>
      <c r="T75" s="256" t="s">
        <v>91</v>
      </c>
      <c r="U75" s="256" t="s">
        <v>91</v>
      </c>
      <c r="V75" s="256" t="s">
        <v>91</v>
      </c>
      <c r="W75" s="256" t="s">
        <v>91</v>
      </c>
      <c r="X75" s="256" t="s">
        <v>91</v>
      </c>
      <c r="Y75" s="256" t="s">
        <v>91</v>
      </c>
      <c r="Z75" s="256" t="s">
        <v>91</v>
      </c>
      <c r="AA75" s="256" t="s">
        <v>91</v>
      </c>
      <c r="AB75" s="256" t="s">
        <v>91</v>
      </c>
      <c r="AC75" s="256" t="s">
        <v>91</v>
      </c>
      <c r="AD75" s="256" t="s">
        <v>91</v>
      </c>
      <c r="AE75" s="256" t="s">
        <v>91</v>
      </c>
      <c r="AF75" s="256" t="s">
        <v>91</v>
      </c>
      <c r="AG75" s="256" t="s">
        <v>91</v>
      </c>
      <c r="AH75" s="256" t="s">
        <v>91</v>
      </c>
      <c r="AI75" s="256" t="s">
        <v>91</v>
      </c>
      <c r="AJ75" s="256" t="s">
        <v>91</v>
      </c>
      <c r="AK75" s="256" t="s">
        <v>91</v>
      </c>
      <c r="AL75" s="256" t="s">
        <v>91</v>
      </c>
      <c r="AM75" s="256" t="s">
        <v>91</v>
      </c>
      <c r="AN75" s="247"/>
      <c r="AO75" s="247"/>
      <c r="AP75" s="247"/>
      <c r="AQ75" s="247"/>
      <c r="AR75" s="247"/>
      <c r="AS75" s="247"/>
      <c r="AT75" s="247"/>
      <c r="AU75" s="247"/>
      <c r="AV75" s="247"/>
      <c r="AW75" s="247"/>
      <c r="AX75" s="247"/>
      <c r="AY75" s="247"/>
      <c r="AZ75" s="247"/>
      <c r="BA75" s="247"/>
      <c r="BB75" s="247"/>
      <c r="BC75" s="247"/>
      <c r="BD75" s="247"/>
      <c r="BE75" s="247"/>
      <c r="BF75" s="247"/>
      <c r="BG75" s="247"/>
      <c r="BH75" s="247"/>
      <c r="BI75" s="247"/>
      <c r="BJ75" s="247"/>
      <c r="BK75" s="247"/>
      <c r="BL75" s="247"/>
      <c r="BM75" s="247"/>
      <c r="BN75" s="247"/>
      <c r="BO75" s="247"/>
      <c r="BP75" s="247"/>
    </row>
    <row r="76" spans="1:68" s="121" customFormat="1" ht="12.75" hidden="1" customHeight="1">
      <c r="A76" s="233">
        <v>73</v>
      </c>
      <c r="B76" s="233"/>
      <c r="C76" s="233" t="s">
        <v>1071</v>
      </c>
      <c r="D76" s="234"/>
      <c r="E76" s="234"/>
      <c r="F76" s="234"/>
      <c r="G76" s="234"/>
      <c r="H76" s="234">
        <v>1</v>
      </c>
      <c r="I76" s="235">
        <v>113</v>
      </c>
      <c r="J76" s="236">
        <f t="shared" si="3"/>
        <v>113</v>
      </c>
      <c r="K76" s="237">
        <f t="shared" si="4"/>
        <v>5.2672058172326197E-3</v>
      </c>
      <c r="L76" s="238">
        <v>5.1692093239371142E-3</v>
      </c>
      <c r="M76" s="239">
        <v>0.38656134644673301</v>
      </c>
      <c r="N76" s="240">
        <v>5.1692093239371145E-5</v>
      </c>
      <c r="O76" s="240"/>
      <c r="P76" s="240"/>
      <c r="Q76" s="241"/>
      <c r="R76" s="242"/>
      <c r="S76" s="243"/>
      <c r="T76" s="243"/>
      <c r="U76" s="243"/>
      <c r="V76" s="243"/>
      <c r="W76" s="243"/>
      <c r="X76" s="243"/>
      <c r="Y76" s="243"/>
      <c r="Z76" s="243"/>
      <c r="AA76" s="248"/>
      <c r="AB76" s="248"/>
      <c r="AC76" s="248"/>
      <c r="AD76" s="248"/>
      <c r="AE76" s="248"/>
      <c r="AF76" s="249"/>
      <c r="AG76" s="249"/>
      <c r="AH76" s="249"/>
      <c r="AI76" s="249"/>
      <c r="AJ76" s="244"/>
      <c r="AK76" s="245"/>
      <c r="AL76" s="246"/>
      <c r="AM76" s="247"/>
      <c r="AN76" s="247"/>
      <c r="AO76" s="247"/>
      <c r="AP76" s="247"/>
      <c r="AQ76" s="247"/>
      <c r="AR76" s="247"/>
      <c r="AS76" s="247"/>
      <c r="AT76" s="247"/>
      <c r="AU76" s="247"/>
      <c r="AV76" s="247"/>
      <c r="AW76" s="247"/>
      <c r="AX76" s="247"/>
      <c r="AY76" s="247"/>
      <c r="AZ76" s="247"/>
      <c r="BA76" s="247"/>
      <c r="BB76" s="247"/>
      <c r="BC76" s="247"/>
      <c r="BD76" s="247"/>
      <c r="BE76" s="247"/>
      <c r="BF76" s="247"/>
      <c r="BG76" s="247"/>
      <c r="BH76" s="247"/>
      <c r="BI76" s="247"/>
      <c r="BJ76" s="247"/>
      <c r="BK76" s="247"/>
      <c r="BL76" s="247"/>
      <c r="BM76" s="247"/>
      <c r="BN76" s="247"/>
      <c r="BO76" s="247"/>
      <c r="BP76" s="247"/>
    </row>
    <row r="77" spans="1:68" s="205" customFormat="1" ht="12.75" customHeight="1">
      <c r="A77" s="204">
        <v>74</v>
      </c>
      <c r="B77" s="204"/>
      <c r="C77" s="204" t="s">
        <v>300</v>
      </c>
      <c r="D77" s="209"/>
      <c r="E77" s="209"/>
      <c r="F77" s="209"/>
      <c r="G77" s="209"/>
      <c r="H77" s="210">
        <v>1</v>
      </c>
      <c r="I77" s="206">
        <v>55.7</v>
      </c>
      <c r="J77" s="223">
        <f t="shared" si="3"/>
        <v>55.7</v>
      </c>
      <c r="K77" s="211">
        <f t="shared" si="4"/>
        <v>2.5963129559279374E-3</v>
      </c>
      <c r="L77" s="212">
        <v>0</v>
      </c>
      <c r="M77" s="213">
        <v>0</v>
      </c>
      <c r="N77" s="214">
        <v>0</v>
      </c>
      <c r="O77" s="214"/>
      <c r="P77" s="309"/>
      <c r="Q77" s="215"/>
      <c r="R77" s="231">
        <v>1</v>
      </c>
      <c r="S77" s="232" t="s">
        <v>91</v>
      </c>
      <c r="T77" s="232" t="s">
        <v>91</v>
      </c>
      <c r="U77" s="232" t="s">
        <v>91</v>
      </c>
      <c r="V77" s="232" t="s">
        <v>91</v>
      </c>
      <c r="W77" s="232" t="s">
        <v>91</v>
      </c>
      <c r="X77" s="232" t="s">
        <v>91</v>
      </c>
      <c r="Y77" s="232" t="s">
        <v>91</v>
      </c>
      <c r="Z77" s="232" t="s">
        <v>91</v>
      </c>
      <c r="AA77" s="232" t="s">
        <v>91</v>
      </c>
      <c r="AB77" s="232" t="s">
        <v>91</v>
      </c>
      <c r="AC77" s="232" t="s">
        <v>91</v>
      </c>
      <c r="AD77" s="232" t="s">
        <v>91</v>
      </c>
      <c r="AE77" s="232" t="s">
        <v>91</v>
      </c>
      <c r="AF77" s="232" t="s">
        <v>91</v>
      </c>
      <c r="AG77" s="232" t="s">
        <v>91</v>
      </c>
      <c r="AH77" s="232" t="s">
        <v>91</v>
      </c>
      <c r="AI77" s="232" t="s">
        <v>91</v>
      </c>
      <c r="AJ77" s="232" t="s">
        <v>91</v>
      </c>
      <c r="AK77" s="232" t="s">
        <v>91</v>
      </c>
      <c r="AL77" s="232" t="s">
        <v>91</v>
      </c>
      <c r="AM77" s="232" t="s">
        <v>91</v>
      </c>
      <c r="AN77" s="218"/>
      <c r="AO77" s="218"/>
      <c r="AP77" s="218"/>
      <c r="AQ77" s="218"/>
      <c r="AR77" s="218"/>
      <c r="AS77" s="218"/>
      <c r="AT77" s="218"/>
      <c r="AU77" s="218"/>
      <c r="AV77" s="218"/>
      <c r="AW77" s="218"/>
      <c r="AX77" s="218"/>
      <c r="AY77" s="218"/>
      <c r="AZ77" s="218"/>
      <c r="BA77" s="218"/>
      <c r="BB77" s="218"/>
      <c r="BC77" s="218"/>
      <c r="BD77" s="218"/>
      <c r="BE77" s="218"/>
      <c r="BF77" s="218"/>
      <c r="BG77" s="218"/>
      <c r="BH77" s="218"/>
      <c r="BI77" s="218"/>
      <c r="BJ77" s="218"/>
      <c r="BK77" s="218"/>
      <c r="BL77" s="218"/>
      <c r="BM77" s="218"/>
      <c r="BN77" s="218"/>
      <c r="BO77" s="218"/>
      <c r="BP77" s="218"/>
    </row>
    <row r="78" spans="1:68" s="205" customFormat="1" ht="12.75" customHeight="1">
      <c r="A78" s="204">
        <v>75</v>
      </c>
      <c r="B78" s="204"/>
      <c r="C78" s="204" t="s">
        <v>301</v>
      </c>
      <c r="D78" s="209"/>
      <c r="E78" s="209"/>
      <c r="F78" s="209"/>
      <c r="G78" s="209"/>
      <c r="H78" s="210">
        <v>0.33</v>
      </c>
      <c r="I78" s="206">
        <v>39.83</v>
      </c>
      <c r="J78" s="223">
        <f t="shared" si="3"/>
        <v>13.1439</v>
      </c>
      <c r="K78" s="211">
        <f t="shared" si="4"/>
        <v>6.1266926142587459E-4</v>
      </c>
      <c r="L78" s="212">
        <v>1.3681303079583873E-3</v>
      </c>
      <c r="M78" s="213">
        <v>0.26071917189395682</v>
      </c>
      <c r="N78" s="214">
        <v>1.3681303079583872E-5</v>
      </c>
      <c r="O78" s="214"/>
      <c r="P78" s="309"/>
      <c r="Q78" s="215"/>
      <c r="R78" s="216">
        <v>1</v>
      </c>
      <c r="S78" s="217" t="s">
        <v>1004</v>
      </c>
      <c r="T78" s="217" t="s">
        <v>1004</v>
      </c>
      <c r="U78" s="217" t="s">
        <v>1004</v>
      </c>
      <c r="V78" s="217" t="s">
        <v>1004</v>
      </c>
      <c r="W78" s="217" t="s">
        <v>1004</v>
      </c>
      <c r="X78" s="217" t="s">
        <v>1004</v>
      </c>
      <c r="Y78" s="217" t="s">
        <v>1004</v>
      </c>
      <c r="Z78" s="217" t="s">
        <v>1004</v>
      </c>
      <c r="AA78" s="217" t="s">
        <v>1004</v>
      </c>
      <c r="AB78" s="217" t="s">
        <v>1004</v>
      </c>
      <c r="AC78" s="217" t="s">
        <v>1004</v>
      </c>
      <c r="AD78" s="217" t="s">
        <v>1004</v>
      </c>
      <c r="AE78" s="217" t="s">
        <v>1004</v>
      </c>
      <c r="AF78" s="217" t="s">
        <v>1004</v>
      </c>
      <c r="AG78" s="217" t="s">
        <v>1004</v>
      </c>
      <c r="AH78" s="217" t="s">
        <v>1004</v>
      </c>
      <c r="AI78" s="217" t="s">
        <v>1004</v>
      </c>
      <c r="AJ78" s="217" t="s">
        <v>1004</v>
      </c>
      <c r="AK78" s="217" t="s">
        <v>1004</v>
      </c>
      <c r="AL78" s="217" t="s">
        <v>1004</v>
      </c>
      <c r="AM78" s="217" t="s">
        <v>1004</v>
      </c>
      <c r="AN78" s="218"/>
      <c r="AO78" s="218"/>
      <c r="AP78" s="218"/>
      <c r="AQ78" s="218"/>
      <c r="AR78" s="218"/>
      <c r="AS78" s="218"/>
      <c r="AT78" s="218"/>
      <c r="AU78" s="218"/>
      <c r="AV78" s="218"/>
      <c r="AW78" s="218"/>
      <c r="AX78" s="218"/>
      <c r="AY78" s="218"/>
      <c r="AZ78" s="218"/>
      <c r="BA78" s="218"/>
      <c r="BB78" s="218"/>
      <c r="BC78" s="218"/>
      <c r="BD78" s="218"/>
      <c r="BE78" s="218"/>
      <c r="BF78" s="218"/>
      <c r="BG78" s="218"/>
      <c r="BH78" s="218"/>
      <c r="BI78" s="218"/>
      <c r="BJ78" s="218"/>
      <c r="BK78" s="218"/>
      <c r="BL78" s="218"/>
      <c r="BM78" s="218"/>
      <c r="BN78" s="218"/>
      <c r="BO78" s="218"/>
      <c r="BP78" s="218"/>
    </row>
    <row r="79" spans="1:68" s="205" customFormat="1" ht="12.75" customHeight="1">
      <c r="A79" s="204">
        <v>75</v>
      </c>
      <c r="B79" s="204"/>
      <c r="C79" s="204" t="s">
        <v>302</v>
      </c>
      <c r="D79" s="209"/>
      <c r="E79" s="209"/>
      <c r="F79" s="209"/>
      <c r="G79" s="209"/>
      <c r="H79" s="210">
        <v>0.33</v>
      </c>
      <c r="I79" s="206">
        <v>39.83</v>
      </c>
      <c r="J79" s="223">
        <f t="shared" si="3"/>
        <v>13.1439</v>
      </c>
      <c r="K79" s="211">
        <f t="shared" si="4"/>
        <v>6.1266926142587459E-4</v>
      </c>
      <c r="L79" s="212">
        <v>2.6071917189395681E-3</v>
      </c>
      <c r="M79" s="213">
        <v>0.40721236996308607</v>
      </c>
      <c r="N79" s="214">
        <v>2.6071917189395679E-5</v>
      </c>
      <c r="O79" s="214"/>
      <c r="P79" s="309"/>
      <c r="Q79" s="215"/>
      <c r="R79" s="216">
        <v>1</v>
      </c>
      <c r="S79" s="217" t="s">
        <v>91</v>
      </c>
      <c r="T79" s="217" t="s">
        <v>91</v>
      </c>
      <c r="U79" s="217" t="s">
        <v>91</v>
      </c>
      <c r="V79" s="217" t="s">
        <v>91</v>
      </c>
      <c r="W79" s="217" t="s">
        <v>91</v>
      </c>
      <c r="X79" s="217" t="s">
        <v>91</v>
      </c>
      <c r="Y79" s="217" t="s">
        <v>91</v>
      </c>
      <c r="Z79" s="217" t="s">
        <v>91</v>
      </c>
      <c r="AA79" s="217" t="s">
        <v>91</v>
      </c>
      <c r="AB79" s="217" t="s">
        <v>91</v>
      </c>
      <c r="AC79" s="217" t="s">
        <v>91</v>
      </c>
      <c r="AD79" s="217" t="s">
        <v>91</v>
      </c>
      <c r="AE79" s="217" t="s">
        <v>91</v>
      </c>
      <c r="AF79" s="217" t="s">
        <v>91</v>
      </c>
      <c r="AG79" s="217" t="s">
        <v>91</v>
      </c>
      <c r="AH79" s="217" t="s">
        <v>91</v>
      </c>
      <c r="AI79" s="217" t="s">
        <v>91</v>
      </c>
      <c r="AJ79" s="217" t="s">
        <v>91</v>
      </c>
      <c r="AK79" s="217" t="s">
        <v>91</v>
      </c>
      <c r="AL79" s="217" t="s">
        <v>91</v>
      </c>
      <c r="AM79" s="217" t="s">
        <v>91</v>
      </c>
      <c r="AN79" s="218"/>
      <c r="AO79" s="218"/>
      <c r="AP79" s="218"/>
      <c r="AQ79" s="218"/>
      <c r="AR79" s="218"/>
      <c r="AS79" s="218"/>
      <c r="AT79" s="218"/>
      <c r="AU79" s="218"/>
      <c r="AV79" s="218"/>
      <c r="AW79" s="218"/>
      <c r="AX79" s="218"/>
      <c r="AY79" s="218"/>
      <c r="AZ79" s="218"/>
      <c r="BA79" s="218"/>
      <c r="BB79" s="218"/>
      <c r="BC79" s="218"/>
      <c r="BD79" s="218"/>
      <c r="BE79" s="218"/>
      <c r="BF79" s="218"/>
      <c r="BG79" s="218"/>
      <c r="BH79" s="218"/>
      <c r="BI79" s="218"/>
      <c r="BJ79" s="218"/>
      <c r="BK79" s="218"/>
      <c r="BL79" s="218"/>
      <c r="BM79" s="218"/>
      <c r="BN79" s="218"/>
      <c r="BO79" s="218"/>
      <c r="BP79" s="218"/>
    </row>
    <row r="80" spans="1:68" s="205" customFormat="1" ht="12.75" customHeight="1">
      <c r="A80" s="204">
        <v>75</v>
      </c>
      <c r="B80" s="204"/>
      <c r="C80" s="204" t="s">
        <v>303</v>
      </c>
      <c r="D80" s="209"/>
      <c r="E80" s="209"/>
      <c r="F80" s="209"/>
      <c r="G80" s="209"/>
      <c r="H80" s="210">
        <v>0.33</v>
      </c>
      <c r="I80" s="206">
        <v>39.83</v>
      </c>
      <c r="J80" s="223">
        <f t="shared" si="3"/>
        <v>13.1439</v>
      </c>
      <c r="K80" s="211">
        <f t="shared" si="4"/>
        <v>6.1266926142587459E-4</v>
      </c>
      <c r="L80" s="212">
        <v>4.0721236996308606E-3</v>
      </c>
      <c r="M80" s="213">
        <v>0.53821730039495053</v>
      </c>
      <c r="N80" s="214">
        <v>4.0721236996308604E-5</v>
      </c>
      <c r="O80" s="214"/>
      <c r="P80" s="309"/>
      <c r="Q80" s="215"/>
      <c r="R80" s="216">
        <v>1</v>
      </c>
      <c r="S80" s="217" t="s">
        <v>91</v>
      </c>
      <c r="T80" s="217" t="s">
        <v>91</v>
      </c>
      <c r="U80" s="217" t="s">
        <v>91</v>
      </c>
      <c r="V80" s="217" t="s">
        <v>91</v>
      </c>
      <c r="W80" s="217" t="s">
        <v>91</v>
      </c>
      <c r="X80" s="217" t="s">
        <v>91</v>
      </c>
      <c r="Y80" s="217" t="s">
        <v>91</v>
      </c>
      <c r="Z80" s="217" t="s">
        <v>91</v>
      </c>
      <c r="AA80" s="217" t="s">
        <v>91</v>
      </c>
      <c r="AB80" s="217" t="s">
        <v>91</v>
      </c>
      <c r="AC80" s="217" t="s">
        <v>91</v>
      </c>
      <c r="AD80" s="217" t="s">
        <v>91</v>
      </c>
      <c r="AE80" s="217" t="s">
        <v>91</v>
      </c>
      <c r="AF80" s="217" t="s">
        <v>91</v>
      </c>
      <c r="AG80" s="217" t="s">
        <v>91</v>
      </c>
      <c r="AH80" s="217" t="s">
        <v>91</v>
      </c>
      <c r="AI80" s="217" t="s">
        <v>91</v>
      </c>
      <c r="AJ80" s="217" t="s">
        <v>91</v>
      </c>
      <c r="AK80" s="217" t="s">
        <v>91</v>
      </c>
      <c r="AL80" s="217" t="s">
        <v>91</v>
      </c>
      <c r="AM80" s="217" t="s">
        <v>91</v>
      </c>
      <c r="AN80" s="218"/>
      <c r="AO80" s="218"/>
      <c r="AP80" s="218"/>
      <c r="AQ80" s="218"/>
      <c r="AR80" s="218"/>
      <c r="AS80" s="218"/>
      <c r="AT80" s="218"/>
      <c r="AU80" s="218"/>
      <c r="AV80" s="218"/>
      <c r="AW80" s="218"/>
      <c r="AX80" s="218"/>
      <c r="AY80" s="218"/>
      <c r="AZ80" s="218"/>
      <c r="BA80" s="218"/>
      <c r="BB80" s="218"/>
      <c r="BC80" s="218"/>
      <c r="BD80" s="218"/>
      <c r="BE80" s="218"/>
      <c r="BF80" s="218"/>
      <c r="BG80" s="218"/>
      <c r="BH80" s="218"/>
      <c r="BI80" s="218"/>
      <c r="BJ80" s="218"/>
      <c r="BK80" s="218"/>
      <c r="BL80" s="218"/>
      <c r="BM80" s="218"/>
      <c r="BN80" s="218"/>
      <c r="BO80" s="218"/>
      <c r="BP80" s="218"/>
    </row>
    <row r="81" spans="1:68" s="205" customFormat="1" ht="12.75" customHeight="1">
      <c r="A81" s="204">
        <v>76</v>
      </c>
      <c r="B81" s="204"/>
      <c r="C81" s="204" t="s">
        <v>304</v>
      </c>
      <c r="D81" s="209"/>
      <c r="E81" s="209"/>
      <c r="F81" s="209"/>
      <c r="G81" s="209"/>
      <c r="H81" s="210">
        <v>1</v>
      </c>
      <c r="I81" s="206">
        <v>94.9</v>
      </c>
      <c r="J81" s="223">
        <f t="shared" si="3"/>
        <v>94.9</v>
      </c>
      <c r="K81" s="211">
        <f t="shared" si="4"/>
        <v>4.4235206376581912E-3</v>
      </c>
      <c r="L81" s="212">
        <v>0</v>
      </c>
      <c r="M81" s="213">
        <v>0</v>
      </c>
      <c r="N81" s="214">
        <v>0</v>
      </c>
      <c r="O81" s="214"/>
      <c r="P81" s="309"/>
      <c r="Q81" s="215"/>
      <c r="R81" s="216">
        <v>1</v>
      </c>
      <c r="S81" s="217" t="s">
        <v>1004</v>
      </c>
      <c r="T81" s="217" t="s">
        <v>1004</v>
      </c>
      <c r="U81" s="217" t="s">
        <v>1004</v>
      </c>
      <c r="V81" s="217" t="s">
        <v>1004</v>
      </c>
      <c r="W81" s="217" t="s">
        <v>1004</v>
      </c>
      <c r="X81" s="217" t="s">
        <v>1004</v>
      </c>
      <c r="Y81" s="217" t="s">
        <v>1004</v>
      </c>
      <c r="Z81" s="217" t="s">
        <v>1004</v>
      </c>
      <c r="AA81" s="217" t="s">
        <v>1004</v>
      </c>
      <c r="AB81" s="217" t="s">
        <v>1004</v>
      </c>
      <c r="AC81" s="217" t="s">
        <v>1004</v>
      </c>
      <c r="AD81" s="217" t="s">
        <v>1004</v>
      </c>
      <c r="AE81" s="217" t="s">
        <v>1004</v>
      </c>
      <c r="AF81" s="217" t="s">
        <v>1004</v>
      </c>
      <c r="AG81" s="217" t="s">
        <v>1004</v>
      </c>
      <c r="AH81" s="217" t="s">
        <v>1004</v>
      </c>
      <c r="AI81" s="217" t="s">
        <v>1004</v>
      </c>
      <c r="AJ81" s="217" t="s">
        <v>1004</v>
      </c>
      <c r="AK81" s="217" t="s">
        <v>1004</v>
      </c>
      <c r="AL81" s="217" t="s">
        <v>1004</v>
      </c>
      <c r="AM81" s="217" t="s">
        <v>1004</v>
      </c>
      <c r="AN81" s="218"/>
      <c r="AO81" s="218"/>
      <c r="AP81" s="218"/>
      <c r="AQ81" s="218"/>
      <c r="AR81" s="218"/>
      <c r="AS81" s="218"/>
      <c r="AT81" s="218"/>
      <c r="AU81" s="218"/>
      <c r="AV81" s="218"/>
      <c r="AW81" s="218"/>
      <c r="AX81" s="218"/>
      <c r="AY81" s="218"/>
      <c r="AZ81" s="218"/>
      <c r="BA81" s="218"/>
      <c r="BB81" s="218"/>
      <c r="BC81" s="218"/>
      <c r="BD81" s="218"/>
      <c r="BE81" s="218"/>
      <c r="BF81" s="218"/>
      <c r="BG81" s="218"/>
      <c r="BH81" s="218"/>
      <c r="BI81" s="218"/>
      <c r="BJ81" s="218"/>
      <c r="BK81" s="218"/>
      <c r="BL81" s="218"/>
      <c r="BM81" s="218"/>
      <c r="BN81" s="218"/>
      <c r="BO81" s="218"/>
      <c r="BP81" s="218"/>
    </row>
    <row r="82" spans="1:68" s="205" customFormat="1" ht="12.75" customHeight="1">
      <c r="A82" s="204">
        <v>77</v>
      </c>
      <c r="B82" s="204"/>
      <c r="C82" s="204" t="s">
        <v>305</v>
      </c>
      <c r="D82" s="209"/>
      <c r="E82" s="209"/>
      <c r="F82" s="209"/>
      <c r="G82" s="209"/>
      <c r="H82" s="210">
        <v>1</v>
      </c>
      <c r="I82" s="206">
        <v>91.1</v>
      </c>
      <c r="J82" s="223">
        <f t="shared" si="3"/>
        <v>91.1</v>
      </c>
      <c r="K82" s="211">
        <f t="shared" si="4"/>
        <v>4.2463933623884216E-3</v>
      </c>
      <c r="L82" s="212">
        <v>3.7688117917344254E-3</v>
      </c>
      <c r="M82" s="213">
        <v>0.40721236996308607</v>
      </c>
      <c r="N82" s="214">
        <v>3.7688117917344253E-5</v>
      </c>
      <c r="O82" s="214"/>
      <c r="P82" s="309"/>
      <c r="Q82" s="215"/>
      <c r="R82" s="216">
        <v>1</v>
      </c>
      <c r="S82" s="217" t="s">
        <v>91</v>
      </c>
      <c r="T82" s="217" t="s">
        <v>91</v>
      </c>
      <c r="U82" s="217" t="s">
        <v>91</v>
      </c>
      <c r="V82" s="217" t="s">
        <v>91</v>
      </c>
      <c r="W82" s="217" t="s">
        <v>91</v>
      </c>
      <c r="X82" s="217" t="s">
        <v>91</v>
      </c>
      <c r="Y82" s="217" t="s">
        <v>91</v>
      </c>
      <c r="Z82" s="217" t="s">
        <v>91</v>
      </c>
      <c r="AA82" s="217" t="s">
        <v>91</v>
      </c>
      <c r="AB82" s="217" t="s">
        <v>91</v>
      </c>
      <c r="AC82" s="217" t="s">
        <v>91</v>
      </c>
      <c r="AD82" s="217" t="s">
        <v>91</v>
      </c>
      <c r="AE82" s="217" t="s">
        <v>91</v>
      </c>
      <c r="AF82" s="217" t="s">
        <v>91</v>
      </c>
      <c r="AG82" s="217" t="s">
        <v>91</v>
      </c>
      <c r="AH82" s="217" t="s">
        <v>91</v>
      </c>
      <c r="AI82" s="217" t="s">
        <v>91</v>
      </c>
      <c r="AJ82" s="217" t="s">
        <v>91</v>
      </c>
      <c r="AK82" s="217" t="s">
        <v>91</v>
      </c>
      <c r="AL82" s="217" t="s">
        <v>91</v>
      </c>
      <c r="AM82" s="217" t="s">
        <v>91</v>
      </c>
      <c r="AN82" s="218"/>
      <c r="AO82" s="218"/>
      <c r="AP82" s="218"/>
      <c r="AQ82" s="218"/>
      <c r="AR82" s="218"/>
      <c r="AS82" s="218"/>
      <c r="AT82" s="218"/>
      <c r="AU82" s="218"/>
      <c r="AV82" s="218"/>
      <c r="AW82" s="218"/>
      <c r="AX82" s="218"/>
      <c r="AY82" s="218"/>
      <c r="AZ82" s="218"/>
      <c r="BA82" s="218"/>
      <c r="BB82" s="218"/>
      <c r="BC82" s="218"/>
      <c r="BD82" s="218"/>
      <c r="BE82" s="218"/>
      <c r="BF82" s="218"/>
      <c r="BG82" s="218"/>
      <c r="BH82" s="218"/>
      <c r="BI82" s="218"/>
      <c r="BJ82" s="218"/>
      <c r="BK82" s="218"/>
      <c r="BL82" s="218"/>
      <c r="BM82" s="218"/>
      <c r="BN82" s="218"/>
      <c r="BO82" s="218"/>
      <c r="BP82" s="218"/>
    </row>
    <row r="83" spans="1:68" s="121" customFormat="1" ht="12.75" hidden="1" customHeight="1">
      <c r="A83" s="233">
        <v>78</v>
      </c>
      <c r="B83" s="233"/>
      <c r="C83" s="233" t="s">
        <v>306</v>
      </c>
      <c r="D83" s="234"/>
      <c r="E83" s="234"/>
      <c r="F83" s="234"/>
      <c r="G83" s="234"/>
      <c r="H83" s="234">
        <v>1</v>
      </c>
      <c r="I83" s="235">
        <v>79.900000000000006</v>
      </c>
      <c r="J83" s="236">
        <f t="shared" si="3"/>
        <v>79.900000000000006</v>
      </c>
      <c r="K83" s="237">
        <f t="shared" si="4"/>
        <v>3.7243340247512064E-3</v>
      </c>
      <c r="L83" s="238">
        <v>4.0721236996308606E-3</v>
      </c>
      <c r="M83" s="239">
        <v>0.2594284829241848</v>
      </c>
      <c r="N83" s="240">
        <v>4.0721236996308604E-5</v>
      </c>
      <c r="O83" s="240"/>
      <c r="P83" s="240"/>
      <c r="Q83" s="241"/>
      <c r="R83" s="242"/>
      <c r="S83" s="243"/>
      <c r="T83" s="243"/>
      <c r="U83" s="243"/>
      <c r="V83" s="243"/>
      <c r="W83" s="243"/>
      <c r="X83" s="243"/>
      <c r="Y83" s="243"/>
      <c r="Z83" s="243"/>
      <c r="AA83" s="248"/>
      <c r="AB83" s="248"/>
      <c r="AC83" s="248"/>
      <c r="AD83" s="248"/>
      <c r="AE83" s="248"/>
      <c r="AF83" s="249"/>
      <c r="AG83" s="249"/>
      <c r="AH83" s="249"/>
      <c r="AI83" s="249"/>
      <c r="AJ83" s="244"/>
      <c r="AK83" s="245"/>
      <c r="AL83" s="246"/>
      <c r="AM83" s="247"/>
      <c r="AN83" s="247"/>
      <c r="AO83" s="247"/>
      <c r="AP83" s="247"/>
      <c r="AQ83" s="247"/>
      <c r="AR83" s="247"/>
      <c r="AS83" s="247"/>
      <c r="AT83" s="247"/>
      <c r="AU83" s="247"/>
      <c r="AV83" s="247"/>
      <c r="AW83" s="247"/>
      <c r="AX83" s="247"/>
      <c r="AY83" s="247"/>
      <c r="AZ83" s="247"/>
      <c r="BA83" s="247"/>
      <c r="BB83" s="247"/>
      <c r="BC83" s="247"/>
      <c r="BD83" s="247"/>
      <c r="BE83" s="247"/>
      <c r="BF83" s="247"/>
      <c r="BG83" s="247"/>
      <c r="BH83" s="247"/>
      <c r="BI83" s="247"/>
      <c r="BJ83" s="247"/>
      <c r="BK83" s="247"/>
      <c r="BL83" s="247"/>
      <c r="BM83" s="247"/>
      <c r="BN83" s="247"/>
      <c r="BO83" s="247"/>
      <c r="BP83" s="247"/>
    </row>
    <row r="84" spans="1:68" s="121" customFormat="1" ht="12.75" hidden="1" customHeight="1">
      <c r="A84" s="233">
        <v>79</v>
      </c>
      <c r="B84" s="233"/>
      <c r="C84" s="233" t="s">
        <v>307</v>
      </c>
      <c r="D84" s="234"/>
      <c r="E84" s="234"/>
      <c r="F84" s="234"/>
      <c r="G84" s="234"/>
      <c r="H84" s="234">
        <v>1</v>
      </c>
      <c r="I84" s="235">
        <v>55.7</v>
      </c>
      <c r="J84" s="236">
        <f t="shared" si="3"/>
        <v>55.7</v>
      </c>
      <c r="K84" s="237">
        <f t="shared" si="4"/>
        <v>2.5963129559279374E-3</v>
      </c>
      <c r="L84" s="238">
        <v>2.594284829241848E-3</v>
      </c>
      <c r="M84" s="239">
        <v>0.27427140607656347</v>
      </c>
      <c r="N84" s="240">
        <v>2.594284829241848E-5</v>
      </c>
      <c r="O84" s="240"/>
      <c r="P84" s="240"/>
      <c r="Q84" s="241"/>
      <c r="R84" s="242"/>
      <c r="S84" s="243"/>
      <c r="T84" s="243"/>
      <c r="U84" s="243"/>
      <c r="V84" s="243"/>
      <c r="W84" s="243"/>
      <c r="X84" s="243"/>
      <c r="Y84" s="243"/>
      <c r="Z84" s="243"/>
      <c r="AA84" s="248"/>
      <c r="AB84" s="248"/>
      <c r="AC84" s="248"/>
      <c r="AD84" s="248"/>
      <c r="AE84" s="248"/>
      <c r="AF84" s="249"/>
      <c r="AG84" s="249"/>
      <c r="AH84" s="249"/>
      <c r="AI84" s="249"/>
      <c r="AJ84" s="244"/>
      <c r="AK84" s="245"/>
      <c r="AL84" s="246"/>
      <c r="AM84" s="247"/>
      <c r="AN84" s="247"/>
      <c r="AO84" s="247"/>
      <c r="AP84" s="247"/>
      <c r="AQ84" s="247"/>
      <c r="AR84" s="247"/>
      <c r="AS84" s="247"/>
      <c r="AT84" s="247"/>
      <c r="AU84" s="247"/>
      <c r="AV84" s="247"/>
      <c r="AW84" s="247"/>
      <c r="AX84" s="247"/>
      <c r="AY84" s="247"/>
      <c r="AZ84" s="247"/>
      <c r="BA84" s="247"/>
      <c r="BB84" s="247"/>
      <c r="BC84" s="247"/>
      <c r="BD84" s="247"/>
      <c r="BE84" s="247"/>
      <c r="BF84" s="247"/>
      <c r="BG84" s="247"/>
      <c r="BH84" s="247"/>
      <c r="BI84" s="247"/>
      <c r="BJ84" s="247"/>
      <c r="BK84" s="247"/>
      <c r="BL84" s="247"/>
      <c r="BM84" s="247"/>
      <c r="BN84" s="247"/>
      <c r="BO84" s="247"/>
      <c r="BP84" s="247"/>
    </row>
    <row r="85" spans="1:68" s="121" customFormat="1" ht="12.75" hidden="1" customHeight="1">
      <c r="A85" s="233">
        <v>80</v>
      </c>
      <c r="B85" s="233"/>
      <c r="C85" s="233" t="s">
        <v>2160</v>
      </c>
      <c r="D85" s="234"/>
      <c r="E85" s="234"/>
      <c r="F85" s="234"/>
      <c r="G85" s="234"/>
      <c r="H85" s="234">
        <v>1</v>
      </c>
      <c r="I85" s="235">
        <v>55.4</v>
      </c>
      <c r="J85" s="236">
        <f t="shared" si="3"/>
        <v>55.4</v>
      </c>
      <c r="K85" s="237">
        <f t="shared" si="4"/>
        <v>2.5823292236697975E-3</v>
      </c>
      <c r="L85" s="238">
        <v>2.742714060765635E-3</v>
      </c>
      <c r="M85" s="239">
        <v>0.26200986086372891</v>
      </c>
      <c r="N85" s="240">
        <v>2.7427140607656351E-5</v>
      </c>
      <c r="O85" s="240"/>
      <c r="P85" s="240"/>
      <c r="Q85" s="241"/>
      <c r="R85" s="242"/>
      <c r="S85" s="243"/>
      <c r="T85" s="243"/>
      <c r="U85" s="243"/>
      <c r="V85" s="243"/>
      <c r="W85" s="243"/>
      <c r="X85" s="243"/>
      <c r="Y85" s="243"/>
      <c r="Z85" s="243"/>
      <c r="AA85" s="248"/>
      <c r="AB85" s="248"/>
      <c r="AC85" s="248"/>
      <c r="AD85" s="248"/>
      <c r="AE85" s="248"/>
      <c r="AF85" s="249"/>
      <c r="AG85" s="249"/>
      <c r="AH85" s="249"/>
      <c r="AI85" s="249"/>
      <c r="AJ85" s="244"/>
      <c r="AK85" s="245"/>
      <c r="AL85" s="246"/>
      <c r="AM85" s="247"/>
      <c r="AN85" s="247"/>
      <c r="AO85" s="247"/>
      <c r="AP85" s="247"/>
      <c r="AQ85" s="247"/>
      <c r="AR85" s="247"/>
      <c r="AS85" s="247"/>
      <c r="AT85" s="247"/>
      <c r="AU85" s="247"/>
      <c r="AV85" s="247"/>
      <c r="AW85" s="247"/>
      <c r="AX85" s="247"/>
      <c r="AY85" s="247"/>
      <c r="AZ85" s="247"/>
      <c r="BA85" s="247"/>
      <c r="BB85" s="247"/>
      <c r="BC85" s="247"/>
      <c r="BD85" s="247"/>
      <c r="BE85" s="247"/>
      <c r="BF85" s="247"/>
      <c r="BG85" s="247"/>
      <c r="BH85" s="247"/>
      <c r="BI85" s="247"/>
      <c r="BJ85" s="247"/>
      <c r="BK85" s="247"/>
      <c r="BL85" s="247"/>
      <c r="BM85" s="247"/>
      <c r="BN85" s="247"/>
      <c r="BO85" s="247"/>
      <c r="BP85" s="247"/>
    </row>
    <row r="86" spans="1:68" s="121" customFormat="1" ht="12.75" hidden="1" customHeight="1">
      <c r="A86" s="233">
        <v>81</v>
      </c>
      <c r="B86" s="233"/>
      <c r="C86" s="233" t="s">
        <v>308</v>
      </c>
      <c r="D86" s="234"/>
      <c r="E86" s="234"/>
      <c r="F86" s="234"/>
      <c r="G86" s="234"/>
      <c r="H86" s="234">
        <v>1</v>
      </c>
      <c r="I86" s="235">
        <v>82.7</v>
      </c>
      <c r="J86" s="236">
        <f t="shared" si="3"/>
        <v>82.7</v>
      </c>
      <c r="K86" s="237">
        <f t="shared" si="4"/>
        <v>3.8548488591605102E-3</v>
      </c>
      <c r="L86" s="238">
        <v>2.620098608637289E-3</v>
      </c>
      <c r="M86" s="239">
        <v>0.36139291153617781</v>
      </c>
      <c r="N86" s="240">
        <v>2.6200986086372889E-5</v>
      </c>
      <c r="O86" s="240"/>
      <c r="P86" s="240"/>
      <c r="Q86" s="241"/>
      <c r="R86" s="242"/>
      <c r="S86" s="243"/>
      <c r="T86" s="243"/>
      <c r="U86" s="243"/>
      <c r="V86" s="243"/>
      <c r="W86" s="243"/>
      <c r="X86" s="243"/>
      <c r="Y86" s="243"/>
      <c r="Z86" s="243"/>
      <c r="AA86" s="248"/>
      <c r="AB86" s="248"/>
      <c r="AC86" s="248"/>
      <c r="AD86" s="248"/>
      <c r="AE86" s="248"/>
      <c r="AF86" s="249"/>
      <c r="AG86" s="249"/>
      <c r="AH86" s="249"/>
      <c r="AI86" s="249"/>
      <c r="AJ86" s="244"/>
      <c r="AK86" s="245"/>
      <c r="AL86" s="246"/>
      <c r="AM86" s="247"/>
      <c r="AN86" s="247"/>
      <c r="AO86" s="247"/>
      <c r="AP86" s="247"/>
      <c r="AQ86" s="247"/>
      <c r="AR86" s="247"/>
      <c r="AS86" s="247"/>
      <c r="AT86" s="247"/>
      <c r="AU86" s="247"/>
      <c r="AV86" s="247"/>
      <c r="AW86" s="247"/>
      <c r="AX86" s="247"/>
      <c r="AY86" s="247"/>
      <c r="AZ86" s="247"/>
      <c r="BA86" s="247"/>
      <c r="BB86" s="247"/>
      <c r="BC86" s="247"/>
      <c r="BD86" s="247"/>
      <c r="BE86" s="247"/>
      <c r="BF86" s="247"/>
      <c r="BG86" s="247"/>
      <c r="BH86" s="247"/>
      <c r="BI86" s="247"/>
      <c r="BJ86" s="247"/>
      <c r="BK86" s="247"/>
      <c r="BL86" s="247"/>
      <c r="BM86" s="247"/>
      <c r="BN86" s="247"/>
      <c r="BO86" s="247"/>
      <c r="BP86" s="247"/>
    </row>
    <row r="87" spans="1:68" s="121" customFormat="1" ht="12.75" hidden="1" customHeight="1">
      <c r="A87" s="233">
        <v>82</v>
      </c>
      <c r="B87" s="233"/>
      <c r="C87" s="233" t="s">
        <v>309</v>
      </c>
      <c r="D87" s="234"/>
      <c r="E87" s="234"/>
      <c r="F87" s="234"/>
      <c r="G87" s="234"/>
      <c r="H87" s="234">
        <v>1</v>
      </c>
      <c r="I87" s="235">
        <v>70.2</v>
      </c>
      <c r="J87" s="236">
        <f t="shared" si="3"/>
        <v>70.2</v>
      </c>
      <c r="K87" s="237">
        <f t="shared" si="4"/>
        <v>3.2721933484046893E-3</v>
      </c>
      <c r="L87" s="238">
        <v>3.613929115361778E-3</v>
      </c>
      <c r="M87" s="239">
        <v>0.51627558790882544</v>
      </c>
      <c r="N87" s="240">
        <v>3.6139291153617777E-5</v>
      </c>
      <c r="O87" s="240"/>
      <c r="P87" s="240"/>
      <c r="Q87" s="241"/>
      <c r="R87" s="242"/>
      <c r="S87" s="243"/>
      <c r="T87" s="243"/>
      <c r="U87" s="243"/>
      <c r="V87" s="243"/>
      <c r="W87" s="243"/>
      <c r="X87" s="243"/>
      <c r="Y87" s="243"/>
      <c r="Z87" s="243"/>
      <c r="AA87" s="248"/>
      <c r="AB87" s="248"/>
      <c r="AC87" s="248"/>
      <c r="AD87" s="248"/>
      <c r="AE87" s="248"/>
      <c r="AF87" s="249"/>
      <c r="AG87" s="249"/>
      <c r="AH87" s="249"/>
      <c r="AI87" s="249"/>
      <c r="AJ87" s="244"/>
      <c r="AK87" s="245"/>
      <c r="AL87" s="246"/>
      <c r="AM87" s="247"/>
      <c r="AN87" s="247"/>
      <c r="AO87" s="247"/>
      <c r="AP87" s="247"/>
      <c r="AQ87" s="247"/>
      <c r="AR87" s="247"/>
      <c r="AS87" s="247"/>
      <c r="AT87" s="247"/>
      <c r="AU87" s="247"/>
      <c r="AV87" s="247"/>
      <c r="AW87" s="247"/>
      <c r="AX87" s="247"/>
      <c r="AY87" s="247"/>
      <c r="AZ87" s="247"/>
      <c r="BA87" s="247"/>
      <c r="BB87" s="247"/>
      <c r="BC87" s="247"/>
      <c r="BD87" s="247"/>
      <c r="BE87" s="247"/>
      <c r="BF87" s="247"/>
      <c r="BG87" s="247"/>
      <c r="BH87" s="247"/>
      <c r="BI87" s="247"/>
      <c r="BJ87" s="247"/>
      <c r="BK87" s="247"/>
      <c r="BL87" s="247"/>
      <c r="BM87" s="247"/>
      <c r="BN87" s="247"/>
      <c r="BO87" s="247"/>
      <c r="BP87" s="247"/>
    </row>
    <row r="88" spans="1:68" s="121" customFormat="1" ht="12.75" customHeight="1">
      <c r="A88" s="233">
        <v>83</v>
      </c>
      <c r="B88" s="233"/>
      <c r="C88" s="233" t="s">
        <v>2043</v>
      </c>
      <c r="D88" s="234"/>
      <c r="E88" s="234"/>
      <c r="F88" s="234"/>
      <c r="G88" s="234"/>
      <c r="H88" s="250">
        <v>1</v>
      </c>
      <c r="I88" s="235">
        <v>90.9</v>
      </c>
      <c r="J88" s="251">
        <f t="shared" si="3"/>
        <v>90.9</v>
      </c>
      <c r="K88" s="252">
        <f t="shared" si="4"/>
        <v>4.2370708742163286E-3</v>
      </c>
      <c r="L88" s="238">
        <v>5.1627558790882542E-3</v>
      </c>
      <c r="M88" s="239">
        <v>0.38720669093161902</v>
      </c>
      <c r="N88" s="240">
        <v>5.1627558790882542E-5</v>
      </c>
      <c r="O88" s="240"/>
      <c r="P88" s="308"/>
      <c r="Q88" s="254"/>
      <c r="R88" s="255">
        <v>1</v>
      </c>
      <c r="S88" s="256" t="s">
        <v>1004</v>
      </c>
      <c r="T88" s="256" t="s">
        <v>1004</v>
      </c>
      <c r="U88" s="256" t="s">
        <v>1004</v>
      </c>
      <c r="V88" s="256" t="s">
        <v>1004</v>
      </c>
      <c r="W88" s="256" t="s">
        <v>1004</v>
      </c>
      <c r="X88" s="256" t="s">
        <v>1004</v>
      </c>
      <c r="Y88" s="256" t="s">
        <v>1004</v>
      </c>
      <c r="Z88" s="256" t="s">
        <v>1004</v>
      </c>
      <c r="AA88" s="256" t="s">
        <v>1004</v>
      </c>
      <c r="AB88" s="256" t="s">
        <v>1004</v>
      </c>
      <c r="AC88" s="256" t="s">
        <v>1004</v>
      </c>
      <c r="AD88" s="256" t="s">
        <v>1004</v>
      </c>
      <c r="AE88" s="256" t="s">
        <v>1004</v>
      </c>
      <c r="AF88" s="256" t="s">
        <v>1004</v>
      </c>
      <c r="AG88" s="256" t="s">
        <v>1004</v>
      </c>
      <c r="AH88" s="256" t="s">
        <v>1004</v>
      </c>
      <c r="AI88" s="256" t="s">
        <v>1004</v>
      </c>
      <c r="AJ88" s="256" t="s">
        <v>1004</v>
      </c>
      <c r="AK88" s="256" t="s">
        <v>1004</v>
      </c>
      <c r="AL88" s="256" t="s">
        <v>1004</v>
      </c>
      <c r="AM88" s="256" t="s">
        <v>1004</v>
      </c>
      <c r="AN88" s="247"/>
      <c r="AO88" s="247"/>
      <c r="AP88" s="247"/>
      <c r="AQ88" s="247"/>
      <c r="AR88" s="247"/>
      <c r="AS88" s="247"/>
      <c r="AT88" s="247"/>
      <c r="AU88" s="247"/>
      <c r="AV88" s="247"/>
      <c r="AW88" s="247"/>
      <c r="AX88" s="247"/>
      <c r="AY88" s="247"/>
      <c r="AZ88" s="247"/>
      <c r="BA88" s="247"/>
      <c r="BB88" s="247"/>
      <c r="BC88" s="247"/>
      <c r="BD88" s="247"/>
      <c r="BE88" s="247"/>
      <c r="BF88" s="247"/>
      <c r="BG88" s="247"/>
      <c r="BH88" s="247"/>
      <c r="BI88" s="247"/>
      <c r="BJ88" s="247"/>
      <c r="BK88" s="247"/>
      <c r="BL88" s="247"/>
      <c r="BM88" s="247"/>
      <c r="BN88" s="247"/>
      <c r="BO88" s="247"/>
      <c r="BP88" s="247"/>
    </row>
    <row r="89" spans="1:68" s="121" customFormat="1" ht="12.75" customHeight="1">
      <c r="A89" s="233">
        <v>84</v>
      </c>
      <c r="B89" s="233"/>
      <c r="C89" s="233" t="s">
        <v>310</v>
      </c>
      <c r="D89" s="234"/>
      <c r="E89" s="234"/>
      <c r="F89" s="234"/>
      <c r="G89" s="234"/>
      <c r="H89" s="250">
        <v>1</v>
      </c>
      <c r="I89" s="235">
        <v>80</v>
      </c>
      <c r="J89" s="251">
        <f t="shared" si="3"/>
        <v>80</v>
      </c>
      <c r="K89" s="252">
        <f t="shared" si="4"/>
        <v>3.7289952688372525E-3</v>
      </c>
      <c r="L89" s="238">
        <v>0</v>
      </c>
      <c r="M89" s="239">
        <v>0</v>
      </c>
      <c r="N89" s="240">
        <v>0</v>
      </c>
      <c r="O89" s="240"/>
      <c r="P89" s="308"/>
      <c r="Q89" s="254"/>
      <c r="R89" s="255">
        <v>1</v>
      </c>
      <c r="S89" s="256" t="s">
        <v>91</v>
      </c>
      <c r="T89" s="256" t="s">
        <v>91</v>
      </c>
      <c r="U89" s="256" t="s">
        <v>91</v>
      </c>
      <c r="V89" s="256" t="s">
        <v>91</v>
      </c>
      <c r="W89" s="256" t="s">
        <v>91</v>
      </c>
      <c r="X89" s="256" t="s">
        <v>91</v>
      </c>
      <c r="Y89" s="256" t="s">
        <v>91</v>
      </c>
      <c r="Z89" s="256" t="s">
        <v>91</v>
      </c>
      <c r="AA89" s="256" t="s">
        <v>91</v>
      </c>
      <c r="AB89" s="256" t="s">
        <v>91</v>
      </c>
      <c r="AC89" s="256" t="s">
        <v>91</v>
      </c>
      <c r="AD89" s="256" t="s">
        <v>91</v>
      </c>
      <c r="AE89" s="256" t="s">
        <v>91</v>
      </c>
      <c r="AF89" s="256" t="s">
        <v>91</v>
      </c>
      <c r="AG89" s="256" t="s">
        <v>91</v>
      </c>
      <c r="AH89" s="256" t="s">
        <v>91</v>
      </c>
      <c r="AI89" s="256" t="s">
        <v>91</v>
      </c>
      <c r="AJ89" s="256" t="s">
        <v>91</v>
      </c>
      <c r="AK89" s="256" t="s">
        <v>91</v>
      </c>
      <c r="AL89" s="256" t="s">
        <v>91</v>
      </c>
      <c r="AM89" s="256" t="s">
        <v>91</v>
      </c>
      <c r="AN89" s="247"/>
      <c r="AO89" s="247"/>
      <c r="AP89" s="247"/>
      <c r="AQ89" s="247"/>
      <c r="AR89" s="247"/>
      <c r="AS89" s="247"/>
      <c r="AT89" s="247"/>
      <c r="AU89" s="247"/>
      <c r="AV89" s="247"/>
      <c r="AW89" s="247"/>
      <c r="AX89" s="247"/>
      <c r="AY89" s="247"/>
      <c r="AZ89" s="247"/>
      <c r="BA89" s="247"/>
      <c r="BB89" s="247"/>
      <c r="BC89" s="247"/>
      <c r="BD89" s="247"/>
      <c r="BE89" s="247"/>
      <c r="BF89" s="247"/>
      <c r="BG89" s="247"/>
      <c r="BH89" s="247"/>
      <c r="BI89" s="247"/>
      <c r="BJ89" s="247"/>
      <c r="BK89" s="247"/>
      <c r="BL89" s="247"/>
      <c r="BM89" s="247"/>
      <c r="BN89" s="247"/>
      <c r="BO89" s="247"/>
      <c r="BP89" s="247"/>
    </row>
    <row r="90" spans="1:68" s="121" customFormat="1" ht="12.75" hidden="1" customHeight="1">
      <c r="A90" s="233">
        <v>85</v>
      </c>
      <c r="B90" s="233"/>
      <c r="C90" s="233" t="s">
        <v>1079</v>
      </c>
      <c r="D90" s="234"/>
      <c r="E90" s="234"/>
      <c r="F90" s="234"/>
      <c r="G90" s="234"/>
      <c r="H90" s="234">
        <v>1</v>
      </c>
      <c r="I90" s="235">
        <v>55.9</v>
      </c>
      <c r="J90" s="236">
        <f t="shared" si="3"/>
        <v>55.9</v>
      </c>
      <c r="K90" s="237">
        <f t="shared" si="4"/>
        <v>2.6056354441000304E-3</v>
      </c>
      <c r="L90" s="238">
        <v>1.3552234182606668E-3</v>
      </c>
      <c r="M90" s="239">
        <v>0.26007382740907081</v>
      </c>
      <c r="N90" s="240">
        <v>1.3552234182606668E-5</v>
      </c>
      <c r="O90" s="240"/>
      <c r="P90" s="240"/>
      <c r="Q90" s="241"/>
      <c r="R90" s="242"/>
      <c r="S90" s="243"/>
      <c r="T90" s="243"/>
      <c r="U90" s="243"/>
      <c r="V90" s="243"/>
      <c r="W90" s="243"/>
      <c r="X90" s="243"/>
      <c r="Y90" s="243"/>
      <c r="Z90" s="243"/>
      <c r="AA90" s="248"/>
      <c r="AB90" s="248"/>
      <c r="AC90" s="248"/>
      <c r="AD90" s="248"/>
      <c r="AE90" s="248"/>
      <c r="AF90" s="249"/>
      <c r="AG90" s="249"/>
      <c r="AH90" s="249"/>
      <c r="AI90" s="249"/>
      <c r="AJ90" s="244"/>
      <c r="AK90" s="245"/>
      <c r="AL90" s="246"/>
      <c r="AM90" s="247"/>
      <c r="AN90" s="247"/>
      <c r="AO90" s="247"/>
      <c r="AP90" s="247"/>
      <c r="AQ90" s="247"/>
      <c r="AR90" s="247"/>
      <c r="AS90" s="247"/>
      <c r="AT90" s="247"/>
      <c r="AU90" s="247"/>
      <c r="AV90" s="247"/>
      <c r="AW90" s="247"/>
      <c r="AX90" s="247"/>
      <c r="AY90" s="247"/>
      <c r="AZ90" s="247"/>
      <c r="BA90" s="247"/>
      <c r="BB90" s="247"/>
      <c r="BC90" s="247"/>
      <c r="BD90" s="247"/>
      <c r="BE90" s="247"/>
      <c r="BF90" s="247"/>
      <c r="BG90" s="247"/>
      <c r="BH90" s="247"/>
      <c r="BI90" s="247"/>
      <c r="BJ90" s="247"/>
      <c r="BK90" s="247"/>
      <c r="BL90" s="247"/>
      <c r="BM90" s="247"/>
      <c r="BN90" s="247"/>
      <c r="BO90" s="247"/>
      <c r="BP90" s="247"/>
    </row>
    <row r="91" spans="1:68" s="121" customFormat="1" ht="12.75" customHeight="1">
      <c r="A91" s="233">
        <v>86</v>
      </c>
      <c r="B91" s="233"/>
      <c r="C91" s="233" t="s">
        <v>311</v>
      </c>
      <c r="D91" s="234"/>
      <c r="E91" s="234"/>
      <c r="F91" s="234"/>
      <c r="G91" s="234"/>
      <c r="H91" s="250">
        <v>1</v>
      </c>
      <c r="I91" s="235">
        <v>55.4</v>
      </c>
      <c r="J91" s="251">
        <f t="shared" si="3"/>
        <v>55.4</v>
      </c>
      <c r="K91" s="252">
        <f t="shared" si="4"/>
        <v>2.5823292236697975E-3</v>
      </c>
      <c r="L91" s="238">
        <v>2.600738274090708E-3</v>
      </c>
      <c r="M91" s="239">
        <v>0.41172978135728827</v>
      </c>
      <c r="N91" s="240">
        <v>2.600738274090708E-5</v>
      </c>
      <c r="O91" s="240"/>
      <c r="P91" s="308"/>
      <c r="Q91" s="254"/>
      <c r="R91" s="255">
        <v>1</v>
      </c>
      <c r="S91" s="256" t="s">
        <v>1004</v>
      </c>
      <c r="T91" s="256" t="s">
        <v>1004</v>
      </c>
      <c r="U91" s="256" t="s">
        <v>1004</v>
      </c>
      <c r="V91" s="256" t="s">
        <v>1004</v>
      </c>
      <c r="W91" s="256" t="s">
        <v>1004</v>
      </c>
      <c r="X91" s="256" t="s">
        <v>1004</v>
      </c>
      <c r="Y91" s="256" t="s">
        <v>1004</v>
      </c>
      <c r="Z91" s="256" t="s">
        <v>1004</v>
      </c>
      <c r="AA91" s="256" t="s">
        <v>1004</v>
      </c>
      <c r="AB91" s="256" t="s">
        <v>1004</v>
      </c>
      <c r="AC91" s="256" t="s">
        <v>1004</v>
      </c>
      <c r="AD91" s="256" t="s">
        <v>1004</v>
      </c>
      <c r="AE91" s="256" t="s">
        <v>1004</v>
      </c>
      <c r="AF91" s="256" t="s">
        <v>1004</v>
      </c>
      <c r="AG91" s="256" t="s">
        <v>1004</v>
      </c>
      <c r="AH91" s="256" t="s">
        <v>1004</v>
      </c>
      <c r="AI91" s="256" t="s">
        <v>1004</v>
      </c>
      <c r="AJ91" s="256" t="s">
        <v>1004</v>
      </c>
      <c r="AK91" s="256" t="s">
        <v>1004</v>
      </c>
      <c r="AL91" s="256" t="s">
        <v>1004</v>
      </c>
      <c r="AM91" s="256" t="s">
        <v>1004</v>
      </c>
      <c r="AN91" s="247"/>
      <c r="AO91" s="247"/>
      <c r="AP91" s="247"/>
      <c r="AQ91" s="247"/>
      <c r="AR91" s="247"/>
      <c r="AS91" s="247"/>
      <c r="AT91" s="247"/>
      <c r="AU91" s="247"/>
      <c r="AV91" s="247"/>
      <c r="AW91" s="247"/>
      <c r="AX91" s="247"/>
      <c r="AY91" s="247"/>
      <c r="AZ91" s="247"/>
      <c r="BA91" s="247"/>
      <c r="BB91" s="247"/>
      <c r="BC91" s="247"/>
      <c r="BD91" s="247"/>
      <c r="BE91" s="247"/>
      <c r="BF91" s="247"/>
      <c r="BG91" s="247"/>
      <c r="BH91" s="247"/>
      <c r="BI91" s="247"/>
      <c r="BJ91" s="247"/>
      <c r="BK91" s="247"/>
      <c r="BL91" s="247"/>
      <c r="BM91" s="247"/>
      <c r="BN91" s="247"/>
      <c r="BO91" s="247"/>
      <c r="BP91" s="247"/>
    </row>
    <row r="92" spans="1:68" s="205" customFormat="1" ht="12.75" customHeight="1">
      <c r="A92" s="204">
        <v>87</v>
      </c>
      <c r="B92" s="204"/>
      <c r="C92" s="204" t="s">
        <v>312</v>
      </c>
      <c r="D92" s="209"/>
      <c r="E92" s="209"/>
      <c r="F92" s="209"/>
      <c r="G92" s="209"/>
      <c r="H92" s="210">
        <v>1</v>
      </c>
      <c r="I92" s="206">
        <v>82.7</v>
      </c>
      <c r="J92" s="223">
        <f t="shared" si="3"/>
        <v>82.7</v>
      </c>
      <c r="K92" s="211">
        <f t="shared" si="4"/>
        <v>3.8548488591605102E-3</v>
      </c>
      <c r="L92" s="212">
        <v>4.1172978135728825E-3</v>
      </c>
      <c r="M92" s="213">
        <v>0.53821730039495053</v>
      </c>
      <c r="N92" s="214">
        <v>4.1172978135728824E-5</v>
      </c>
      <c r="O92" s="214"/>
      <c r="P92" s="309"/>
      <c r="Q92" s="215"/>
      <c r="R92" s="216">
        <v>1</v>
      </c>
      <c r="S92" s="217" t="s">
        <v>1004</v>
      </c>
      <c r="T92" s="217" t="s">
        <v>1004</v>
      </c>
      <c r="U92" s="217" t="s">
        <v>1004</v>
      </c>
      <c r="V92" s="217" t="s">
        <v>1004</v>
      </c>
      <c r="W92" s="217" t="s">
        <v>1004</v>
      </c>
      <c r="X92" s="217" t="s">
        <v>1004</v>
      </c>
      <c r="Y92" s="217" t="s">
        <v>1004</v>
      </c>
      <c r="Z92" s="217" t="s">
        <v>1004</v>
      </c>
      <c r="AA92" s="217" t="s">
        <v>1004</v>
      </c>
      <c r="AB92" s="217" t="s">
        <v>1004</v>
      </c>
      <c r="AC92" s="217" t="s">
        <v>1004</v>
      </c>
      <c r="AD92" s="217" t="s">
        <v>1004</v>
      </c>
      <c r="AE92" s="217" t="s">
        <v>1004</v>
      </c>
      <c r="AF92" s="217" t="s">
        <v>1004</v>
      </c>
      <c r="AG92" s="217" t="s">
        <v>1004</v>
      </c>
      <c r="AH92" s="217" t="s">
        <v>1004</v>
      </c>
      <c r="AI92" s="217" t="s">
        <v>1004</v>
      </c>
      <c r="AJ92" s="217" t="s">
        <v>1004</v>
      </c>
      <c r="AK92" s="217" t="s">
        <v>1004</v>
      </c>
      <c r="AL92" s="217" t="s">
        <v>1004</v>
      </c>
      <c r="AM92" s="217" t="s">
        <v>1004</v>
      </c>
      <c r="AN92" s="218"/>
      <c r="AO92" s="218"/>
      <c r="AP92" s="218"/>
      <c r="AQ92" s="218"/>
      <c r="AR92" s="218"/>
      <c r="AS92" s="218"/>
      <c r="AT92" s="218"/>
      <c r="AU92" s="218"/>
      <c r="AV92" s="218"/>
      <c r="AW92" s="218"/>
      <c r="AX92" s="218"/>
      <c r="AY92" s="218"/>
      <c r="AZ92" s="218"/>
      <c r="BA92" s="218"/>
      <c r="BB92" s="218"/>
      <c r="BC92" s="218"/>
      <c r="BD92" s="218"/>
      <c r="BE92" s="218"/>
      <c r="BF92" s="218"/>
      <c r="BG92" s="218"/>
      <c r="BH92" s="218"/>
      <c r="BI92" s="218"/>
      <c r="BJ92" s="218"/>
      <c r="BK92" s="218"/>
      <c r="BL92" s="218"/>
      <c r="BM92" s="218"/>
      <c r="BN92" s="218"/>
      <c r="BO92" s="218"/>
      <c r="BP92" s="218"/>
    </row>
    <row r="93" spans="1:68" s="205" customFormat="1" ht="12.75" customHeight="1">
      <c r="A93" s="204">
        <v>88</v>
      </c>
      <c r="B93" s="204"/>
      <c r="C93" s="204" t="s">
        <v>313</v>
      </c>
      <c r="D93" s="209"/>
      <c r="E93" s="209"/>
      <c r="F93" s="209"/>
      <c r="G93" s="209"/>
      <c r="H93" s="210">
        <v>1</v>
      </c>
      <c r="I93" s="206">
        <v>70.3</v>
      </c>
      <c r="J93" s="223">
        <f t="shared" si="3"/>
        <v>70.3</v>
      </c>
      <c r="K93" s="211">
        <f t="shared" si="4"/>
        <v>3.2768545924907358E-3</v>
      </c>
      <c r="L93" s="212">
        <v>0</v>
      </c>
      <c r="M93" s="213">
        <v>0</v>
      </c>
      <c r="N93" s="214">
        <v>0</v>
      </c>
      <c r="O93" s="214"/>
      <c r="P93" s="309"/>
      <c r="Q93" s="215"/>
      <c r="R93" s="216">
        <v>1</v>
      </c>
      <c r="S93" s="217" t="s">
        <v>1004</v>
      </c>
      <c r="T93" s="217" t="s">
        <v>1004</v>
      </c>
      <c r="U93" s="217" t="s">
        <v>1004</v>
      </c>
      <c r="V93" s="217" t="s">
        <v>1004</v>
      </c>
      <c r="W93" s="217" t="s">
        <v>1004</v>
      </c>
      <c r="X93" s="217" t="s">
        <v>1004</v>
      </c>
      <c r="Y93" s="217" t="s">
        <v>1004</v>
      </c>
      <c r="Z93" s="217" t="s">
        <v>1004</v>
      </c>
      <c r="AA93" s="217" t="s">
        <v>1004</v>
      </c>
      <c r="AB93" s="217" t="s">
        <v>1004</v>
      </c>
      <c r="AC93" s="217" t="s">
        <v>1004</v>
      </c>
      <c r="AD93" s="217" t="s">
        <v>1004</v>
      </c>
      <c r="AE93" s="217" t="s">
        <v>1004</v>
      </c>
      <c r="AF93" s="217" t="s">
        <v>1004</v>
      </c>
      <c r="AG93" s="217" t="s">
        <v>1004</v>
      </c>
      <c r="AH93" s="217" t="s">
        <v>1004</v>
      </c>
      <c r="AI93" s="217" t="s">
        <v>1004</v>
      </c>
      <c r="AJ93" s="217" t="s">
        <v>1004</v>
      </c>
      <c r="AK93" s="217" t="s">
        <v>1004</v>
      </c>
      <c r="AL93" s="217" t="s">
        <v>1004</v>
      </c>
      <c r="AM93" s="217" t="s">
        <v>1004</v>
      </c>
      <c r="AN93" s="218"/>
      <c r="AO93" s="218"/>
      <c r="AP93" s="218"/>
      <c r="AQ93" s="218"/>
      <c r="AR93" s="218"/>
      <c r="AS93" s="218"/>
      <c r="AT93" s="218"/>
      <c r="AU93" s="218"/>
      <c r="AV93" s="218"/>
      <c r="AW93" s="218"/>
      <c r="AX93" s="218"/>
      <c r="AY93" s="218"/>
      <c r="AZ93" s="218"/>
      <c r="BA93" s="218"/>
      <c r="BB93" s="218"/>
      <c r="BC93" s="218"/>
      <c r="BD93" s="218"/>
      <c r="BE93" s="218"/>
      <c r="BF93" s="218"/>
      <c r="BG93" s="218"/>
      <c r="BH93" s="218"/>
      <c r="BI93" s="218"/>
      <c r="BJ93" s="218"/>
      <c r="BK93" s="218"/>
      <c r="BL93" s="218"/>
      <c r="BM93" s="218"/>
      <c r="BN93" s="218"/>
      <c r="BO93" s="218"/>
      <c r="BP93" s="218"/>
    </row>
    <row r="94" spans="1:68" s="123" customFormat="1" ht="12.6" customHeight="1">
      <c r="A94" s="153">
        <v>89</v>
      </c>
      <c r="B94" s="153"/>
      <c r="C94" s="153" t="s">
        <v>253</v>
      </c>
      <c r="D94" s="154"/>
      <c r="E94" s="154"/>
      <c r="F94" s="154"/>
      <c r="G94" s="154"/>
      <c r="H94" s="155">
        <v>0.02</v>
      </c>
      <c r="I94" s="156">
        <v>90.9</v>
      </c>
      <c r="J94" s="172">
        <v>1.59</v>
      </c>
      <c r="K94" s="157">
        <f t="shared" si="4"/>
        <v>7.4113780968140404E-5</v>
      </c>
      <c r="L94" s="158">
        <v>3.7688117917344254E-3</v>
      </c>
      <c r="M94" s="159">
        <v>0.41043909238751625</v>
      </c>
      <c r="N94" s="160">
        <v>3.7688117917344253E-5</v>
      </c>
      <c r="O94" s="160"/>
      <c r="P94" s="196" t="s">
        <v>1020</v>
      </c>
      <c r="Q94" s="161"/>
      <c r="R94" s="297">
        <v>1</v>
      </c>
      <c r="S94" s="162" t="s">
        <v>1004</v>
      </c>
      <c r="T94" s="162" t="s">
        <v>1004</v>
      </c>
      <c r="U94" s="162" t="s">
        <v>1004</v>
      </c>
      <c r="V94" s="162" t="s">
        <v>1004</v>
      </c>
      <c r="W94" s="162" t="s">
        <v>1004</v>
      </c>
      <c r="X94" s="162" t="s">
        <v>1004</v>
      </c>
      <c r="Y94" s="162" t="s">
        <v>1004</v>
      </c>
      <c r="Z94" s="162" t="s">
        <v>1004</v>
      </c>
      <c r="AA94" s="162" t="s">
        <v>1004</v>
      </c>
      <c r="AB94" s="162" t="s">
        <v>1004</v>
      </c>
      <c r="AC94" s="162" t="s">
        <v>1004</v>
      </c>
      <c r="AD94" s="162" t="s">
        <v>1004</v>
      </c>
      <c r="AE94" s="162" t="s">
        <v>1004</v>
      </c>
      <c r="AF94" s="162" t="s">
        <v>1004</v>
      </c>
      <c r="AG94" s="162" t="s">
        <v>1004</v>
      </c>
      <c r="AH94" s="162" t="s">
        <v>1007</v>
      </c>
      <c r="AI94" s="162" t="s">
        <v>1006</v>
      </c>
      <c r="AJ94" s="162" t="s">
        <v>1006</v>
      </c>
      <c r="AK94" s="162" t="s">
        <v>1007</v>
      </c>
      <c r="AL94" s="162" t="s">
        <v>1004</v>
      </c>
      <c r="AM94" s="162" t="s">
        <v>1004</v>
      </c>
      <c r="AN94" s="120"/>
      <c r="AO94" s="120"/>
      <c r="AP94" s="120"/>
      <c r="AQ94" s="120"/>
      <c r="AR94" s="120"/>
      <c r="AS94" s="120"/>
      <c r="AT94" s="120"/>
      <c r="AU94" s="120"/>
      <c r="AV94" s="120"/>
      <c r="AW94" s="120"/>
      <c r="AX94" s="120"/>
      <c r="AY94" s="120"/>
      <c r="AZ94" s="120"/>
      <c r="BA94" s="120"/>
      <c r="BB94" s="120"/>
      <c r="BC94" s="120"/>
      <c r="BD94" s="120"/>
      <c r="BE94" s="120"/>
      <c r="BF94" s="120"/>
      <c r="BG94" s="120"/>
      <c r="BH94" s="120"/>
      <c r="BI94" s="120"/>
      <c r="BJ94" s="120"/>
      <c r="BK94" s="120"/>
      <c r="BL94" s="120"/>
      <c r="BM94" s="120"/>
      <c r="BN94" s="120"/>
      <c r="BO94" s="120"/>
      <c r="BP94" s="120"/>
    </row>
    <row r="95" spans="1:68" s="123" customFormat="1" ht="12.75" customHeight="1">
      <c r="A95" s="153">
        <v>89</v>
      </c>
      <c r="B95" s="153"/>
      <c r="C95" s="153" t="s">
        <v>253</v>
      </c>
      <c r="D95" s="154"/>
      <c r="E95" s="154"/>
      <c r="F95" s="154"/>
      <c r="G95" s="154"/>
      <c r="H95" s="155">
        <v>0.02</v>
      </c>
      <c r="I95" s="156">
        <v>90.9</v>
      </c>
      <c r="J95" s="172">
        <v>1.59</v>
      </c>
      <c r="K95" s="157">
        <f t="shared" si="4"/>
        <v>7.4113780968140404E-5</v>
      </c>
      <c r="L95" s="158">
        <v>4.1043909238751624E-3</v>
      </c>
      <c r="M95" s="159">
        <v>0.26200986086372891</v>
      </c>
      <c r="N95" s="160">
        <v>4.1043909238751625E-5</v>
      </c>
      <c r="O95" s="160"/>
      <c r="P95" s="196" t="s">
        <v>1020</v>
      </c>
      <c r="Q95" s="161"/>
      <c r="R95" s="297">
        <v>1</v>
      </c>
      <c r="S95" s="162" t="s">
        <v>1004</v>
      </c>
      <c r="T95" s="162" t="s">
        <v>1004</v>
      </c>
      <c r="U95" s="162" t="s">
        <v>1004</v>
      </c>
      <c r="V95" s="162" t="s">
        <v>1004</v>
      </c>
      <c r="W95" s="162" t="s">
        <v>1004</v>
      </c>
      <c r="X95" s="162" t="s">
        <v>1004</v>
      </c>
      <c r="Y95" s="162" t="s">
        <v>1004</v>
      </c>
      <c r="Z95" s="162" t="s">
        <v>1004</v>
      </c>
      <c r="AA95" s="162" t="s">
        <v>1004</v>
      </c>
      <c r="AB95" s="162" t="s">
        <v>1004</v>
      </c>
      <c r="AC95" s="162" t="s">
        <v>1004</v>
      </c>
      <c r="AD95" s="162" t="s">
        <v>1004</v>
      </c>
      <c r="AE95" s="162" t="s">
        <v>1004</v>
      </c>
      <c r="AF95" s="162" t="s">
        <v>1004</v>
      </c>
      <c r="AG95" s="162" t="s">
        <v>1004</v>
      </c>
      <c r="AH95" s="162" t="s">
        <v>1007</v>
      </c>
      <c r="AI95" s="162" t="s">
        <v>1006</v>
      </c>
      <c r="AJ95" s="162" t="s">
        <v>1006</v>
      </c>
      <c r="AK95" s="162" t="s">
        <v>1007</v>
      </c>
      <c r="AL95" s="162" t="s">
        <v>1004</v>
      </c>
      <c r="AM95" s="162" t="s">
        <v>1004</v>
      </c>
      <c r="AN95" s="120"/>
      <c r="AO95" s="120"/>
      <c r="AP95" s="120"/>
      <c r="AQ95" s="120"/>
      <c r="AR95" s="120"/>
      <c r="AS95" s="120"/>
      <c r="AT95" s="120"/>
      <c r="AU95" s="120"/>
      <c r="AV95" s="120"/>
      <c r="AW95" s="120"/>
      <c r="AX95" s="120"/>
      <c r="AY95" s="120"/>
      <c r="AZ95" s="120"/>
      <c r="BA95" s="120"/>
      <c r="BB95" s="120"/>
      <c r="BC95" s="120"/>
      <c r="BD95" s="120"/>
      <c r="BE95" s="120"/>
      <c r="BF95" s="120"/>
      <c r="BG95" s="120"/>
      <c r="BH95" s="120"/>
      <c r="BI95" s="120"/>
      <c r="BJ95" s="120"/>
      <c r="BK95" s="120"/>
      <c r="BL95" s="120"/>
      <c r="BM95" s="120"/>
      <c r="BN95" s="120"/>
      <c r="BO95" s="120"/>
      <c r="BP95" s="120"/>
    </row>
    <row r="96" spans="1:68" s="123" customFormat="1" ht="12.75" customHeight="1">
      <c r="A96" s="153">
        <v>89</v>
      </c>
      <c r="B96" s="153"/>
      <c r="C96" s="153" t="s">
        <v>965</v>
      </c>
      <c r="D96" s="154"/>
      <c r="E96" s="154"/>
      <c r="F96" s="154"/>
      <c r="G96" s="154"/>
      <c r="H96" s="155">
        <v>0.95</v>
      </c>
      <c r="I96" s="156">
        <v>90.9</v>
      </c>
      <c r="J96" s="172">
        <v>86.12</v>
      </c>
      <c r="K96" s="157">
        <f t="shared" si="4"/>
        <v>4.0142634069033024E-3</v>
      </c>
      <c r="L96" s="158">
        <v>2.620098608637289E-3</v>
      </c>
      <c r="M96" s="159">
        <v>0.27362606159167746</v>
      </c>
      <c r="N96" s="160">
        <v>2.6200986086372889E-5</v>
      </c>
      <c r="O96" s="160"/>
      <c r="P96" s="196" t="s">
        <v>1020</v>
      </c>
      <c r="Q96" s="161"/>
      <c r="R96" s="297">
        <v>1</v>
      </c>
      <c r="S96" s="162" t="s">
        <v>1004</v>
      </c>
      <c r="T96" s="162" t="s">
        <v>1004</v>
      </c>
      <c r="U96" s="162" t="s">
        <v>1004</v>
      </c>
      <c r="V96" s="162" t="s">
        <v>1004</v>
      </c>
      <c r="W96" s="162" t="s">
        <v>1004</v>
      </c>
      <c r="X96" s="162" t="s">
        <v>1004</v>
      </c>
      <c r="Y96" s="162" t="s">
        <v>1004</v>
      </c>
      <c r="Z96" s="162" t="s">
        <v>1004</v>
      </c>
      <c r="AA96" s="162" t="s">
        <v>1004</v>
      </c>
      <c r="AB96" s="162" t="s">
        <v>1004</v>
      </c>
      <c r="AC96" s="162" t="s">
        <v>1004</v>
      </c>
      <c r="AD96" s="162" t="s">
        <v>1004</v>
      </c>
      <c r="AE96" s="162" t="s">
        <v>1004</v>
      </c>
      <c r="AF96" s="162" t="s">
        <v>1004</v>
      </c>
      <c r="AG96" s="162" t="s">
        <v>1004</v>
      </c>
      <c r="AH96" s="162" t="s">
        <v>1007</v>
      </c>
      <c r="AI96" s="162" t="s">
        <v>1006</v>
      </c>
      <c r="AJ96" s="162" t="s">
        <v>1006</v>
      </c>
      <c r="AK96" s="162" t="s">
        <v>1007</v>
      </c>
      <c r="AL96" s="162" t="s">
        <v>1004</v>
      </c>
      <c r="AM96" s="162" t="s">
        <v>1004</v>
      </c>
      <c r="AN96" s="120"/>
      <c r="AO96" s="120"/>
      <c r="AP96" s="120"/>
      <c r="AQ96" s="120"/>
      <c r="AR96" s="120"/>
      <c r="AS96" s="120"/>
      <c r="AT96" s="120"/>
      <c r="AU96" s="120"/>
      <c r="AV96" s="120"/>
      <c r="AW96" s="120"/>
      <c r="AX96" s="120"/>
      <c r="AY96" s="120"/>
      <c r="AZ96" s="120"/>
      <c r="BA96" s="120"/>
      <c r="BB96" s="120"/>
      <c r="BC96" s="120"/>
      <c r="BD96" s="120"/>
      <c r="BE96" s="120"/>
      <c r="BF96" s="120"/>
      <c r="BG96" s="120"/>
      <c r="BH96" s="120"/>
      <c r="BI96" s="120"/>
      <c r="BJ96" s="120"/>
      <c r="BK96" s="120"/>
      <c r="BL96" s="120"/>
      <c r="BM96" s="120"/>
      <c r="BN96" s="120"/>
      <c r="BO96" s="120"/>
      <c r="BP96" s="120"/>
    </row>
    <row r="97" spans="1:68" s="123" customFormat="1" ht="12.75" customHeight="1">
      <c r="A97" s="153">
        <v>89</v>
      </c>
      <c r="B97" s="153"/>
      <c r="C97" s="153" t="s">
        <v>253</v>
      </c>
      <c r="D97" s="154"/>
      <c r="E97" s="154"/>
      <c r="F97" s="154"/>
      <c r="G97" s="154"/>
      <c r="H97" s="155">
        <v>0.02</v>
      </c>
      <c r="I97" s="156">
        <v>90.9</v>
      </c>
      <c r="J97" s="172">
        <v>1.59</v>
      </c>
      <c r="K97" s="157">
        <f t="shared" si="4"/>
        <v>7.4113780968140404E-5</v>
      </c>
      <c r="L97" s="158">
        <v>2.7362606159167745E-3</v>
      </c>
      <c r="M97" s="159">
        <v>0.26136451637884284</v>
      </c>
      <c r="N97" s="160">
        <v>2.7362606159167744E-5</v>
      </c>
      <c r="O97" s="160"/>
      <c r="P97" s="196" t="s">
        <v>1020</v>
      </c>
      <c r="Q97" s="161"/>
      <c r="R97" s="297">
        <v>1</v>
      </c>
      <c r="S97" s="162" t="s">
        <v>1004</v>
      </c>
      <c r="T97" s="162" t="s">
        <v>1004</v>
      </c>
      <c r="U97" s="162" t="s">
        <v>1004</v>
      </c>
      <c r="V97" s="162" t="s">
        <v>1004</v>
      </c>
      <c r="W97" s="162" t="s">
        <v>1004</v>
      </c>
      <c r="X97" s="162" t="s">
        <v>1004</v>
      </c>
      <c r="Y97" s="162" t="s">
        <v>1004</v>
      </c>
      <c r="Z97" s="162" t="s">
        <v>1004</v>
      </c>
      <c r="AA97" s="162" t="s">
        <v>1004</v>
      </c>
      <c r="AB97" s="162" t="s">
        <v>1004</v>
      </c>
      <c r="AC97" s="162" t="s">
        <v>1004</v>
      </c>
      <c r="AD97" s="162" t="s">
        <v>1004</v>
      </c>
      <c r="AE97" s="162" t="s">
        <v>1004</v>
      </c>
      <c r="AF97" s="162" t="s">
        <v>1004</v>
      </c>
      <c r="AG97" s="162" t="s">
        <v>1004</v>
      </c>
      <c r="AH97" s="162" t="s">
        <v>1007</v>
      </c>
      <c r="AI97" s="162" t="s">
        <v>1006</v>
      </c>
      <c r="AJ97" s="162" t="s">
        <v>1006</v>
      </c>
      <c r="AK97" s="162" t="s">
        <v>1007</v>
      </c>
      <c r="AL97" s="162" t="s">
        <v>1004</v>
      </c>
      <c r="AM97" s="162" t="s">
        <v>1004</v>
      </c>
      <c r="AN97" s="120"/>
      <c r="AO97" s="120"/>
      <c r="AP97" s="120"/>
      <c r="AQ97" s="120"/>
      <c r="AR97" s="120"/>
      <c r="AS97" s="120"/>
      <c r="AT97" s="120"/>
      <c r="AU97" s="120"/>
      <c r="AV97" s="120"/>
      <c r="AW97" s="120"/>
      <c r="AX97" s="120"/>
      <c r="AY97" s="120"/>
      <c r="AZ97" s="120"/>
      <c r="BA97" s="120"/>
      <c r="BB97" s="120"/>
      <c r="BC97" s="120"/>
      <c r="BD97" s="120"/>
      <c r="BE97" s="120"/>
      <c r="BF97" s="120"/>
      <c r="BG97" s="120"/>
      <c r="BH97" s="120"/>
      <c r="BI97" s="120"/>
      <c r="BJ97" s="120"/>
      <c r="BK97" s="120"/>
      <c r="BL97" s="120"/>
      <c r="BM97" s="120"/>
      <c r="BN97" s="120"/>
      <c r="BO97" s="120"/>
      <c r="BP97" s="120"/>
    </row>
    <row r="98" spans="1:68" s="121" customFormat="1" ht="12.75" hidden="1" customHeight="1">
      <c r="A98" s="233">
        <v>90</v>
      </c>
      <c r="B98" s="233"/>
      <c r="C98" s="233" t="s">
        <v>314</v>
      </c>
      <c r="D98" s="234"/>
      <c r="E98" s="234"/>
      <c r="F98" s="234"/>
      <c r="G98" s="234"/>
      <c r="H98" s="234">
        <v>1</v>
      </c>
      <c r="I98" s="235">
        <v>80.099999999999994</v>
      </c>
      <c r="J98" s="236">
        <f t="shared" si="3"/>
        <v>80.099999999999994</v>
      </c>
      <c r="K98" s="237">
        <f t="shared" si="4"/>
        <v>3.733656512923299E-3</v>
      </c>
      <c r="L98" s="238">
        <v>2.6136451637884285E-3</v>
      </c>
      <c r="M98" s="239">
        <v>0.35816618911174763</v>
      </c>
      <c r="N98" s="240">
        <v>2.6136451637884286E-5</v>
      </c>
      <c r="O98" s="240"/>
      <c r="P98" s="240"/>
      <c r="Q98" s="241"/>
      <c r="R98" s="242"/>
      <c r="S98" s="243"/>
      <c r="T98" s="243"/>
      <c r="U98" s="243"/>
      <c r="V98" s="243"/>
      <c r="W98" s="243"/>
      <c r="X98" s="243"/>
      <c r="Y98" s="243"/>
      <c r="Z98" s="243"/>
      <c r="AA98" s="248"/>
      <c r="AB98" s="248"/>
      <c r="AC98" s="248"/>
      <c r="AD98" s="248"/>
      <c r="AE98" s="248"/>
      <c r="AF98" s="249"/>
      <c r="AG98" s="249"/>
      <c r="AH98" s="249"/>
      <c r="AI98" s="249"/>
      <c r="AJ98" s="244"/>
      <c r="AK98" s="245"/>
      <c r="AL98" s="246"/>
      <c r="AM98" s="247"/>
      <c r="AN98" s="247"/>
      <c r="AO98" s="247"/>
      <c r="AP98" s="247"/>
      <c r="AQ98" s="247"/>
      <c r="AR98" s="247"/>
      <c r="AS98" s="247"/>
      <c r="AT98" s="247"/>
      <c r="AU98" s="247"/>
      <c r="AV98" s="247"/>
      <c r="AW98" s="247"/>
      <c r="AX98" s="247"/>
      <c r="AY98" s="247"/>
      <c r="AZ98" s="247"/>
      <c r="BA98" s="247"/>
      <c r="BB98" s="247"/>
      <c r="BC98" s="247"/>
      <c r="BD98" s="247"/>
      <c r="BE98" s="247"/>
      <c r="BF98" s="247"/>
      <c r="BG98" s="247"/>
      <c r="BH98" s="247"/>
      <c r="BI98" s="247"/>
      <c r="BJ98" s="247"/>
      <c r="BK98" s="247"/>
      <c r="BL98" s="247"/>
      <c r="BM98" s="247"/>
      <c r="BN98" s="247"/>
      <c r="BO98" s="247"/>
      <c r="BP98" s="247"/>
    </row>
    <row r="99" spans="1:68" s="121" customFormat="1" ht="12.75" hidden="1" customHeight="1">
      <c r="A99" s="233">
        <v>91</v>
      </c>
      <c r="B99" s="233"/>
      <c r="C99" s="233" t="s">
        <v>1045</v>
      </c>
      <c r="D99" s="234"/>
      <c r="E99" s="234"/>
      <c r="F99" s="234"/>
      <c r="G99" s="234"/>
      <c r="H99" s="234">
        <v>1</v>
      </c>
      <c r="I99" s="235">
        <v>55.6</v>
      </c>
      <c r="J99" s="236">
        <f t="shared" si="3"/>
        <v>55.6</v>
      </c>
      <c r="K99" s="237">
        <f t="shared" si="4"/>
        <v>2.5916517118418905E-3</v>
      </c>
      <c r="L99" s="238">
        <v>3.5816618911174761E-3</v>
      </c>
      <c r="M99" s="239">
        <v>0.51563024342393937</v>
      </c>
      <c r="N99" s="240">
        <v>3.5816618911174762E-5</v>
      </c>
      <c r="O99" s="240"/>
      <c r="P99" s="240"/>
      <c r="Q99" s="241"/>
      <c r="R99" s="242"/>
      <c r="S99" s="243"/>
      <c r="T99" s="243"/>
      <c r="U99" s="243"/>
      <c r="V99" s="243"/>
      <c r="W99" s="243"/>
      <c r="X99" s="243"/>
      <c r="Y99" s="243"/>
      <c r="Z99" s="243"/>
      <c r="AA99" s="248"/>
      <c r="AB99" s="248"/>
      <c r="AC99" s="248"/>
      <c r="AD99" s="248"/>
      <c r="AE99" s="248"/>
      <c r="AF99" s="249"/>
      <c r="AG99" s="249"/>
      <c r="AH99" s="249"/>
      <c r="AI99" s="249"/>
      <c r="AJ99" s="244"/>
      <c r="AK99" s="245"/>
      <c r="AL99" s="246"/>
      <c r="AM99" s="247"/>
      <c r="AN99" s="247"/>
      <c r="AO99" s="247"/>
      <c r="AP99" s="247"/>
      <c r="AQ99" s="247"/>
      <c r="AR99" s="247"/>
      <c r="AS99" s="247"/>
      <c r="AT99" s="247"/>
      <c r="AU99" s="247"/>
      <c r="AV99" s="247"/>
      <c r="AW99" s="247"/>
      <c r="AX99" s="247"/>
      <c r="AY99" s="247"/>
      <c r="AZ99" s="247"/>
      <c r="BA99" s="247"/>
      <c r="BB99" s="247"/>
      <c r="BC99" s="247"/>
      <c r="BD99" s="247"/>
      <c r="BE99" s="247"/>
      <c r="BF99" s="247"/>
      <c r="BG99" s="247"/>
      <c r="BH99" s="247"/>
      <c r="BI99" s="247"/>
      <c r="BJ99" s="247"/>
      <c r="BK99" s="247"/>
      <c r="BL99" s="247"/>
      <c r="BM99" s="247"/>
      <c r="BN99" s="247"/>
      <c r="BO99" s="247"/>
      <c r="BP99" s="247"/>
    </row>
    <row r="100" spans="1:68" s="121" customFormat="1" ht="12.75" hidden="1" customHeight="1">
      <c r="A100" s="233">
        <v>92</v>
      </c>
      <c r="B100" s="233"/>
      <c r="C100" s="233" t="s">
        <v>315</v>
      </c>
      <c r="D100" s="234"/>
      <c r="E100" s="234"/>
      <c r="F100" s="234"/>
      <c r="G100" s="234"/>
      <c r="H100" s="234">
        <v>1</v>
      </c>
      <c r="I100" s="235">
        <v>55.3</v>
      </c>
      <c r="J100" s="236">
        <f t="shared" ref="J100:J131" si="5">H100*I100</f>
        <v>55.3</v>
      </c>
      <c r="K100" s="237">
        <f t="shared" si="4"/>
        <v>2.577667979583751E-3</v>
      </c>
      <c r="L100" s="238">
        <v>5.1563024342393942E-3</v>
      </c>
      <c r="M100" s="239">
        <v>0.38527065747696099</v>
      </c>
      <c r="N100" s="240">
        <v>5.1563024342393939E-5</v>
      </c>
      <c r="O100" s="240"/>
      <c r="P100" s="240"/>
      <c r="Q100" s="241"/>
      <c r="R100" s="242"/>
      <c r="S100" s="243"/>
      <c r="T100" s="243"/>
      <c r="U100" s="243"/>
      <c r="V100" s="243"/>
      <c r="W100" s="243"/>
      <c r="X100" s="243"/>
      <c r="Y100" s="243"/>
      <c r="Z100" s="243"/>
      <c r="AA100" s="248"/>
      <c r="AB100" s="248"/>
      <c r="AC100" s="248"/>
      <c r="AD100" s="248"/>
      <c r="AE100" s="248"/>
      <c r="AF100" s="249"/>
      <c r="AG100" s="249"/>
      <c r="AH100" s="249"/>
      <c r="AI100" s="249"/>
      <c r="AJ100" s="244"/>
      <c r="AK100" s="245"/>
      <c r="AL100" s="246"/>
      <c r="AM100" s="247"/>
      <c r="AN100" s="247"/>
      <c r="AO100" s="247"/>
      <c r="AP100" s="247"/>
      <c r="AQ100" s="247"/>
      <c r="AR100" s="247"/>
      <c r="AS100" s="247"/>
      <c r="AT100" s="247"/>
      <c r="AU100" s="247"/>
      <c r="AV100" s="247"/>
      <c r="AW100" s="247"/>
      <c r="AX100" s="247"/>
      <c r="AY100" s="247"/>
      <c r="AZ100" s="247"/>
      <c r="BA100" s="247"/>
      <c r="BB100" s="247"/>
      <c r="BC100" s="247"/>
      <c r="BD100" s="247"/>
      <c r="BE100" s="247"/>
      <c r="BF100" s="247"/>
      <c r="BG100" s="247"/>
      <c r="BH100" s="247"/>
      <c r="BI100" s="247"/>
      <c r="BJ100" s="247"/>
      <c r="BK100" s="247"/>
      <c r="BL100" s="247"/>
      <c r="BM100" s="247"/>
      <c r="BN100" s="247"/>
      <c r="BO100" s="247"/>
      <c r="BP100" s="247"/>
    </row>
    <row r="101" spans="1:68" s="205" customFormat="1" ht="12.75" customHeight="1">
      <c r="A101" s="204">
        <v>93</v>
      </c>
      <c r="B101" s="204"/>
      <c r="C101" s="204" t="s">
        <v>316</v>
      </c>
      <c r="D101" s="209"/>
      <c r="E101" s="209"/>
      <c r="F101" s="209"/>
      <c r="G101" s="209"/>
      <c r="H101" s="210">
        <v>1</v>
      </c>
      <c r="I101" s="206">
        <v>82.7</v>
      </c>
      <c r="J101" s="223">
        <f t="shared" si="5"/>
        <v>82.7</v>
      </c>
      <c r="K101" s="211">
        <f t="shared" si="4"/>
        <v>3.8548488591605102E-3</v>
      </c>
      <c r="L101" s="212">
        <v>0</v>
      </c>
      <c r="M101" s="213">
        <v>0</v>
      </c>
      <c r="N101" s="214">
        <v>0</v>
      </c>
      <c r="O101" s="214"/>
      <c r="P101" s="309"/>
      <c r="Q101" s="215"/>
      <c r="R101" s="216">
        <v>1</v>
      </c>
      <c r="S101" s="217" t="s">
        <v>91</v>
      </c>
      <c r="T101" s="217" t="s">
        <v>91</v>
      </c>
      <c r="U101" s="217" t="s">
        <v>91</v>
      </c>
      <c r="V101" s="217" t="s">
        <v>91</v>
      </c>
      <c r="W101" s="217" t="s">
        <v>91</v>
      </c>
      <c r="X101" s="217" t="s">
        <v>91</v>
      </c>
      <c r="Y101" s="217" t="s">
        <v>91</v>
      </c>
      <c r="Z101" s="217" t="s">
        <v>91</v>
      </c>
      <c r="AA101" s="217" t="s">
        <v>91</v>
      </c>
      <c r="AB101" s="217" t="s">
        <v>91</v>
      </c>
      <c r="AC101" s="217" t="s">
        <v>91</v>
      </c>
      <c r="AD101" s="217" t="s">
        <v>91</v>
      </c>
      <c r="AE101" s="217" t="s">
        <v>91</v>
      </c>
      <c r="AF101" s="217" t="s">
        <v>91</v>
      </c>
      <c r="AG101" s="217" t="s">
        <v>91</v>
      </c>
      <c r="AH101" s="217" t="s">
        <v>91</v>
      </c>
      <c r="AI101" s="217" t="s">
        <v>91</v>
      </c>
      <c r="AJ101" s="217" t="s">
        <v>91</v>
      </c>
      <c r="AK101" s="217" t="s">
        <v>91</v>
      </c>
      <c r="AL101" s="217" t="s">
        <v>91</v>
      </c>
      <c r="AM101" s="217" t="s">
        <v>91</v>
      </c>
      <c r="AN101" s="218"/>
      <c r="AO101" s="218"/>
      <c r="AP101" s="218"/>
      <c r="AQ101" s="218"/>
      <c r="AR101" s="218"/>
      <c r="AS101" s="218"/>
      <c r="AT101" s="218"/>
      <c r="AU101" s="218"/>
      <c r="AV101" s="218"/>
      <c r="AW101" s="218"/>
      <c r="AX101" s="218"/>
      <c r="AY101" s="218"/>
      <c r="AZ101" s="218"/>
      <c r="BA101" s="218"/>
      <c r="BB101" s="218"/>
      <c r="BC101" s="218"/>
      <c r="BD101" s="218"/>
      <c r="BE101" s="218"/>
      <c r="BF101" s="218"/>
      <c r="BG101" s="218"/>
      <c r="BH101" s="218"/>
      <c r="BI101" s="218"/>
      <c r="BJ101" s="218"/>
      <c r="BK101" s="218"/>
      <c r="BL101" s="218"/>
      <c r="BM101" s="218"/>
      <c r="BN101" s="218"/>
      <c r="BO101" s="218"/>
      <c r="BP101" s="218"/>
    </row>
    <row r="102" spans="1:68" s="121" customFormat="1" ht="12.75" customHeight="1">
      <c r="A102" s="233">
        <v>94</v>
      </c>
      <c r="B102" s="233"/>
      <c r="C102" s="233" t="s">
        <v>317</v>
      </c>
      <c r="D102" s="234"/>
      <c r="E102" s="234"/>
      <c r="F102" s="234"/>
      <c r="G102" s="234"/>
      <c r="H102" s="250">
        <v>1</v>
      </c>
      <c r="I102" s="235">
        <v>70.3</v>
      </c>
      <c r="J102" s="251">
        <f t="shared" si="5"/>
        <v>70.3</v>
      </c>
      <c r="K102" s="252">
        <f t="shared" si="4"/>
        <v>3.2768545924907358E-3</v>
      </c>
      <c r="L102" s="238">
        <v>1.3423165285629461E-3</v>
      </c>
      <c r="M102" s="239">
        <v>0.26200986086372891</v>
      </c>
      <c r="N102" s="240">
        <v>1.3423165285629461E-5</v>
      </c>
      <c r="O102" s="240"/>
      <c r="P102" s="308"/>
      <c r="Q102" s="254"/>
      <c r="R102" s="255">
        <v>1</v>
      </c>
      <c r="S102" s="256" t="s">
        <v>91</v>
      </c>
      <c r="T102" s="256" t="s">
        <v>91</v>
      </c>
      <c r="U102" s="256" t="s">
        <v>91</v>
      </c>
      <c r="V102" s="256" t="s">
        <v>91</v>
      </c>
      <c r="W102" s="256" t="s">
        <v>91</v>
      </c>
      <c r="X102" s="256" t="s">
        <v>91</v>
      </c>
      <c r="Y102" s="256" t="s">
        <v>91</v>
      </c>
      <c r="Z102" s="256" t="s">
        <v>91</v>
      </c>
      <c r="AA102" s="256" t="s">
        <v>91</v>
      </c>
      <c r="AB102" s="256" t="s">
        <v>91</v>
      </c>
      <c r="AC102" s="256" t="s">
        <v>91</v>
      </c>
      <c r="AD102" s="256" t="s">
        <v>91</v>
      </c>
      <c r="AE102" s="256" t="s">
        <v>91</v>
      </c>
      <c r="AF102" s="256" t="s">
        <v>91</v>
      </c>
      <c r="AG102" s="256" t="s">
        <v>91</v>
      </c>
      <c r="AH102" s="256" t="s">
        <v>91</v>
      </c>
      <c r="AI102" s="256" t="s">
        <v>91</v>
      </c>
      <c r="AJ102" s="256" t="s">
        <v>91</v>
      </c>
      <c r="AK102" s="256" t="s">
        <v>91</v>
      </c>
      <c r="AL102" s="256" t="s">
        <v>91</v>
      </c>
      <c r="AM102" s="256" t="s">
        <v>91</v>
      </c>
      <c r="AN102" s="247"/>
      <c r="AO102" s="247"/>
      <c r="AP102" s="247"/>
      <c r="AQ102" s="247"/>
      <c r="AR102" s="247"/>
      <c r="AS102" s="247"/>
      <c r="AT102" s="247"/>
      <c r="AU102" s="247"/>
      <c r="AV102" s="247"/>
      <c r="AW102" s="247"/>
      <c r="AX102" s="247"/>
      <c r="AY102" s="247"/>
      <c r="AZ102" s="247"/>
      <c r="BA102" s="247"/>
      <c r="BB102" s="247"/>
      <c r="BC102" s="247"/>
      <c r="BD102" s="247"/>
      <c r="BE102" s="247"/>
      <c r="BF102" s="247"/>
      <c r="BG102" s="247"/>
      <c r="BH102" s="247"/>
      <c r="BI102" s="247"/>
      <c r="BJ102" s="247"/>
      <c r="BK102" s="247"/>
      <c r="BL102" s="247"/>
      <c r="BM102" s="247"/>
      <c r="BN102" s="247"/>
      <c r="BO102" s="247"/>
      <c r="BP102" s="247"/>
    </row>
    <row r="103" spans="1:68" s="121" customFormat="1" ht="12.75" customHeight="1">
      <c r="A103" s="233">
        <v>95</v>
      </c>
      <c r="B103" s="233"/>
      <c r="C103" s="233" t="s">
        <v>318</v>
      </c>
      <c r="D103" s="234"/>
      <c r="E103" s="234"/>
      <c r="F103" s="234"/>
      <c r="G103" s="234"/>
      <c r="H103" s="250">
        <v>1</v>
      </c>
      <c r="I103" s="235">
        <v>90.8</v>
      </c>
      <c r="J103" s="251">
        <f t="shared" si="5"/>
        <v>90.8</v>
      </c>
      <c r="K103" s="252">
        <f t="shared" si="4"/>
        <v>4.2324096301302816E-3</v>
      </c>
      <c r="L103" s="238">
        <v>2.620098608637289E-3</v>
      </c>
      <c r="M103" s="239">
        <v>0.40914840341774417</v>
      </c>
      <c r="N103" s="240">
        <v>2.6200986086372889E-5</v>
      </c>
      <c r="O103" s="240"/>
      <c r="P103" s="308"/>
      <c r="Q103" s="254"/>
      <c r="R103" s="255">
        <v>1</v>
      </c>
      <c r="S103" s="256" t="s">
        <v>91</v>
      </c>
      <c r="T103" s="256" t="s">
        <v>91</v>
      </c>
      <c r="U103" s="256" t="s">
        <v>91</v>
      </c>
      <c r="V103" s="256" t="s">
        <v>91</v>
      </c>
      <c r="W103" s="256" t="s">
        <v>91</v>
      </c>
      <c r="X103" s="256" t="s">
        <v>91</v>
      </c>
      <c r="Y103" s="256" t="s">
        <v>91</v>
      </c>
      <c r="Z103" s="256" t="s">
        <v>91</v>
      </c>
      <c r="AA103" s="256" t="s">
        <v>91</v>
      </c>
      <c r="AB103" s="256" t="s">
        <v>91</v>
      </c>
      <c r="AC103" s="256" t="s">
        <v>91</v>
      </c>
      <c r="AD103" s="256" t="s">
        <v>91</v>
      </c>
      <c r="AE103" s="256" t="s">
        <v>91</v>
      </c>
      <c r="AF103" s="256" t="s">
        <v>91</v>
      </c>
      <c r="AG103" s="256" t="s">
        <v>91</v>
      </c>
      <c r="AH103" s="256" t="s">
        <v>91</v>
      </c>
      <c r="AI103" s="256" t="s">
        <v>91</v>
      </c>
      <c r="AJ103" s="256" t="s">
        <v>91</v>
      </c>
      <c r="AK103" s="256" t="s">
        <v>91</v>
      </c>
      <c r="AL103" s="256" t="s">
        <v>91</v>
      </c>
      <c r="AM103" s="256" t="s">
        <v>91</v>
      </c>
      <c r="AN103" s="247"/>
      <c r="AO103" s="247"/>
      <c r="AP103" s="247"/>
      <c r="AQ103" s="247"/>
      <c r="AR103" s="247"/>
      <c r="AS103" s="247"/>
      <c r="AT103" s="247"/>
      <c r="AU103" s="247"/>
      <c r="AV103" s="247"/>
      <c r="AW103" s="247"/>
      <c r="AX103" s="247"/>
      <c r="AY103" s="247"/>
      <c r="AZ103" s="247"/>
      <c r="BA103" s="247"/>
      <c r="BB103" s="247"/>
      <c r="BC103" s="247"/>
      <c r="BD103" s="247"/>
      <c r="BE103" s="247"/>
      <c r="BF103" s="247"/>
      <c r="BG103" s="247"/>
      <c r="BH103" s="247"/>
      <c r="BI103" s="247"/>
      <c r="BJ103" s="247"/>
      <c r="BK103" s="247"/>
      <c r="BL103" s="247"/>
      <c r="BM103" s="247"/>
      <c r="BN103" s="247"/>
      <c r="BO103" s="247"/>
      <c r="BP103" s="247"/>
    </row>
    <row r="104" spans="1:68" s="121" customFormat="1" ht="12.75" hidden="1" customHeight="1">
      <c r="A104" s="233">
        <v>96</v>
      </c>
      <c r="B104" s="233"/>
      <c r="C104" s="233" t="s">
        <v>2103</v>
      </c>
      <c r="D104" s="234"/>
      <c r="E104" s="234"/>
      <c r="F104" s="234"/>
      <c r="G104" s="234"/>
      <c r="H104" s="234">
        <v>1</v>
      </c>
      <c r="I104" s="235">
        <v>80.2</v>
      </c>
      <c r="J104" s="236">
        <f t="shared" si="5"/>
        <v>80.2</v>
      </c>
      <c r="K104" s="237">
        <f t="shared" si="4"/>
        <v>3.7383177570093459E-3</v>
      </c>
      <c r="L104" s="238">
        <v>4.0914840341774415E-3</v>
      </c>
      <c r="M104" s="239">
        <v>0.53821730039495053</v>
      </c>
      <c r="N104" s="240">
        <v>4.0914840341774412E-5</v>
      </c>
      <c r="O104" s="240"/>
      <c r="P104" s="240"/>
      <c r="Q104" s="241"/>
      <c r="R104" s="242"/>
      <c r="S104" s="243"/>
      <c r="T104" s="243"/>
      <c r="U104" s="243"/>
      <c r="V104" s="243"/>
      <c r="W104" s="243"/>
      <c r="X104" s="243"/>
      <c r="Y104" s="243"/>
      <c r="Z104" s="243"/>
      <c r="AA104" s="248"/>
      <c r="AB104" s="248"/>
      <c r="AC104" s="248"/>
      <c r="AD104" s="248"/>
      <c r="AE104" s="248"/>
      <c r="AF104" s="249"/>
      <c r="AG104" s="249"/>
      <c r="AH104" s="249"/>
      <c r="AI104" s="249"/>
      <c r="AJ104" s="244"/>
      <c r="AK104" s="245"/>
      <c r="AL104" s="246"/>
      <c r="AM104" s="247"/>
      <c r="AN104" s="247"/>
      <c r="AO104" s="247"/>
      <c r="AP104" s="247"/>
      <c r="AQ104" s="247"/>
      <c r="AR104" s="247"/>
      <c r="AS104" s="247"/>
      <c r="AT104" s="247"/>
      <c r="AU104" s="247"/>
      <c r="AV104" s="247"/>
      <c r="AW104" s="247"/>
      <c r="AX104" s="247"/>
      <c r="AY104" s="247"/>
      <c r="AZ104" s="247"/>
      <c r="BA104" s="247"/>
      <c r="BB104" s="247"/>
      <c r="BC104" s="247"/>
      <c r="BD104" s="247"/>
      <c r="BE104" s="247"/>
      <c r="BF104" s="247"/>
      <c r="BG104" s="247"/>
      <c r="BH104" s="247"/>
      <c r="BI104" s="247"/>
      <c r="BJ104" s="247"/>
      <c r="BK104" s="247"/>
      <c r="BL104" s="247"/>
      <c r="BM104" s="247"/>
      <c r="BN104" s="247"/>
      <c r="BO104" s="247"/>
      <c r="BP104" s="247"/>
    </row>
    <row r="105" spans="1:68" s="121" customFormat="1" ht="12.75" hidden="1" customHeight="1">
      <c r="A105" s="233">
        <v>97</v>
      </c>
      <c r="B105" s="233"/>
      <c r="C105" s="233" t="s">
        <v>1080</v>
      </c>
      <c r="D105" s="234"/>
      <c r="E105" s="234"/>
      <c r="F105" s="234"/>
      <c r="G105" s="234"/>
      <c r="H105" s="234">
        <v>1</v>
      </c>
      <c r="I105" s="235">
        <v>51.8</v>
      </c>
      <c r="J105" s="236">
        <f t="shared" si="5"/>
        <v>51.8</v>
      </c>
      <c r="K105" s="237">
        <f t="shared" si="4"/>
        <v>2.4145244365721208E-3</v>
      </c>
      <c r="L105" s="238">
        <v>0</v>
      </c>
      <c r="M105" s="239">
        <v>0</v>
      </c>
      <c r="N105" s="240">
        <v>0</v>
      </c>
      <c r="O105" s="240"/>
      <c r="P105" s="240"/>
      <c r="Q105" s="241"/>
      <c r="R105" s="242"/>
      <c r="S105" s="243"/>
      <c r="T105" s="243"/>
      <c r="U105" s="243"/>
      <c r="V105" s="243"/>
      <c r="W105" s="243"/>
      <c r="X105" s="243"/>
      <c r="Y105" s="243"/>
      <c r="Z105" s="243"/>
      <c r="AA105" s="248"/>
      <c r="AB105" s="248"/>
      <c r="AC105" s="248"/>
      <c r="AD105" s="248"/>
      <c r="AE105" s="248"/>
      <c r="AF105" s="249"/>
      <c r="AG105" s="249"/>
      <c r="AH105" s="249"/>
      <c r="AI105" s="249"/>
      <c r="AJ105" s="244"/>
      <c r="AK105" s="245"/>
      <c r="AL105" s="246"/>
      <c r="AM105" s="247"/>
      <c r="AN105" s="247"/>
      <c r="AO105" s="247"/>
      <c r="AP105" s="247"/>
      <c r="AQ105" s="247"/>
      <c r="AR105" s="247"/>
      <c r="AS105" s="247"/>
      <c r="AT105" s="247"/>
      <c r="AU105" s="247"/>
      <c r="AV105" s="247"/>
      <c r="AW105" s="247"/>
      <c r="AX105" s="247"/>
      <c r="AY105" s="247"/>
      <c r="AZ105" s="247"/>
      <c r="BA105" s="247"/>
      <c r="BB105" s="247"/>
      <c r="BC105" s="247"/>
      <c r="BD105" s="247"/>
      <c r="BE105" s="247"/>
      <c r="BF105" s="247"/>
      <c r="BG105" s="247"/>
      <c r="BH105" s="247"/>
      <c r="BI105" s="247"/>
      <c r="BJ105" s="247"/>
      <c r="BK105" s="247"/>
      <c r="BL105" s="247"/>
      <c r="BM105" s="247"/>
      <c r="BN105" s="247"/>
      <c r="BO105" s="247"/>
      <c r="BP105" s="247"/>
    </row>
    <row r="106" spans="1:68" s="121" customFormat="1" ht="12.75" customHeight="1">
      <c r="A106" s="233">
        <v>98</v>
      </c>
      <c r="B106" s="233"/>
      <c r="C106" s="233" t="s">
        <v>319</v>
      </c>
      <c r="D106" s="234"/>
      <c r="E106" s="234"/>
      <c r="F106" s="234"/>
      <c r="G106" s="234"/>
      <c r="H106" s="250">
        <v>1</v>
      </c>
      <c r="I106" s="235">
        <v>128.19999999999999</v>
      </c>
      <c r="J106" s="251">
        <f t="shared" si="5"/>
        <v>128.19999999999999</v>
      </c>
      <c r="K106" s="252">
        <f t="shared" si="4"/>
        <v>5.9757149183116967E-3</v>
      </c>
      <c r="L106" s="238">
        <v>3.7429980123389844E-3</v>
      </c>
      <c r="M106" s="239">
        <v>0.41237512584217423</v>
      </c>
      <c r="N106" s="240">
        <v>3.7429980123389842E-5</v>
      </c>
      <c r="O106" s="240"/>
      <c r="P106" s="308"/>
      <c r="Q106" s="254"/>
      <c r="R106" s="255">
        <v>1</v>
      </c>
      <c r="S106" s="256" t="s">
        <v>91</v>
      </c>
      <c r="T106" s="256" t="s">
        <v>91</v>
      </c>
      <c r="U106" s="256" t="s">
        <v>91</v>
      </c>
      <c r="V106" s="256" t="s">
        <v>91</v>
      </c>
      <c r="W106" s="256" t="s">
        <v>91</v>
      </c>
      <c r="X106" s="256" t="s">
        <v>91</v>
      </c>
      <c r="Y106" s="256" t="s">
        <v>91</v>
      </c>
      <c r="Z106" s="256" t="s">
        <v>91</v>
      </c>
      <c r="AA106" s="256" t="s">
        <v>91</v>
      </c>
      <c r="AB106" s="256" t="s">
        <v>91</v>
      </c>
      <c r="AC106" s="256" t="s">
        <v>91</v>
      </c>
      <c r="AD106" s="256" t="s">
        <v>91</v>
      </c>
      <c r="AE106" s="256" t="s">
        <v>91</v>
      </c>
      <c r="AF106" s="256" t="s">
        <v>91</v>
      </c>
      <c r="AG106" s="256" t="s">
        <v>91</v>
      </c>
      <c r="AH106" s="256" t="s">
        <v>91</v>
      </c>
      <c r="AI106" s="256" t="s">
        <v>91</v>
      </c>
      <c r="AJ106" s="256" t="s">
        <v>91</v>
      </c>
      <c r="AK106" s="256" t="s">
        <v>91</v>
      </c>
      <c r="AL106" s="256" t="s">
        <v>91</v>
      </c>
      <c r="AM106" s="256" t="s">
        <v>91</v>
      </c>
      <c r="AN106" s="247"/>
      <c r="AO106" s="247"/>
      <c r="AP106" s="247"/>
      <c r="AQ106" s="247"/>
      <c r="AR106" s="247"/>
      <c r="AS106" s="247"/>
      <c r="AT106" s="247"/>
      <c r="AU106" s="247"/>
      <c r="AV106" s="247"/>
      <c r="AW106" s="247"/>
      <c r="AX106" s="247"/>
      <c r="AY106" s="247"/>
      <c r="AZ106" s="247"/>
      <c r="BA106" s="247"/>
      <c r="BB106" s="247"/>
      <c r="BC106" s="247"/>
      <c r="BD106" s="247"/>
      <c r="BE106" s="247"/>
      <c r="BF106" s="247"/>
      <c r="BG106" s="247"/>
      <c r="BH106" s="247"/>
      <c r="BI106" s="247"/>
      <c r="BJ106" s="247"/>
      <c r="BK106" s="247"/>
      <c r="BL106" s="247"/>
      <c r="BM106" s="247"/>
      <c r="BN106" s="247"/>
      <c r="BO106" s="247"/>
      <c r="BP106" s="247"/>
    </row>
    <row r="107" spans="1:68" s="121" customFormat="1" ht="12.75" hidden="1" customHeight="1">
      <c r="A107" s="233">
        <v>99</v>
      </c>
      <c r="B107" s="233"/>
      <c r="C107" s="233" t="s">
        <v>320</v>
      </c>
      <c r="D107" s="234"/>
      <c r="E107" s="234"/>
      <c r="F107" s="234"/>
      <c r="G107" s="234"/>
      <c r="H107" s="250">
        <v>1</v>
      </c>
      <c r="I107" s="235">
        <v>106</v>
      </c>
      <c r="J107" s="251">
        <f t="shared" si="5"/>
        <v>106</v>
      </c>
      <c r="K107" s="252">
        <f t="shared" si="4"/>
        <v>4.9409187312093594E-3</v>
      </c>
      <c r="L107" s="238">
        <v>4.1237512584217425E-3</v>
      </c>
      <c r="M107" s="239">
        <v>0.26136451637884284</v>
      </c>
      <c r="N107" s="240">
        <v>4.1237512584217427E-5</v>
      </c>
      <c r="O107" s="240"/>
      <c r="P107" s="308"/>
      <c r="Q107" s="254"/>
      <c r="R107" s="255">
        <v>1</v>
      </c>
      <c r="S107" s="256" t="s">
        <v>91</v>
      </c>
      <c r="T107" s="256" t="s">
        <v>91</v>
      </c>
      <c r="U107" s="256" t="s">
        <v>92</v>
      </c>
      <c r="V107" s="256" t="s">
        <v>92</v>
      </c>
      <c r="W107" s="256" t="s">
        <v>92</v>
      </c>
      <c r="X107" s="256" t="s">
        <v>92</v>
      </c>
      <c r="Y107" s="256" t="s">
        <v>92</v>
      </c>
      <c r="Z107" s="256" t="s">
        <v>92</v>
      </c>
      <c r="AA107" s="256" t="s">
        <v>92</v>
      </c>
      <c r="AB107" s="256" t="s">
        <v>92</v>
      </c>
      <c r="AC107" s="256" t="s">
        <v>92</v>
      </c>
      <c r="AD107" s="256" t="s">
        <v>92</v>
      </c>
      <c r="AE107" s="256" t="s">
        <v>92</v>
      </c>
      <c r="AF107" s="256" t="s">
        <v>92</v>
      </c>
      <c r="AG107" s="256" t="s">
        <v>92</v>
      </c>
      <c r="AH107" s="256" t="s">
        <v>92</v>
      </c>
      <c r="AI107" s="256" t="s">
        <v>92</v>
      </c>
      <c r="AJ107" s="256" t="s">
        <v>92</v>
      </c>
      <c r="AK107" s="256" t="s">
        <v>92</v>
      </c>
      <c r="AL107" s="256" t="s">
        <v>92</v>
      </c>
      <c r="AM107" s="256" t="s">
        <v>92</v>
      </c>
      <c r="AN107" s="247"/>
      <c r="AO107" s="247"/>
      <c r="AP107" s="247"/>
      <c r="AQ107" s="247"/>
      <c r="AR107" s="247"/>
      <c r="AS107" s="247"/>
      <c r="AT107" s="247"/>
      <c r="AU107" s="247"/>
      <c r="AV107" s="247"/>
      <c r="AW107" s="247"/>
      <c r="AX107" s="247"/>
      <c r="AY107" s="247"/>
      <c r="AZ107" s="247"/>
      <c r="BA107" s="247"/>
      <c r="BB107" s="247"/>
      <c r="BC107" s="247"/>
      <c r="BD107" s="247"/>
      <c r="BE107" s="247"/>
      <c r="BF107" s="247"/>
      <c r="BG107" s="247"/>
      <c r="BH107" s="247"/>
      <c r="BI107" s="247"/>
      <c r="BJ107" s="247"/>
      <c r="BK107" s="247"/>
      <c r="BL107" s="247"/>
      <c r="BM107" s="247"/>
      <c r="BN107" s="247"/>
      <c r="BO107" s="247"/>
      <c r="BP107" s="247"/>
    </row>
    <row r="108" spans="1:68" s="121" customFormat="1" ht="12.75" customHeight="1">
      <c r="A108" s="233">
        <v>100</v>
      </c>
      <c r="B108" s="233"/>
      <c r="C108" s="233" t="s">
        <v>321</v>
      </c>
      <c r="D108" s="234"/>
      <c r="E108" s="234"/>
      <c r="F108" s="234"/>
      <c r="G108" s="234"/>
      <c r="H108" s="250">
        <v>1</v>
      </c>
      <c r="I108" s="235">
        <v>115.4</v>
      </c>
      <c r="J108" s="251">
        <f t="shared" si="5"/>
        <v>115.4</v>
      </c>
      <c r="K108" s="252">
        <f t="shared" si="4"/>
        <v>5.3790756752977375E-3</v>
      </c>
      <c r="L108" s="238">
        <v>2.6136451637884285E-3</v>
      </c>
      <c r="M108" s="239">
        <v>0.27491675056144954</v>
      </c>
      <c r="N108" s="240">
        <v>2.6136451637884286E-5</v>
      </c>
      <c r="O108" s="240"/>
      <c r="P108" s="308"/>
      <c r="Q108" s="254"/>
      <c r="R108" s="255">
        <v>1</v>
      </c>
      <c r="S108" s="256" t="s">
        <v>91</v>
      </c>
      <c r="T108" s="256" t="s">
        <v>91</v>
      </c>
      <c r="U108" s="256" t="s">
        <v>91</v>
      </c>
      <c r="V108" s="256" t="s">
        <v>91</v>
      </c>
      <c r="W108" s="256" t="s">
        <v>91</v>
      </c>
      <c r="X108" s="256" t="s">
        <v>91</v>
      </c>
      <c r="Y108" s="256" t="s">
        <v>91</v>
      </c>
      <c r="Z108" s="256" t="s">
        <v>91</v>
      </c>
      <c r="AA108" s="256" t="s">
        <v>91</v>
      </c>
      <c r="AB108" s="256" t="s">
        <v>91</v>
      </c>
      <c r="AC108" s="256" t="s">
        <v>91</v>
      </c>
      <c r="AD108" s="256" t="s">
        <v>91</v>
      </c>
      <c r="AE108" s="256" t="s">
        <v>91</v>
      </c>
      <c r="AF108" s="256" t="s">
        <v>91</v>
      </c>
      <c r="AG108" s="256" t="s">
        <v>91</v>
      </c>
      <c r="AH108" s="256" t="s">
        <v>91</v>
      </c>
      <c r="AI108" s="256" t="s">
        <v>91</v>
      </c>
      <c r="AJ108" s="256" t="s">
        <v>91</v>
      </c>
      <c r="AK108" s="256" t="s">
        <v>91</v>
      </c>
      <c r="AL108" s="256" t="s">
        <v>91</v>
      </c>
      <c r="AM108" s="256" t="s">
        <v>91</v>
      </c>
      <c r="AN108" s="247"/>
      <c r="AO108" s="247"/>
      <c r="AP108" s="247"/>
      <c r="AQ108" s="247"/>
      <c r="AR108" s="247"/>
      <c r="AS108" s="247"/>
      <c r="AT108" s="247"/>
      <c r="AU108" s="247"/>
      <c r="AV108" s="247"/>
      <c r="AW108" s="247"/>
      <c r="AX108" s="247"/>
      <c r="AY108" s="247"/>
      <c r="AZ108" s="247"/>
      <c r="BA108" s="247"/>
      <c r="BB108" s="247"/>
      <c r="BC108" s="247"/>
      <c r="BD108" s="247"/>
      <c r="BE108" s="247"/>
      <c r="BF108" s="247"/>
      <c r="BG108" s="247"/>
      <c r="BH108" s="247"/>
      <c r="BI108" s="247"/>
      <c r="BJ108" s="247"/>
      <c r="BK108" s="247"/>
      <c r="BL108" s="247"/>
      <c r="BM108" s="247"/>
      <c r="BN108" s="247"/>
      <c r="BO108" s="247"/>
      <c r="BP108" s="247"/>
    </row>
    <row r="109" spans="1:68" s="121" customFormat="1" ht="12.75" hidden="1" customHeight="1">
      <c r="A109" s="233">
        <v>101</v>
      </c>
      <c r="B109" s="233"/>
      <c r="C109" s="233" t="s">
        <v>322</v>
      </c>
      <c r="D109" s="234"/>
      <c r="E109" s="234"/>
      <c r="F109" s="234"/>
      <c r="G109" s="234"/>
      <c r="H109" s="234">
        <v>1</v>
      </c>
      <c r="I109" s="235">
        <v>51</v>
      </c>
      <c r="J109" s="236">
        <f t="shared" si="5"/>
        <v>51</v>
      </c>
      <c r="K109" s="237">
        <f t="shared" si="4"/>
        <v>2.3772344838837484E-3</v>
      </c>
      <c r="L109" s="238">
        <v>2.7491675056144954E-3</v>
      </c>
      <c r="M109" s="239">
        <v>0.26200986086372891</v>
      </c>
      <c r="N109" s="240">
        <v>2.7491675056144953E-5</v>
      </c>
      <c r="O109" s="240"/>
      <c r="P109" s="240"/>
      <c r="Q109" s="241"/>
      <c r="R109" s="242"/>
      <c r="S109" s="243"/>
      <c r="T109" s="243"/>
      <c r="U109" s="243"/>
      <c r="V109" s="243"/>
      <c r="W109" s="243"/>
      <c r="X109" s="243"/>
      <c r="Y109" s="243"/>
      <c r="Z109" s="243"/>
      <c r="AA109" s="248"/>
      <c r="AB109" s="248"/>
      <c r="AC109" s="248"/>
      <c r="AD109" s="248"/>
      <c r="AE109" s="248"/>
      <c r="AF109" s="249"/>
      <c r="AG109" s="249"/>
      <c r="AH109" s="249"/>
      <c r="AI109" s="249"/>
      <c r="AJ109" s="244"/>
      <c r="AK109" s="245"/>
      <c r="AL109" s="246"/>
      <c r="AM109" s="247"/>
      <c r="AN109" s="247"/>
      <c r="AO109" s="247"/>
      <c r="AP109" s="247"/>
      <c r="AQ109" s="247"/>
      <c r="AR109" s="247"/>
      <c r="AS109" s="247"/>
      <c r="AT109" s="247"/>
      <c r="AU109" s="247"/>
      <c r="AV109" s="247"/>
      <c r="AW109" s="247"/>
      <c r="AX109" s="247"/>
      <c r="AY109" s="247"/>
      <c r="AZ109" s="247"/>
      <c r="BA109" s="247"/>
      <c r="BB109" s="247"/>
      <c r="BC109" s="247"/>
      <c r="BD109" s="247"/>
      <c r="BE109" s="247"/>
      <c r="BF109" s="247"/>
      <c r="BG109" s="247"/>
      <c r="BH109" s="247"/>
      <c r="BI109" s="247"/>
      <c r="BJ109" s="247"/>
      <c r="BK109" s="247"/>
      <c r="BL109" s="247"/>
      <c r="BM109" s="247"/>
      <c r="BN109" s="247"/>
      <c r="BO109" s="247"/>
      <c r="BP109" s="247"/>
    </row>
    <row r="110" spans="1:68" s="121" customFormat="1" ht="12.75" hidden="1" customHeight="1">
      <c r="A110" s="233">
        <v>102</v>
      </c>
      <c r="B110" s="233"/>
      <c r="C110" s="233" t="s">
        <v>323</v>
      </c>
      <c r="D110" s="234"/>
      <c r="E110" s="234"/>
      <c r="F110" s="234"/>
      <c r="G110" s="234"/>
      <c r="H110" s="234">
        <v>1</v>
      </c>
      <c r="I110" s="235">
        <v>127.3</v>
      </c>
      <c r="J110" s="236">
        <f t="shared" si="5"/>
        <v>127.3</v>
      </c>
      <c r="K110" s="237">
        <f t="shared" si="4"/>
        <v>5.9337637215372786E-3</v>
      </c>
      <c r="L110" s="238">
        <v>2.620098608637289E-3</v>
      </c>
      <c r="M110" s="239">
        <v>0.36010222256640573</v>
      </c>
      <c r="N110" s="240">
        <v>2.6200986086372889E-5</v>
      </c>
      <c r="O110" s="240"/>
      <c r="P110" s="240"/>
      <c r="Q110" s="241"/>
      <c r="R110" s="242"/>
      <c r="S110" s="243"/>
      <c r="T110" s="243"/>
      <c r="U110" s="243"/>
      <c r="V110" s="243"/>
      <c r="W110" s="243"/>
      <c r="X110" s="243"/>
      <c r="Y110" s="243"/>
      <c r="Z110" s="243"/>
      <c r="AA110" s="248"/>
      <c r="AB110" s="248"/>
      <c r="AC110" s="248"/>
      <c r="AD110" s="248"/>
      <c r="AE110" s="248"/>
      <c r="AF110" s="249"/>
      <c r="AG110" s="249"/>
      <c r="AH110" s="249"/>
      <c r="AI110" s="249"/>
      <c r="AJ110" s="244"/>
      <c r="AK110" s="245"/>
      <c r="AL110" s="246"/>
      <c r="AM110" s="247"/>
      <c r="AN110" s="247"/>
      <c r="AO110" s="247"/>
      <c r="AP110" s="247"/>
      <c r="AQ110" s="247"/>
      <c r="AR110" s="247"/>
      <c r="AS110" s="247"/>
      <c r="AT110" s="247"/>
      <c r="AU110" s="247"/>
      <c r="AV110" s="247"/>
      <c r="AW110" s="247"/>
      <c r="AX110" s="247"/>
      <c r="AY110" s="247"/>
      <c r="AZ110" s="247"/>
      <c r="BA110" s="247"/>
      <c r="BB110" s="247"/>
      <c r="BC110" s="247"/>
      <c r="BD110" s="247"/>
      <c r="BE110" s="247"/>
      <c r="BF110" s="247"/>
      <c r="BG110" s="247"/>
      <c r="BH110" s="247"/>
      <c r="BI110" s="247"/>
      <c r="BJ110" s="247"/>
      <c r="BK110" s="247"/>
      <c r="BL110" s="247"/>
      <c r="BM110" s="247"/>
      <c r="BN110" s="247"/>
      <c r="BO110" s="247"/>
      <c r="BP110" s="247"/>
    </row>
    <row r="111" spans="1:68" s="205" customFormat="1" ht="12.75" customHeight="1">
      <c r="A111" s="204">
        <v>103</v>
      </c>
      <c r="B111" s="204"/>
      <c r="C111" s="204" t="s">
        <v>324</v>
      </c>
      <c r="D111" s="209"/>
      <c r="E111" s="209"/>
      <c r="F111" s="209"/>
      <c r="G111" s="209"/>
      <c r="H111" s="210">
        <v>1</v>
      </c>
      <c r="I111" s="206">
        <v>104.4</v>
      </c>
      <c r="J111" s="223">
        <f t="shared" si="5"/>
        <v>104.4</v>
      </c>
      <c r="K111" s="211">
        <f t="shared" si="4"/>
        <v>4.8663388258326154E-3</v>
      </c>
      <c r="L111" s="212">
        <v>3.601022225664057E-3</v>
      </c>
      <c r="M111" s="213">
        <v>0.5149848989390533</v>
      </c>
      <c r="N111" s="214">
        <v>3.6010222256640571E-5</v>
      </c>
      <c r="O111" s="214"/>
      <c r="P111" s="309"/>
      <c r="Q111" s="215"/>
      <c r="R111" s="216">
        <v>1</v>
      </c>
      <c r="S111" s="217" t="s">
        <v>91</v>
      </c>
      <c r="T111" s="217" t="s">
        <v>91</v>
      </c>
      <c r="U111" s="217" t="s">
        <v>91</v>
      </c>
      <c r="V111" s="217" t="s">
        <v>91</v>
      </c>
      <c r="W111" s="217" t="s">
        <v>91</v>
      </c>
      <c r="X111" s="217" t="s">
        <v>91</v>
      </c>
      <c r="Y111" s="217" t="s">
        <v>91</v>
      </c>
      <c r="Z111" s="217" t="s">
        <v>91</v>
      </c>
      <c r="AA111" s="217" t="s">
        <v>91</v>
      </c>
      <c r="AB111" s="217" t="s">
        <v>91</v>
      </c>
      <c r="AC111" s="217" t="s">
        <v>91</v>
      </c>
      <c r="AD111" s="217" t="s">
        <v>91</v>
      </c>
      <c r="AE111" s="217" t="s">
        <v>91</v>
      </c>
      <c r="AF111" s="217" t="s">
        <v>91</v>
      </c>
      <c r="AG111" s="217" t="s">
        <v>91</v>
      </c>
      <c r="AH111" s="217" t="s">
        <v>91</v>
      </c>
      <c r="AI111" s="217" t="s">
        <v>91</v>
      </c>
      <c r="AJ111" s="217" t="s">
        <v>91</v>
      </c>
      <c r="AK111" s="217" t="s">
        <v>91</v>
      </c>
      <c r="AL111" s="217" t="s">
        <v>91</v>
      </c>
      <c r="AM111" s="217" t="s">
        <v>91</v>
      </c>
      <c r="AN111" s="218"/>
      <c r="AO111" s="218"/>
      <c r="AP111" s="218"/>
      <c r="AQ111" s="218"/>
      <c r="AR111" s="218"/>
      <c r="AS111" s="218"/>
      <c r="AT111" s="218"/>
      <c r="AU111" s="218"/>
      <c r="AV111" s="218"/>
      <c r="AW111" s="218"/>
      <c r="AX111" s="218"/>
      <c r="AY111" s="218"/>
      <c r="AZ111" s="218"/>
      <c r="BA111" s="218"/>
      <c r="BB111" s="218"/>
      <c r="BC111" s="218"/>
      <c r="BD111" s="218"/>
      <c r="BE111" s="218"/>
      <c r="BF111" s="218"/>
      <c r="BG111" s="218"/>
      <c r="BH111" s="218"/>
      <c r="BI111" s="218"/>
      <c r="BJ111" s="218"/>
      <c r="BK111" s="218"/>
      <c r="BL111" s="218"/>
      <c r="BM111" s="218"/>
      <c r="BN111" s="218"/>
      <c r="BO111" s="218"/>
      <c r="BP111" s="218"/>
    </row>
    <row r="112" spans="1:68" s="121" customFormat="1" ht="12.75" hidden="1" customHeight="1">
      <c r="A112" s="233">
        <v>104</v>
      </c>
      <c r="B112" s="233"/>
      <c r="C112" s="233" t="s">
        <v>325</v>
      </c>
      <c r="D112" s="234"/>
      <c r="E112" s="234"/>
      <c r="F112" s="234"/>
      <c r="G112" s="234"/>
      <c r="H112" s="234">
        <v>1</v>
      </c>
      <c r="I112" s="235">
        <v>113.8</v>
      </c>
      <c r="J112" s="236">
        <f t="shared" si="5"/>
        <v>113.8</v>
      </c>
      <c r="K112" s="237">
        <f t="shared" si="4"/>
        <v>5.3044957699209918E-3</v>
      </c>
      <c r="L112" s="238">
        <v>5.1498489893905333E-3</v>
      </c>
      <c r="M112" s="239">
        <v>0.38656134644673301</v>
      </c>
      <c r="N112" s="240">
        <v>5.1498489893905336E-5</v>
      </c>
      <c r="O112" s="240"/>
      <c r="P112" s="240"/>
      <c r="Q112" s="241"/>
      <c r="R112" s="242"/>
      <c r="S112" s="243"/>
      <c r="T112" s="243"/>
      <c r="U112" s="243"/>
      <c r="V112" s="243"/>
      <c r="W112" s="243"/>
      <c r="X112" s="243"/>
      <c r="Y112" s="243"/>
      <c r="Z112" s="243"/>
      <c r="AA112" s="248"/>
      <c r="AB112" s="248"/>
      <c r="AC112" s="248"/>
      <c r="AD112" s="248"/>
      <c r="AE112" s="248"/>
      <c r="AF112" s="249"/>
      <c r="AG112" s="249"/>
      <c r="AH112" s="249"/>
      <c r="AI112" s="249"/>
      <c r="AJ112" s="244"/>
      <c r="AK112" s="245"/>
      <c r="AL112" s="246"/>
      <c r="AM112" s="247"/>
      <c r="AN112" s="247"/>
      <c r="AO112" s="247"/>
      <c r="AP112" s="247"/>
      <c r="AQ112" s="247"/>
      <c r="AR112" s="247"/>
      <c r="AS112" s="247"/>
      <c r="AT112" s="247"/>
      <c r="AU112" s="247"/>
      <c r="AV112" s="247"/>
      <c r="AW112" s="247"/>
      <c r="AX112" s="247"/>
      <c r="AY112" s="247"/>
      <c r="AZ112" s="247"/>
      <c r="BA112" s="247"/>
      <c r="BB112" s="247"/>
      <c r="BC112" s="247"/>
      <c r="BD112" s="247"/>
      <c r="BE112" s="247"/>
      <c r="BF112" s="247"/>
      <c r="BG112" s="247"/>
      <c r="BH112" s="247"/>
      <c r="BI112" s="247"/>
      <c r="BJ112" s="247"/>
      <c r="BK112" s="247"/>
      <c r="BL112" s="247"/>
      <c r="BM112" s="247"/>
      <c r="BN112" s="247"/>
      <c r="BO112" s="247"/>
      <c r="BP112" s="247"/>
    </row>
    <row r="113" spans="1:68" s="121" customFormat="1" ht="12.75" customHeight="1">
      <c r="A113" s="233">
        <v>105</v>
      </c>
      <c r="B113" s="233"/>
      <c r="C113" s="233" t="s">
        <v>326</v>
      </c>
      <c r="D113" s="234"/>
      <c r="E113" s="234"/>
      <c r="F113" s="234"/>
      <c r="G113" s="234"/>
      <c r="H113" s="250">
        <v>1</v>
      </c>
      <c r="I113" s="235">
        <v>51.1</v>
      </c>
      <c r="J113" s="251">
        <f t="shared" si="5"/>
        <v>51.1</v>
      </c>
      <c r="K113" s="252">
        <f t="shared" si="4"/>
        <v>2.3818957279697953E-3</v>
      </c>
      <c r="L113" s="238">
        <v>0</v>
      </c>
      <c r="M113" s="239">
        <v>0</v>
      </c>
      <c r="N113" s="240">
        <v>0</v>
      </c>
      <c r="O113" s="240"/>
      <c r="P113" s="308"/>
      <c r="Q113" s="254"/>
      <c r="R113" s="255">
        <v>1</v>
      </c>
      <c r="S113" s="256" t="s">
        <v>91</v>
      </c>
      <c r="T113" s="256" t="s">
        <v>91</v>
      </c>
      <c r="U113" s="256" t="s">
        <v>91</v>
      </c>
      <c r="V113" s="256" t="s">
        <v>91</v>
      </c>
      <c r="W113" s="256" t="s">
        <v>91</v>
      </c>
      <c r="X113" s="256" t="s">
        <v>91</v>
      </c>
      <c r="Y113" s="256" t="s">
        <v>91</v>
      </c>
      <c r="Z113" s="256" t="s">
        <v>91</v>
      </c>
      <c r="AA113" s="256" t="s">
        <v>91</v>
      </c>
      <c r="AB113" s="256" t="s">
        <v>91</v>
      </c>
      <c r="AC113" s="256" t="s">
        <v>91</v>
      </c>
      <c r="AD113" s="256" t="s">
        <v>91</v>
      </c>
      <c r="AE113" s="256" t="s">
        <v>91</v>
      </c>
      <c r="AF113" s="256" t="s">
        <v>91</v>
      </c>
      <c r="AG113" s="256" t="s">
        <v>91</v>
      </c>
      <c r="AH113" s="256" t="s">
        <v>91</v>
      </c>
      <c r="AI113" s="256" t="s">
        <v>91</v>
      </c>
      <c r="AJ113" s="256" t="s">
        <v>91</v>
      </c>
      <c r="AK113" s="256" t="s">
        <v>91</v>
      </c>
      <c r="AL113" s="256" t="s">
        <v>91</v>
      </c>
      <c r="AM113" s="256" t="s">
        <v>91</v>
      </c>
      <c r="AN113" s="247"/>
      <c r="AO113" s="247"/>
      <c r="AP113" s="247"/>
      <c r="AQ113" s="247"/>
      <c r="AR113" s="247"/>
      <c r="AS113" s="247"/>
      <c r="AT113" s="247"/>
      <c r="AU113" s="247"/>
      <c r="AV113" s="247"/>
      <c r="AW113" s="247"/>
      <c r="AX113" s="247"/>
      <c r="AY113" s="247"/>
      <c r="AZ113" s="247"/>
      <c r="BA113" s="247"/>
      <c r="BB113" s="247"/>
      <c r="BC113" s="247"/>
      <c r="BD113" s="247"/>
      <c r="BE113" s="247"/>
      <c r="BF113" s="247"/>
      <c r="BG113" s="247"/>
      <c r="BH113" s="247"/>
      <c r="BI113" s="247"/>
      <c r="BJ113" s="247"/>
      <c r="BK113" s="247"/>
      <c r="BL113" s="247"/>
      <c r="BM113" s="247"/>
      <c r="BN113" s="247"/>
      <c r="BO113" s="247"/>
      <c r="BP113" s="247"/>
    </row>
    <row r="114" spans="1:68" s="121" customFormat="1" ht="12.75" customHeight="1">
      <c r="A114" s="233">
        <v>106</v>
      </c>
      <c r="B114" s="233"/>
      <c r="C114" s="233" t="s">
        <v>327</v>
      </c>
      <c r="D114" s="234"/>
      <c r="E114" s="234"/>
      <c r="F114" s="234"/>
      <c r="G114" s="234"/>
      <c r="H114" s="250">
        <v>1</v>
      </c>
      <c r="I114" s="235">
        <v>130.4</v>
      </c>
      <c r="J114" s="251">
        <f t="shared" si="5"/>
        <v>130.4</v>
      </c>
      <c r="K114" s="252">
        <f t="shared" si="4"/>
        <v>6.0782622882047223E-3</v>
      </c>
      <c r="L114" s="238">
        <v>1.3552234182606668E-3</v>
      </c>
      <c r="M114" s="239">
        <v>0.26136451637884284</v>
      </c>
      <c r="N114" s="240">
        <v>1.3552234182606668E-5</v>
      </c>
      <c r="O114" s="240"/>
      <c r="P114" s="308"/>
      <c r="Q114" s="254"/>
      <c r="R114" s="255">
        <v>1</v>
      </c>
      <c r="S114" s="256" t="s">
        <v>1004</v>
      </c>
      <c r="T114" s="256" t="s">
        <v>1004</v>
      </c>
      <c r="U114" s="256" t="s">
        <v>1004</v>
      </c>
      <c r="V114" s="256" t="s">
        <v>1004</v>
      </c>
      <c r="W114" s="256" t="s">
        <v>1004</v>
      </c>
      <c r="X114" s="256" t="s">
        <v>1004</v>
      </c>
      <c r="Y114" s="256" t="s">
        <v>1004</v>
      </c>
      <c r="Z114" s="256" t="s">
        <v>1004</v>
      </c>
      <c r="AA114" s="256" t="s">
        <v>1004</v>
      </c>
      <c r="AB114" s="256" t="s">
        <v>1004</v>
      </c>
      <c r="AC114" s="256" t="s">
        <v>1004</v>
      </c>
      <c r="AD114" s="256" t="s">
        <v>1004</v>
      </c>
      <c r="AE114" s="256" t="s">
        <v>1004</v>
      </c>
      <c r="AF114" s="256" t="s">
        <v>1004</v>
      </c>
      <c r="AG114" s="256" t="s">
        <v>1004</v>
      </c>
      <c r="AH114" s="256" t="s">
        <v>1004</v>
      </c>
      <c r="AI114" s="256" t="s">
        <v>1004</v>
      </c>
      <c r="AJ114" s="256" t="s">
        <v>1004</v>
      </c>
      <c r="AK114" s="256" t="s">
        <v>1004</v>
      </c>
      <c r="AL114" s="256" t="s">
        <v>1004</v>
      </c>
      <c r="AM114" s="256" t="s">
        <v>1004</v>
      </c>
      <c r="AN114" s="247"/>
      <c r="AO114" s="247"/>
      <c r="AP114" s="247"/>
      <c r="AQ114" s="247"/>
      <c r="AR114" s="247"/>
      <c r="AS114" s="247"/>
      <c r="AT114" s="247"/>
      <c r="AU114" s="247"/>
      <c r="AV114" s="247"/>
      <c r="AW114" s="247"/>
      <c r="AX114" s="247"/>
      <c r="AY114" s="247"/>
      <c r="AZ114" s="247"/>
      <c r="BA114" s="247"/>
      <c r="BB114" s="247"/>
      <c r="BC114" s="247"/>
      <c r="BD114" s="247"/>
      <c r="BE114" s="247"/>
      <c r="BF114" s="247"/>
      <c r="BG114" s="247"/>
      <c r="BH114" s="247"/>
      <c r="BI114" s="247"/>
      <c r="BJ114" s="247"/>
      <c r="BK114" s="247"/>
      <c r="BL114" s="247"/>
      <c r="BM114" s="247"/>
      <c r="BN114" s="247"/>
      <c r="BO114" s="247"/>
      <c r="BP114" s="247"/>
    </row>
    <row r="115" spans="1:68" s="121" customFormat="1" ht="12.75" customHeight="1">
      <c r="A115" s="233">
        <v>107</v>
      </c>
      <c r="B115" s="233"/>
      <c r="C115" s="233" t="s">
        <v>1001</v>
      </c>
      <c r="D115" s="234"/>
      <c r="E115" s="234"/>
      <c r="F115" s="234"/>
      <c r="G115" s="234"/>
      <c r="H115" s="250">
        <v>1</v>
      </c>
      <c r="I115" s="235">
        <v>104.4</v>
      </c>
      <c r="J115" s="251">
        <f t="shared" si="5"/>
        <v>104.4</v>
      </c>
      <c r="K115" s="252">
        <f t="shared" si="4"/>
        <v>4.8663388258326154E-3</v>
      </c>
      <c r="L115" s="238">
        <v>2.6136451637884285E-3</v>
      </c>
      <c r="M115" s="239">
        <v>0.41108443687240226</v>
      </c>
      <c r="N115" s="240">
        <v>2.6136451637884286E-5</v>
      </c>
      <c r="O115" s="240"/>
      <c r="P115" s="308"/>
      <c r="Q115" s="254"/>
      <c r="R115" s="255">
        <v>1</v>
      </c>
      <c r="S115" s="256" t="s">
        <v>1004</v>
      </c>
      <c r="T115" s="256" t="s">
        <v>1004</v>
      </c>
      <c r="U115" s="256" t="s">
        <v>1004</v>
      </c>
      <c r="V115" s="256" t="s">
        <v>1004</v>
      </c>
      <c r="W115" s="256" t="s">
        <v>1004</v>
      </c>
      <c r="X115" s="256" t="s">
        <v>1004</v>
      </c>
      <c r="Y115" s="256" t="s">
        <v>1004</v>
      </c>
      <c r="Z115" s="256" t="s">
        <v>1004</v>
      </c>
      <c r="AA115" s="256" t="s">
        <v>1004</v>
      </c>
      <c r="AB115" s="256" t="s">
        <v>1004</v>
      </c>
      <c r="AC115" s="256" t="s">
        <v>1004</v>
      </c>
      <c r="AD115" s="256" t="s">
        <v>1004</v>
      </c>
      <c r="AE115" s="256" t="s">
        <v>1004</v>
      </c>
      <c r="AF115" s="256" t="s">
        <v>1004</v>
      </c>
      <c r="AG115" s="256" t="s">
        <v>1004</v>
      </c>
      <c r="AH115" s="256" t="s">
        <v>1004</v>
      </c>
      <c r="AI115" s="256" t="s">
        <v>1004</v>
      </c>
      <c r="AJ115" s="256" t="s">
        <v>1004</v>
      </c>
      <c r="AK115" s="256" t="s">
        <v>1004</v>
      </c>
      <c r="AL115" s="256" t="s">
        <v>1004</v>
      </c>
      <c r="AM115" s="256" t="s">
        <v>1004</v>
      </c>
      <c r="AN115" s="247"/>
      <c r="AO115" s="247"/>
      <c r="AP115" s="247"/>
      <c r="AQ115" s="247"/>
      <c r="AR115" s="247"/>
      <c r="AS115" s="247"/>
      <c r="AT115" s="247"/>
      <c r="AU115" s="247"/>
      <c r="AV115" s="247"/>
      <c r="AW115" s="247"/>
      <c r="AX115" s="247"/>
      <c r="AY115" s="247"/>
      <c r="AZ115" s="247"/>
      <c r="BA115" s="247"/>
      <c r="BB115" s="247"/>
      <c r="BC115" s="247"/>
      <c r="BD115" s="247"/>
      <c r="BE115" s="247"/>
      <c r="BF115" s="247"/>
      <c r="BG115" s="247"/>
      <c r="BH115" s="247"/>
      <c r="BI115" s="247"/>
      <c r="BJ115" s="247"/>
      <c r="BK115" s="247"/>
      <c r="BL115" s="247"/>
      <c r="BM115" s="247"/>
      <c r="BN115" s="247"/>
      <c r="BO115" s="247"/>
      <c r="BP115" s="247"/>
    </row>
    <row r="116" spans="1:68" s="121" customFormat="1" ht="12.75" hidden="1" customHeight="1">
      <c r="A116" s="233">
        <v>108</v>
      </c>
      <c r="B116" s="233"/>
      <c r="C116" s="233" t="s">
        <v>2171</v>
      </c>
      <c r="D116" s="234"/>
      <c r="E116" s="234"/>
      <c r="F116" s="234"/>
      <c r="G116" s="234"/>
      <c r="H116" s="234">
        <v>1</v>
      </c>
      <c r="I116" s="235">
        <v>113.9</v>
      </c>
      <c r="J116" s="236">
        <f t="shared" si="5"/>
        <v>113.9</v>
      </c>
      <c r="K116" s="237">
        <f t="shared" si="4"/>
        <v>5.3091570140070387E-3</v>
      </c>
      <c r="L116" s="238">
        <v>4.1108443687240225E-3</v>
      </c>
      <c r="M116" s="239">
        <v>0.53821730039495053</v>
      </c>
      <c r="N116" s="240">
        <v>4.1108443687240228E-5</v>
      </c>
      <c r="O116" s="240"/>
      <c r="P116" s="240"/>
      <c r="Q116" s="241"/>
      <c r="R116" s="242"/>
      <c r="S116" s="243"/>
      <c r="T116" s="243"/>
      <c r="U116" s="243"/>
      <c r="V116" s="243"/>
      <c r="W116" s="243"/>
      <c r="X116" s="243"/>
      <c r="Y116" s="243"/>
      <c r="Z116" s="243"/>
      <c r="AA116" s="248"/>
      <c r="AB116" s="248"/>
      <c r="AC116" s="248"/>
      <c r="AD116" s="248"/>
      <c r="AE116" s="248"/>
      <c r="AF116" s="249"/>
      <c r="AG116" s="249"/>
      <c r="AH116" s="249"/>
      <c r="AI116" s="249"/>
      <c r="AJ116" s="244"/>
      <c r="AK116" s="245"/>
      <c r="AL116" s="246"/>
      <c r="AM116" s="247"/>
      <c r="AN116" s="247"/>
      <c r="AO116" s="247"/>
      <c r="AP116" s="247"/>
      <c r="AQ116" s="247"/>
      <c r="AR116" s="247"/>
      <c r="AS116" s="247"/>
      <c r="AT116" s="247"/>
      <c r="AU116" s="247"/>
      <c r="AV116" s="247"/>
      <c r="AW116" s="247"/>
      <c r="AX116" s="247"/>
      <c r="AY116" s="247"/>
      <c r="AZ116" s="247"/>
      <c r="BA116" s="247"/>
      <c r="BB116" s="247"/>
      <c r="BC116" s="247"/>
      <c r="BD116" s="247"/>
      <c r="BE116" s="247"/>
      <c r="BF116" s="247"/>
      <c r="BG116" s="247"/>
      <c r="BH116" s="247"/>
      <c r="BI116" s="247"/>
      <c r="BJ116" s="247"/>
      <c r="BK116" s="247"/>
      <c r="BL116" s="247"/>
      <c r="BM116" s="247"/>
      <c r="BN116" s="247"/>
      <c r="BO116" s="247"/>
      <c r="BP116" s="247"/>
    </row>
    <row r="117" spans="1:68" s="121" customFormat="1" ht="12.75" hidden="1" customHeight="1">
      <c r="A117" s="233">
        <v>109</v>
      </c>
      <c r="B117" s="233"/>
      <c r="C117" s="233" t="s">
        <v>328</v>
      </c>
      <c r="D117" s="234"/>
      <c r="E117" s="234"/>
      <c r="F117" s="234"/>
      <c r="G117" s="234"/>
      <c r="H117" s="234">
        <v>1</v>
      </c>
      <c r="I117" s="235">
        <v>50.9</v>
      </c>
      <c r="J117" s="236">
        <f t="shared" si="5"/>
        <v>50.9</v>
      </c>
      <c r="K117" s="237">
        <f t="shared" si="4"/>
        <v>2.3725732397977019E-3</v>
      </c>
      <c r="L117" s="238">
        <v>0</v>
      </c>
      <c r="M117" s="239">
        <v>0</v>
      </c>
      <c r="N117" s="240">
        <v>0</v>
      </c>
      <c r="O117" s="240"/>
      <c r="P117" s="240"/>
      <c r="Q117" s="241"/>
      <c r="R117" s="242"/>
      <c r="S117" s="243"/>
      <c r="T117" s="243"/>
      <c r="U117" s="243"/>
      <c r="V117" s="243"/>
      <c r="W117" s="243"/>
      <c r="X117" s="243"/>
      <c r="Y117" s="243"/>
      <c r="Z117" s="243"/>
      <c r="AA117" s="248"/>
      <c r="AB117" s="248"/>
      <c r="AC117" s="248"/>
      <c r="AD117" s="248"/>
      <c r="AE117" s="248"/>
      <c r="AF117" s="249"/>
      <c r="AG117" s="249"/>
      <c r="AH117" s="249"/>
      <c r="AI117" s="249"/>
      <c r="AJ117" s="244"/>
      <c r="AK117" s="245"/>
      <c r="AL117" s="246"/>
      <c r="AM117" s="247"/>
      <c r="AN117" s="247"/>
      <c r="AO117" s="247"/>
      <c r="AP117" s="247"/>
      <c r="AQ117" s="247"/>
      <c r="AR117" s="247"/>
      <c r="AS117" s="247"/>
      <c r="AT117" s="247"/>
      <c r="AU117" s="247"/>
      <c r="AV117" s="247"/>
      <c r="AW117" s="247"/>
      <c r="AX117" s="247"/>
      <c r="AY117" s="247"/>
      <c r="AZ117" s="247"/>
      <c r="BA117" s="247"/>
      <c r="BB117" s="247"/>
      <c r="BC117" s="247"/>
      <c r="BD117" s="247"/>
      <c r="BE117" s="247"/>
      <c r="BF117" s="247"/>
      <c r="BG117" s="247"/>
      <c r="BH117" s="247"/>
      <c r="BI117" s="247"/>
      <c r="BJ117" s="247"/>
      <c r="BK117" s="247"/>
      <c r="BL117" s="247"/>
      <c r="BM117" s="247"/>
      <c r="BN117" s="247"/>
      <c r="BO117" s="247"/>
      <c r="BP117" s="247"/>
    </row>
    <row r="118" spans="1:68" s="121" customFormat="1" ht="12.75" hidden="1" customHeight="1">
      <c r="A118" s="233">
        <v>110</v>
      </c>
      <c r="B118" s="233"/>
      <c r="C118" s="233" t="s">
        <v>2135</v>
      </c>
      <c r="D118" s="234"/>
      <c r="E118" s="234"/>
      <c r="F118" s="234"/>
      <c r="G118" s="234"/>
      <c r="H118" s="234">
        <v>1</v>
      </c>
      <c r="I118" s="235">
        <v>130.69999999999999</v>
      </c>
      <c r="J118" s="236">
        <f t="shared" si="5"/>
        <v>130.69999999999999</v>
      </c>
      <c r="K118" s="237">
        <f t="shared" si="4"/>
        <v>6.0922460204628614E-3</v>
      </c>
      <c r="L118" s="238">
        <v>3.7688117917344254E-3</v>
      </c>
      <c r="M118" s="239">
        <v>0.41302047032706035</v>
      </c>
      <c r="N118" s="240">
        <v>3.7688117917344253E-5</v>
      </c>
      <c r="O118" s="240"/>
      <c r="P118" s="240"/>
      <c r="Q118" s="241"/>
      <c r="R118" s="242"/>
      <c r="S118" s="243"/>
      <c r="T118" s="243"/>
      <c r="U118" s="243"/>
      <c r="V118" s="243"/>
      <c r="W118" s="243"/>
      <c r="X118" s="243"/>
      <c r="Y118" s="243"/>
      <c r="Z118" s="243"/>
      <c r="AA118" s="248"/>
      <c r="AB118" s="248"/>
      <c r="AC118" s="248"/>
      <c r="AD118" s="248"/>
      <c r="AE118" s="248"/>
      <c r="AF118" s="249"/>
      <c r="AG118" s="249"/>
      <c r="AH118" s="249"/>
      <c r="AI118" s="249"/>
      <c r="AJ118" s="244"/>
      <c r="AK118" s="245"/>
      <c r="AL118" s="246"/>
      <c r="AM118" s="247"/>
      <c r="AN118" s="247"/>
      <c r="AO118" s="247"/>
      <c r="AP118" s="247"/>
      <c r="AQ118" s="247"/>
      <c r="AR118" s="247"/>
      <c r="AS118" s="247"/>
      <c r="AT118" s="247"/>
      <c r="AU118" s="247"/>
      <c r="AV118" s="247"/>
      <c r="AW118" s="247"/>
      <c r="AX118" s="247"/>
      <c r="AY118" s="247"/>
      <c r="AZ118" s="247"/>
      <c r="BA118" s="247"/>
      <c r="BB118" s="247"/>
      <c r="BC118" s="247"/>
      <c r="BD118" s="247"/>
      <c r="BE118" s="247"/>
      <c r="BF118" s="247"/>
      <c r="BG118" s="247"/>
      <c r="BH118" s="247"/>
      <c r="BI118" s="247"/>
      <c r="BJ118" s="247"/>
      <c r="BK118" s="247"/>
      <c r="BL118" s="247"/>
      <c r="BM118" s="247"/>
      <c r="BN118" s="247"/>
      <c r="BO118" s="247"/>
      <c r="BP118" s="247"/>
    </row>
    <row r="119" spans="1:68" s="205" customFormat="1" ht="12.75" customHeight="1">
      <c r="A119" s="204">
        <v>111</v>
      </c>
      <c r="B119" s="204"/>
      <c r="C119" s="204" t="s">
        <v>2155</v>
      </c>
      <c r="D119" s="209"/>
      <c r="E119" s="209"/>
      <c r="F119" s="209"/>
      <c r="G119" s="209"/>
      <c r="H119" s="210">
        <v>1</v>
      </c>
      <c r="I119" s="206">
        <v>104.4</v>
      </c>
      <c r="J119" s="223">
        <f t="shared" si="5"/>
        <v>104.4</v>
      </c>
      <c r="K119" s="211">
        <f t="shared" si="4"/>
        <v>4.8663388258326154E-3</v>
      </c>
      <c r="L119" s="212">
        <v>4.1302047032706034E-3</v>
      </c>
      <c r="M119" s="213">
        <v>0.26200986086372891</v>
      </c>
      <c r="N119" s="214">
        <v>4.1302047032706036E-5</v>
      </c>
      <c r="O119" s="214"/>
      <c r="P119" s="309"/>
      <c r="Q119" s="215"/>
      <c r="R119" s="216">
        <v>1</v>
      </c>
      <c r="S119" s="217" t="s">
        <v>1004</v>
      </c>
      <c r="T119" s="217" t="s">
        <v>1004</v>
      </c>
      <c r="U119" s="217" t="s">
        <v>1004</v>
      </c>
      <c r="V119" s="217" t="s">
        <v>1004</v>
      </c>
      <c r="W119" s="217" t="s">
        <v>1004</v>
      </c>
      <c r="X119" s="217" t="s">
        <v>1004</v>
      </c>
      <c r="Y119" s="217" t="s">
        <v>1004</v>
      </c>
      <c r="Z119" s="217" t="s">
        <v>1004</v>
      </c>
      <c r="AA119" s="217" t="s">
        <v>1004</v>
      </c>
      <c r="AB119" s="217" t="s">
        <v>1004</v>
      </c>
      <c r="AC119" s="217" t="s">
        <v>1004</v>
      </c>
      <c r="AD119" s="217" t="s">
        <v>1004</v>
      </c>
      <c r="AE119" s="217" t="s">
        <v>1004</v>
      </c>
      <c r="AF119" s="217" t="s">
        <v>1004</v>
      </c>
      <c r="AG119" s="217" t="s">
        <v>1004</v>
      </c>
      <c r="AH119" s="217" t="s">
        <v>1004</v>
      </c>
      <c r="AI119" s="217" t="s">
        <v>1004</v>
      </c>
      <c r="AJ119" s="217" t="s">
        <v>1004</v>
      </c>
      <c r="AK119" s="217" t="s">
        <v>1004</v>
      </c>
      <c r="AL119" s="217" t="s">
        <v>1004</v>
      </c>
      <c r="AM119" s="217" t="s">
        <v>1004</v>
      </c>
      <c r="AN119" s="218"/>
      <c r="AO119" s="218"/>
      <c r="AP119" s="218"/>
      <c r="AQ119" s="218"/>
      <c r="AR119" s="218"/>
      <c r="AS119" s="218"/>
      <c r="AT119" s="218"/>
      <c r="AU119" s="218"/>
      <c r="AV119" s="218"/>
      <c r="AW119" s="218"/>
      <c r="AX119" s="218"/>
      <c r="AY119" s="218"/>
      <c r="AZ119" s="218"/>
      <c r="BA119" s="218"/>
      <c r="BB119" s="218"/>
      <c r="BC119" s="218"/>
      <c r="BD119" s="218"/>
      <c r="BE119" s="218"/>
      <c r="BF119" s="218"/>
      <c r="BG119" s="218"/>
      <c r="BH119" s="218"/>
      <c r="BI119" s="218"/>
      <c r="BJ119" s="218"/>
      <c r="BK119" s="218"/>
      <c r="BL119" s="218"/>
      <c r="BM119" s="218"/>
      <c r="BN119" s="218"/>
      <c r="BO119" s="218"/>
      <c r="BP119" s="218"/>
    </row>
    <row r="120" spans="1:68" s="205" customFormat="1" ht="12.75" customHeight="1">
      <c r="A120" s="204">
        <v>112</v>
      </c>
      <c r="B120" s="204"/>
      <c r="C120" s="204" t="s">
        <v>2132</v>
      </c>
      <c r="D120" s="209"/>
      <c r="E120" s="209"/>
      <c r="F120" s="209"/>
      <c r="G120" s="209"/>
      <c r="H120" s="210">
        <v>1</v>
      </c>
      <c r="I120" s="206">
        <v>114.1</v>
      </c>
      <c r="J120" s="223">
        <f t="shared" si="5"/>
        <v>114.1</v>
      </c>
      <c r="K120" s="211">
        <f t="shared" si="4"/>
        <v>5.3184795021791317E-3</v>
      </c>
      <c r="L120" s="212">
        <v>2.620098608637289E-3</v>
      </c>
      <c r="M120" s="213">
        <v>0.27620743953122157</v>
      </c>
      <c r="N120" s="214">
        <v>2.6200986086372889E-5</v>
      </c>
      <c r="O120" s="214"/>
      <c r="P120" s="309"/>
      <c r="Q120" s="215"/>
      <c r="R120" s="216">
        <v>1</v>
      </c>
      <c r="S120" s="217" t="s">
        <v>1004</v>
      </c>
      <c r="T120" s="217" t="s">
        <v>1004</v>
      </c>
      <c r="U120" s="217" t="s">
        <v>1004</v>
      </c>
      <c r="V120" s="217" t="s">
        <v>1004</v>
      </c>
      <c r="W120" s="217" t="s">
        <v>1004</v>
      </c>
      <c r="X120" s="217" t="s">
        <v>1004</v>
      </c>
      <c r="Y120" s="217" t="s">
        <v>1004</v>
      </c>
      <c r="Z120" s="217" t="s">
        <v>1004</v>
      </c>
      <c r="AA120" s="217" t="s">
        <v>1004</v>
      </c>
      <c r="AB120" s="217" t="s">
        <v>1004</v>
      </c>
      <c r="AC120" s="217" t="s">
        <v>1004</v>
      </c>
      <c r="AD120" s="217" t="s">
        <v>1004</v>
      </c>
      <c r="AE120" s="217" t="s">
        <v>1004</v>
      </c>
      <c r="AF120" s="217" t="s">
        <v>1004</v>
      </c>
      <c r="AG120" s="217" t="s">
        <v>1004</v>
      </c>
      <c r="AH120" s="217" t="s">
        <v>1004</v>
      </c>
      <c r="AI120" s="217" t="s">
        <v>1004</v>
      </c>
      <c r="AJ120" s="217" t="s">
        <v>1004</v>
      </c>
      <c r="AK120" s="217" t="s">
        <v>1004</v>
      </c>
      <c r="AL120" s="217" t="s">
        <v>1004</v>
      </c>
      <c r="AM120" s="217" t="s">
        <v>1004</v>
      </c>
      <c r="AN120" s="218"/>
      <c r="AO120" s="218"/>
      <c r="AP120" s="218"/>
      <c r="AQ120" s="218"/>
      <c r="AR120" s="218"/>
      <c r="AS120" s="218"/>
      <c r="AT120" s="218"/>
      <c r="AU120" s="218"/>
      <c r="AV120" s="218"/>
      <c r="AW120" s="218"/>
      <c r="AX120" s="218"/>
      <c r="AY120" s="218"/>
      <c r="AZ120" s="218"/>
      <c r="BA120" s="218"/>
      <c r="BB120" s="218"/>
      <c r="BC120" s="218"/>
      <c r="BD120" s="218"/>
      <c r="BE120" s="218"/>
      <c r="BF120" s="218"/>
      <c r="BG120" s="218"/>
      <c r="BH120" s="218"/>
      <c r="BI120" s="218"/>
      <c r="BJ120" s="218"/>
      <c r="BK120" s="218"/>
      <c r="BL120" s="218"/>
      <c r="BM120" s="218"/>
      <c r="BN120" s="218"/>
      <c r="BO120" s="218"/>
      <c r="BP120" s="218"/>
    </row>
    <row r="121" spans="1:68" s="121" customFormat="1" ht="12.75" hidden="1" customHeight="1">
      <c r="A121" s="233">
        <v>113</v>
      </c>
      <c r="B121" s="233"/>
      <c r="C121" s="233" t="s">
        <v>329</v>
      </c>
      <c r="D121" s="234"/>
      <c r="E121" s="234"/>
      <c r="F121" s="234"/>
      <c r="G121" s="234"/>
      <c r="H121" s="234">
        <v>1</v>
      </c>
      <c r="I121" s="235">
        <v>50.9</v>
      </c>
      <c r="J121" s="236">
        <f t="shared" si="5"/>
        <v>50.9</v>
      </c>
      <c r="K121" s="237">
        <f t="shared" si="4"/>
        <v>2.3725732397977019E-3</v>
      </c>
      <c r="L121" s="238">
        <v>2.7620743953122159E-3</v>
      </c>
      <c r="M121" s="239">
        <v>0.26136451637884284</v>
      </c>
      <c r="N121" s="240">
        <v>2.7620743953122159E-5</v>
      </c>
      <c r="O121" s="240"/>
      <c r="P121" s="240"/>
      <c r="Q121" s="241"/>
      <c r="R121" s="242"/>
      <c r="S121" s="243"/>
      <c r="T121" s="243"/>
      <c r="U121" s="243"/>
      <c r="V121" s="243"/>
      <c r="W121" s="243"/>
      <c r="X121" s="243"/>
      <c r="Y121" s="243"/>
      <c r="Z121" s="243"/>
      <c r="AA121" s="248"/>
      <c r="AB121" s="248"/>
      <c r="AC121" s="248"/>
      <c r="AD121" s="248"/>
      <c r="AE121" s="248"/>
      <c r="AF121" s="249"/>
      <c r="AG121" s="249"/>
      <c r="AH121" s="249"/>
      <c r="AI121" s="249"/>
      <c r="AJ121" s="244"/>
      <c r="AK121" s="245"/>
      <c r="AL121" s="246"/>
      <c r="AM121" s="247"/>
      <c r="AN121" s="247"/>
      <c r="AO121" s="247"/>
      <c r="AP121" s="247"/>
      <c r="AQ121" s="247"/>
      <c r="AR121" s="247"/>
      <c r="AS121" s="247"/>
      <c r="AT121" s="247"/>
      <c r="AU121" s="247"/>
      <c r="AV121" s="247"/>
      <c r="AW121" s="247"/>
      <c r="AX121" s="247"/>
      <c r="AY121" s="247"/>
      <c r="AZ121" s="247"/>
      <c r="BA121" s="247"/>
      <c r="BB121" s="247"/>
      <c r="BC121" s="247"/>
      <c r="BD121" s="247"/>
      <c r="BE121" s="247"/>
      <c r="BF121" s="247"/>
      <c r="BG121" s="247"/>
      <c r="BH121" s="247"/>
      <c r="BI121" s="247"/>
      <c r="BJ121" s="247"/>
      <c r="BK121" s="247"/>
      <c r="BL121" s="247"/>
      <c r="BM121" s="247"/>
      <c r="BN121" s="247"/>
      <c r="BO121" s="247"/>
      <c r="BP121" s="247"/>
    </row>
    <row r="122" spans="1:68" s="205" customFormat="1" ht="31.05" customHeight="1">
      <c r="A122" s="204">
        <v>114</v>
      </c>
      <c r="B122" s="204"/>
      <c r="C122" s="204" t="s">
        <v>330</v>
      </c>
      <c r="D122" s="209"/>
      <c r="E122" s="209"/>
      <c r="F122" s="209"/>
      <c r="G122" s="209"/>
      <c r="H122" s="210">
        <v>1</v>
      </c>
      <c r="I122" s="206">
        <v>130.5</v>
      </c>
      <c r="J122" s="223">
        <f t="shared" si="5"/>
        <v>130.5</v>
      </c>
      <c r="K122" s="211">
        <f t="shared" si="4"/>
        <v>6.0829235322907684E-3</v>
      </c>
      <c r="L122" s="212">
        <v>2.6136451637884285E-3</v>
      </c>
      <c r="M122" s="213">
        <v>0.36074756705129174</v>
      </c>
      <c r="N122" s="214">
        <v>2.6136451637884286E-5</v>
      </c>
      <c r="O122" s="214"/>
      <c r="P122" s="309" t="s">
        <v>1003</v>
      </c>
      <c r="Q122" s="215">
        <v>1</v>
      </c>
      <c r="R122" s="216">
        <v>1</v>
      </c>
      <c r="S122" s="217" t="s">
        <v>1004</v>
      </c>
      <c r="T122" s="217" t="s">
        <v>1004</v>
      </c>
      <c r="U122" s="217" t="s">
        <v>1004</v>
      </c>
      <c r="V122" s="217" t="s">
        <v>1004</v>
      </c>
      <c r="W122" s="217" t="s">
        <v>1004</v>
      </c>
      <c r="X122" s="217" t="s">
        <v>1004</v>
      </c>
      <c r="Y122" s="217" t="s">
        <v>1004</v>
      </c>
      <c r="Z122" s="217" t="s">
        <v>1004</v>
      </c>
      <c r="AA122" s="217" t="s">
        <v>1004</v>
      </c>
      <c r="AB122" s="217" t="s">
        <v>1004</v>
      </c>
      <c r="AC122" s="217" t="s">
        <v>1004</v>
      </c>
      <c r="AD122" s="217" t="s">
        <v>1004</v>
      </c>
      <c r="AE122" s="217" t="s">
        <v>1004</v>
      </c>
      <c r="AF122" s="217" t="s">
        <v>1004</v>
      </c>
      <c r="AG122" s="217" t="s">
        <v>1004</v>
      </c>
      <c r="AH122" s="217" t="s">
        <v>1004</v>
      </c>
      <c r="AI122" s="217" t="s">
        <v>1004</v>
      </c>
      <c r="AJ122" s="217" t="s">
        <v>1004</v>
      </c>
      <c r="AK122" s="217" t="s">
        <v>1004</v>
      </c>
      <c r="AL122" s="217" t="s">
        <v>1004</v>
      </c>
      <c r="AM122" s="217" t="s">
        <v>1004</v>
      </c>
      <c r="AN122" s="218"/>
      <c r="AO122" s="218"/>
      <c r="AP122" s="218"/>
      <c r="AQ122" s="218"/>
      <c r="AR122" s="218"/>
      <c r="AS122" s="218"/>
      <c r="AT122" s="218"/>
      <c r="AU122" s="218"/>
      <c r="AV122" s="218"/>
      <c r="AW122" s="218"/>
      <c r="AX122" s="218"/>
      <c r="AY122" s="218"/>
      <c r="AZ122" s="218"/>
      <c r="BA122" s="218"/>
      <c r="BB122" s="218"/>
      <c r="BC122" s="218"/>
      <c r="BD122" s="218"/>
      <c r="BE122" s="218"/>
      <c r="BF122" s="218"/>
      <c r="BG122" s="218"/>
      <c r="BH122" s="218"/>
      <c r="BI122" s="218"/>
      <c r="BJ122" s="218"/>
      <c r="BK122" s="218"/>
      <c r="BL122" s="218"/>
      <c r="BM122" s="218"/>
      <c r="BN122" s="218"/>
      <c r="BO122" s="218"/>
      <c r="BP122" s="218"/>
    </row>
    <row r="123" spans="1:68" s="205" customFormat="1" ht="12.75" customHeight="1">
      <c r="A123" s="204">
        <v>115</v>
      </c>
      <c r="B123" s="204"/>
      <c r="C123" s="204" t="s">
        <v>331</v>
      </c>
      <c r="D123" s="209"/>
      <c r="E123" s="209"/>
      <c r="F123" s="209"/>
      <c r="G123" s="209"/>
      <c r="H123" s="210">
        <v>1</v>
      </c>
      <c r="I123" s="206">
        <v>104.3</v>
      </c>
      <c r="J123" s="223">
        <f t="shared" si="5"/>
        <v>104.3</v>
      </c>
      <c r="K123" s="211">
        <f t="shared" si="4"/>
        <v>4.8616775817465676E-3</v>
      </c>
      <c r="L123" s="212">
        <v>3.6074756705129175E-3</v>
      </c>
      <c r="M123" s="213">
        <v>0.5169209323937114</v>
      </c>
      <c r="N123" s="214">
        <v>3.6074756705129174E-5</v>
      </c>
      <c r="O123" s="214"/>
      <c r="P123" s="309"/>
      <c r="Q123" s="215"/>
      <c r="R123" s="216">
        <v>1</v>
      </c>
      <c r="S123" s="217" t="s">
        <v>1004</v>
      </c>
      <c r="T123" s="217" t="s">
        <v>1004</v>
      </c>
      <c r="U123" s="217" t="s">
        <v>1004</v>
      </c>
      <c r="V123" s="217" t="s">
        <v>1004</v>
      </c>
      <c r="W123" s="217" t="s">
        <v>1004</v>
      </c>
      <c r="X123" s="217" t="s">
        <v>1004</v>
      </c>
      <c r="Y123" s="217" t="s">
        <v>1004</v>
      </c>
      <c r="Z123" s="217" t="s">
        <v>1004</v>
      </c>
      <c r="AA123" s="217" t="s">
        <v>1004</v>
      </c>
      <c r="AB123" s="217" t="s">
        <v>1004</v>
      </c>
      <c r="AC123" s="217" t="s">
        <v>1004</v>
      </c>
      <c r="AD123" s="217" t="s">
        <v>1004</v>
      </c>
      <c r="AE123" s="217" t="s">
        <v>1004</v>
      </c>
      <c r="AF123" s="217" t="s">
        <v>1004</v>
      </c>
      <c r="AG123" s="217" t="s">
        <v>1004</v>
      </c>
      <c r="AH123" s="217" t="s">
        <v>1004</v>
      </c>
      <c r="AI123" s="217" t="s">
        <v>1004</v>
      </c>
      <c r="AJ123" s="217" t="s">
        <v>1004</v>
      </c>
      <c r="AK123" s="217" t="s">
        <v>1004</v>
      </c>
      <c r="AL123" s="217" t="s">
        <v>1004</v>
      </c>
      <c r="AM123" s="217" t="s">
        <v>1004</v>
      </c>
      <c r="AN123" s="218"/>
      <c r="AO123" s="218"/>
      <c r="AP123" s="218"/>
      <c r="AQ123" s="218"/>
      <c r="AR123" s="218"/>
      <c r="AS123" s="218"/>
      <c r="AT123" s="218"/>
      <c r="AU123" s="218"/>
      <c r="AV123" s="218"/>
      <c r="AW123" s="218"/>
      <c r="AX123" s="218"/>
      <c r="AY123" s="218"/>
      <c r="AZ123" s="218"/>
      <c r="BA123" s="218"/>
      <c r="BB123" s="218"/>
      <c r="BC123" s="218"/>
      <c r="BD123" s="218"/>
      <c r="BE123" s="218"/>
      <c r="BF123" s="218"/>
      <c r="BG123" s="218"/>
      <c r="BH123" s="218"/>
      <c r="BI123" s="218"/>
      <c r="BJ123" s="218"/>
      <c r="BK123" s="218"/>
      <c r="BL123" s="218"/>
      <c r="BM123" s="218"/>
      <c r="BN123" s="218"/>
      <c r="BO123" s="218"/>
      <c r="BP123" s="218"/>
    </row>
    <row r="124" spans="1:68" s="121" customFormat="1" ht="12.75" hidden="1" customHeight="1">
      <c r="A124" s="233">
        <v>116</v>
      </c>
      <c r="B124" s="233"/>
      <c r="C124" s="233" t="s">
        <v>2183</v>
      </c>
      <c r="D124" s="234"/>
      <c r="E124" s="234"/>
      <c r="F124" s="234"/>
      <c r="G124" s="234"/>
      <c r="H124" s="234">
        <v>1</v>
      </c>
      <c r="I124" s="235">
        <v>114.1</v>
      </c>
      <c r="J124" s="236">
        <f t="shared" si="5"/>
        <v>114.1</v>
      </c>
      <c r="K124" s="237">
        <f t="shared" si="4"/>
        <v>5.3184795021791317E-3</v>
      </c>
      <c r="L124" s="238">
        <v>5.1692093239371142E-3</v>
      </c>
      <c r="M124" s="239">
        <v>0.38656134644673301</v>
      </c>
      <c r="N124" s="240">
        <v>5.1692093239371145E-5</v>
      </c>
      <c r="O124" s="240"/>
      <c r="P124" s="240"/>
      <c r="Q124" s="241"/>
      <c r="R124" s="242"/>
      <c r="S124" s="243"/>
      <c r="T124" s="243"/>
      <c r="U124" s="243"/>
      <c r="V124" s="243"/>
      <c r="W124" s="243"/>
      <c r="X124" s="243"/>
      <c r="Y124" s="243"/>
      <c r="Z124" s="243"/>
      <c r="AA124" s="248"/>
      <c r="AB124" s="248"/>
      <c r="AC124" s="248"/>
      <c r="AD124" s="248"/>
      <c r="AE124" s="248"/>
      <c r="AF124" s="249"/>
      <c r="AG124" s="249"/>
      <c r="AH124" s="249"/>
      <c r="AI124" s="249"/>
      <c r="AJ124" s="244"/>
      <c r="AK124" s="245"/>
      <c r="AL124" s="246"/>
      <c r="AM124" s="247"/>
      <c r="AN124" s="247"/>
      <c r="AO124" s="247"/>
      <c r="AP124" s="247"/>
      <c r="AQ124" s="247"/>
      <c r="AR124" s="247"/>
      <c r="AS124" s="247"/>
      <c r="AT124" s="247"/>
      <c r="AU124" s="247"/>
      <c r="AV124" s="247"/>
      <c r="AW124" s="247"/>
      <c r="AX124" s="247"/>
      <c r="AY124" s="247"/>
      <c r="AZ124" s="247"/>
      <c r="BA124" s="247"/>
      <c r="BB124" s="247"/>
      <c r="BC124" s="247"/>
      <c r="BD124" s="247"/>
      <c r="BE124" s="247"/>
      <c r="BF124" s="247"/>
      <c r="BG124" s="247"/>
      <c r="BH124" s="247"/>
      <c r="BI124" s="247"/>
      <c r="BJ124" s="247"/>
      <c r="BK124" s="247"/>
      <c r="BL124" s="247"/>
      <c r="BM124" s="247"/>
      <c r="BN124" s="247"/>
      <c r="BO124" s="247"/>
      <c r="BP124" s="247"/>
    </row>
    <row r="125" spans="1:68" s="121" customFormat="1" ht="12.75" customHeight="1">
      <c r="A125" s="233">
        <v>117</v>
      </c>
      <c r="B125" s="233"/>
      <c r="C125" s="233" t="s">
        <v>332</v>
      </c>
      <c r="D125" s="234"/>
      <c r="E125" s="234"/>
      <c r="F125" s="234"/>
      <c r="G125" s="234"/>
      <c r="H125" s="250">
        <v>1</v>
      </c>
      <c r="I125" s="235">
        <v>51</v>
      </c>
      <c r="J125" s="251">
        <f t="shared" si="5"/>
        <v>51</v>
      </c>
      <c r="K125" s="252">
        <f t="shared" si="4"/>
        <v>2.3772344838837484E-3</v>
      </c>
      <c r="L125" s="238">
        <v>0</v>
      </c>
      <c r="M125" s="239">
        <v>0</v>
      </c>
      <c r="N125" s="240">
        <v>0</v>
      </c>
      <c r="O125" s="240"/>
      <c r="P125" s="308"/>
      <c r="Q125" s="254"/>
      <c r="R125" s="255">
        <v>1</v>
      </c>
      <c r="S125" s="256" t="s">
        <v>1004</v>
      </c>
      <c r="T125" s="256" t="s">
        <v>1004</v>
      </c>
      <c r="U125" s="256" t="s">
        <v>1004</v>
      </c>
      <c r="V125" s="256" t="s">
        <v>1004</v>
      </c>
      <c r="W125" s="256" t="s">
        <v>1004</v>
      </c>
      <c r="X125" s="256" t="s">
        <v>1004</v>
      </c>
      <c r="Y125" s="256" t="s">
        <v>1004</v>
      </c>
      <c r="Z125" s="256" t="s">
        <v>1004</v>
      </c>
      <c r="AA125" s="256" t="s">
        <v>1004</v>
      </c>
      <c r="AB125" s="256" t="s">
        <v>1004</v>
      </c>
      <c r="AC125" s="256" t="s">
        <v>1004</v>
      </c>
      <c r="AD125" s="256" t="s">
        <v>1004</v>
      </c>
      <c r="AE125" s="256" t="s">
        <v>1004</v>
      </c>
      <c r="AF125" s="256" t="s">
        <v>1004</v>
      </c>
      <c r="AG125" s="256" t="s">
        <v>1004</v>
      </c>
      <c r="AH125" s="256" t="s">
        <v>1004</v>
      </c>
      <c r="AI125" s="256" t="s">
        <v>1004</v>
      </c>
      <c r="AJ125" s="256" t="s">
        <v>1004</v>
      </c>
      <c r="AK125" s="256" t="s">
        <v>1004</v>
      </c>
      <c r="AL125" s="256" t="s">
        <v>1004</v>
      </c>
      <c r="AM125" s="256" t="s">
        <v>1004</v>
      </c>
      <c r="AN125" s="247"/>
      <c r="AO125" s="247"/>
      <c r="AP125" s="247"/>
      <c r="AQ125" s="247"/>
      <c r="AR125" s="247"/>
      <c r="AS125" s="247"/>
      <c r="AT125" s="247"/>
      <c r="AU125" s="247"/>
      <c r="AV125" s="247"/>
      <c r="AW125" s="247"/>
      <c r="AX125" s="247"/>
      <c r="AY125" s="247"/>
      <c r="AZ125" s="247"/>
      <c r="BA125" s="247"/>
      <c r="BB125" s="247"/>
      <c r="BC125" s="247"/>
      <c r="BD125" s="247"/>
      <c r="BE125" s="247"/>
      <c r="BF125" s="247"/>
      <c r="BG125" s="247"/>
      <c r="BH125" s="247"/>
      <c r="BI125" s="247"/>
      <c r="BJ125" s="247"/>
      <c r="BK125" s="247"/>
      <c r="BL125" s="247"/>
      <c r="BM125" s="247"/>
      <c r="BN125" s="247"/>
      <c r="BO125" s="247"/>
      <c r="BP125" s="247"/>
    </row>
    <row r="126" spans="1:68" s="121" customFormat="1" ht="12.75" customHeight="1">
      <c r="A126" s="233">
        <v>118</v>
      </c>
      <c r="B126" s="233"/>
      <c r="C126" s="233" t="s">
        <v>333</v>
      </c>
      <c r="D126" s="234"/>
      <c r="E126" s="234"/>
      <c r="F126" s="234"/>
      <c r="G126" s="234"/>
      <c r="H126" s="250">
        <v>1</v>
      </c>
      <c r="I126" s="235">
        <v>130.4</v>
      </c>
      <c r="J126" s="251">
        <f t="shared" si="5"/>
        <v>130.4</v>
      </c>
      <c r="K126" s="252">
        <f t="shared" si="4"/>
        <v>6.0782622882047223E-3</v>
      </c>
      <c r="L126" s="238">
        <v>0</v>
      </c>
      <c r="M126" s="239">
        <v>0</v>
      </c>
      <c r="N126" s="240">
        <v>0</v>
      </c>
      <c r="O126" s="240"/>
      <c r="P126" s="308"/>
      <c r="Q126" s="254"/>
      <c r="R126" s="255">
        <v>1</v>
      </c>
      <c r="S126" s="256" t="s">
        <v>91</v>
      </c>
      <c r="T126" s="256" t="s">
        <v>91</v>
      </c>
      <c r="U126" s="256" t="s">
        <v>91</v>
      </c>
      <c r="V126" s="256" t="s">
        <v>91</v>
      </c>
      <c r="W126" s="256" t="s">
        <v>91</v>
      </c>
      <c r="X126" s="256" t="s">
        <v>91</v>
      </c>
      <c r="Y126" s="256" t="s">
        <v>91</v>
      </c>
      <c r="Z126" s="256" t="s">
        <v>91</v>
      </c>
      <c r="AA126" s="256" t="s">
        <v>91</v>
      </c>
      <c r="AB126" s="256" t="s">
        <v>91</v>
      </c>
      <c r="AC126" s="256" t="s">
        <v>91</v>
      </c>
      <c r="AD126" s="256" t="s">
        <v>91</v>
      </c>
      <c r="AE126" s="256" t="s">
        <v>91</v>
      </c>
      <c r="AF126" s="256" t="s">
        <v>91</v>
      </c>
      <c r="AG126" s="256" t="s">
        <v>91</v>
      </c>
      <c r="AH126" s="256" t="s">
        <v>91</v>
      </c>
      <c r="AI126" s="256" t="s">
        <v>91</v>
      </c>
      <c r="AJ126" s="256" t="s">
        <v>91</v>
      </c>
      <c r="AK126" s="256" t="s">
        <v>91</v>
      </c>
      <c r="AL126" s="256" t="s">
        <v>91</v>
      </c>
      <c r="AM126" s="256" t="s">
        <v>91</v>
      </c>
      <c r="AN126" s="247"/>
      <c r="AO126" s="247"/>
      <c r="AP126" s="247"/>
      <c r="AQ126" s="247"/>
      <c r="AR126" s="247"/>
      <c r="AS126" s="247"/>
      <c r="AT126" s="247"/>
      <c r="AU126" s="247"/>
      <c r="AV126" s="247"/>
      <c r="AW126" s="247"/>
      <c r="AX126" s="247"/>
      <c r="AY126" s="247"/>
      <c r="AZ126" s="247"/>
      <c r="BA126" s="247"/>
      <c r="BB126" s="247"/>
      <c r="BC126" s="247"/>
      <c r="BD126" s="247"/>
      <c r="BE126" s="247"/>
      <c r="BF126" s="247"/>
      <c r="BG126" s="247"/>
      <c r="BH126" s="247"/>
      <c r="BI126" s="247"/>
      <c r="BJ126" s="247"/>
      <c r="BK126" s="247"/>
      <c r="BL126" s="247"/>
      <c r="BM126" s="247"/>
      <c r="BN126" s="247"/>
      <c r="BO126" s="247"/>
      <c r="BP126" s="247"/>
    </row>
    <row r="127" spans="1:68" s="121" customFormat="1" ht="12.75" hidden="1" customHeight="1">
      <c r="A127" s="233">
        <v>119</v>
      </c>
      <c r="B127" s="233"/>
      <c r="C127" s="233" t="s">
        <v>829</v>
      </c>
      <c r="D127" s="234"/>
      <c r="E127" s="234"/>
      <c r="F127" s="234"/>
      <c r="G127" s="234"/>
      <c r="H127" s="234">
        <v>1</v>
      </c>
      <c r="I127" s="235">
        <v>104.4</v>
      </c>
      <c r="J127" s="236">
        <f t="shared" si="5"/>
        <v>104.4</v>
      </c>
      <c r="K127" s="237">
        <f t="shared" si="4"/>
        <v>4.8663388258326154E-3</v>
      </c>
      <c r="L127" s="238">
        <v>2.6071917189395681E-3</v>
      </c>
      <c r="M127" s="239">
        <v>0.41172978135728827</v>
      </c>
      <c r="N127" s="240">
        <v>2.6071917189395679E-5</v>
      </c>
      <c r="O127" s="240"/>
      <c r="P127" s="240"/>
      <c r="Q127" s="241"/>
      <c r="R127" s="242"/>
      <c r="S127" s="243"/>
      <c r="T127" s="243"/>
      <c r="U127" s="243"/>
      <c r="V127" s="243"/>
      <c r="W127" s="243"/>
      <c r="X127" s="243"/>
      <c r="Y127" s="243"/>
      <c r="Z127" s="243"/>
      <c r="AA127" s="248"/>
      <c r="AB127" s="248"/>
      <c r="AC127" s="248"/>
      <c r="AD127" s="248"/>
      <c r="AE127" s="248"/>
      <c r="AF127" s="249"/>
      <c r="AG127" s="249"/>
      <c r="AH127" s="249"/>
      <c r="AI127" s="249"/>
      <c r="AJ127" s="244"/>
      <c r="AK127" s="245"/>
      <c r="AL127" s="246"/>
      <c r="AM127" s="247"/>
      <c r="AN127" s="247"/>
      <c r="AO127" s="247"/>
      <c r="AP127" s="247"/>
      <c r="AQ127" s="247"/>
      <c r="AR127" s="247"/>
      <c r="AS127" s="247"/>
      <c r="AT127" s="247"/>
      <c r="AU127" s="247"/>
      <c r="AV127" s="247"/>
      <c r="AW127" s="247"/>
      <c r="AX127" s="247"/>
      <c r="AY127" s="247"/>
      <c r="AZ127" s="247"/>
      <c r="BA127" s="247"/>
      <c r="BB127" s="247"/>
      <c r="BC127" s="247"/>
      <c r="BD127" s="247"/>
      <c r="BE127" s="247"/>
      <c r="BF127" s="247"/>
      <c r="BG127" s="247"/>
      <c r="BH127" s="247"/>
      <c r="BI127" s="247"/>
      <c r="BJ127" s="247"/>
      <c r="BK127" s="247"/>
      <c r="BL127" s="247"/>
      <c r="BM127" s="247"/>
      <c r="BN127" s="247"/>
      <c r="BO127" s="247"/>
      <c r="BP127" s="247"/>
    </row>
    <row r="128" spans="1:68" s="121" customFormat="1" ht="12.75" hidden="1" customHeight="1">
      <c r="A128" s="233">
        <v>120</v>
      </c>
      <c r="B128" s="233"/>
      <c r="C128" s="233" t="s">
        <v>334</v>
      </c>
      <c r="D128" s="234"/>
      <c r="E128" s="234"/>
      <c r="F128" s="234"/>
      <c r="G128" s="234"/>
      <c r="H128" s="234">
        <v>1</v>
      </c>
      <c r="I128" s="235">
        <v>113.9</v>
      </c>
      <c r="J128" s="236">
        <f t="shared" si="5"/>
        <v>113.9</v>
      </c>
      <c r="K128" s="237">
        <f t="shared" si="4"/>
        <v>5.3091570140070387E-3</v>
      </c>
      <c r="L128" s="238">
        <v>4.1172978135728825E-3</v>
      </c>
      <c r="M128" s="239">
        <v>0.53692661142517839</v>
      </c>
      <c r="N128" s="240">
        <v>4.1172978135728824E-5</v>
      </c>
      <c r="O128" s="240"/>
      <c r="P128" s="240"/>
      <c r="Q128" s="241"/>
      <c r="R128" s="242"/>
      <c r="S128" s="243"/>
      <c r="T128" s="243"/>
      <c r="U128" s="243"/>
      <c r="V128" s="243"/>
      <c r="W128" s="243"/>
      <c r="X128" s="243"/>
      <c r="Y128" s="243"/>
      <c r="Z128" s="243"/>
      <c r="AA128" s="248"/>
      <c r="AB128" s="248"/>
      <c r="AC128" s="248"/>
      <c r="AD128" s="248"/>
      <c r="AE128" s="248"/>
      <c r="AF128" s="249"/>
      <c r="AG128" s="249"/>
      <c r="AH128" s="249"/>
      <c r="AI128" s="249"/>
      <c r="AJ128" s="244"/>
      <c r="AK128" s="245"/>
      <c r="AL128" s="246"/>
      <c r="AM128" s="247"/>
      <c r="AN128" s="247"/>
      <c r="AO128" s="247"/>
      <c r="AP128" s="247"/>
      <c r="AQ128" s="247"/>
      <c r="AR128" s="247"/>
      <c r="AS128" s="247"/>
      <c r="AT128" s="247"/>
      <c r="AU128" s="247"/>
      <c r="AV128" s="247"/>
      <c r="AW128" s="247"/>
      <c r="AX128" s="247"/>
      <c r="AY128" s="247"/>
      <c r="AZ128" s="247"/>
      <c r="BA128" s="247"/>
      <c r="BB128" s="247"/>
      <c r="BC128" s="247"/>
      <c r="BD128" s="247"/>
      <c r="BE128" s="247"/>
      <c r="BF128" s="247"/>
      <c r="BG128" s="247"/>
      <c r="BH128" s="247"/>
      <c r="BI128" s="247"/>
      <c r="BJ128" s="247"/>
      <c r="BK128" s="247"/>
      <c r="BL128" s="247"/>
      <c r="BM128" s="247"/>
      <c r="BN128" s="247"/>
      <c r="BO128" s="247"/>
      <c r="BP128" s="247"/>
    </row>
    <row r="129" spans="1:68" s="121" customFormat="1" ht="12.75" hidden="1" customHeight="1">
      <c r="A129" s="233">
        <v>121</v>
      </c>
      <c r="B129" s="233"/>
      <c r="C129" s="233" t="s">
        <v>335</v>
      </c>
      <c r="D129" s="234"/>
      <c r="E129" s="234"/>
      <c r="F129" s="234"/>
      <c r="G129" s="234"/>
      <c r="H129" s="234">
        <v>1</v>
      </c>
      <c r="I129" s="235">
        <v>51.1</v>
      </c>
      <c r="J129" s="236">
        <f t="shared" si="5"/>
        <v>51.1</v>
      </c>
      <c r="K129" s="237">
        <f t="shared" si="4"/>
        <v>2.3818957279697953E-3</v>
      </c>
      <c r="L129" s="238">
        <v>0</v>
      </c>
      <c r="M129" s="239">
        <v>0</v>
      </c>
      <c r="N129" s="240">
        <v>0</v>
      </c>
      <c r="O129" s="240"/>
      <c r="P129" s="240"/>
      <c r="Q129" s="241"/>
      <c r="R129" s="242"/>
      <c r="S129" s="243"/>
      <c r="T129" s="243"/>
      <c r="U129" s="243"/>
      <c r="V129" s="243"/>
      <c r="W129" s="243"/>
      <c r="X129" s="243"/>
      <c r="Y129" s="243"/>
      <c r="Z129" s="243"/>
      <c r="AA129" s="248"/>
      <c r="AB129" s="248"/>
      <c r="AC129" s="248"/>
      <c r="AD129" s="248"/>
      <c r="AE129" s="248"/>
      <c r="AF129" s="249"/>
      <c r="AG129" s="249"/>
      <c r="AH129" s="249"/>
      <c r="AI129" s="249"/>
      <c r="AJ129" s="244"/>
      <c r="AK129" s="245"/>
      <c r="AL129" s="246"/>
      <c r="AM129" s="247"/>
      <c r="AN129" s="247"/>
      <c r="AO129" s="247"/>
      <c r="AP129" s="247"/>
      <c r="AQ129" s="247"/>
      <c r="AR129" s="247"/>
      <c r="AS129" s="247"/>
      <c r="AT129" s="247"/>
      <c r="AU129" s="247"/>
      <c r="AV129" s="247"/>
      <c r="AW129" s="247"/>
      <c r="AX129" s="247"/>
      <c r="AY129" s="247"/>
      <c r="AZ129" s="247"/>
      <c r="BA129" s="247"/>
      <c r="BB129" s="247"/>
      <c r="BC129" s="247"/>
      <c r="BD129" s="247"/>
      <c r="BE129" s="247"/>
      <c r="BF129" s="247"/>
      <c r="BG129" s="247"/>
      <c r="BH129" s="247"/>
      <c r="BI129" s="247"/>
      <c r="BJ129" s="247"/>
      <c r="BK129" s="247"/>
      <c r="BL129" s="247"/>
      <c r="BM129" s="247"/>
      <c r="BN129" s="247"/>
      <c r="BO129" s="247"/>
      <c r="BP129" s="247"/>
    </row>
    <row r="130" spans="1:68" s="121" customFormat="1" ht="12.75" hidden="1" customHeight="1">
      <c r="A130" s="233">
        <v>122</v>
      </c>
      <c r="B130" s="233"/>
      <c r="C130" s="233" t="s">
        <v>2204</v>
      </c>
      <c r="D130" s="234"/>
      <c r="E130" s="234"/>
      <c r="F130" s="234"/>
      <c r="G130" s="234"/>
      <c r="H130" s="234">
        <v>1</v>
      </c>
      <c r="I130" s="235">
        <v>130.6</v>
      </c>
      <c r="J130" s="236">
        <f t="shared" si="5"/>
        <v>130.6</v>
      </c>
      <c r="K130" s="237">
        <f t="shared" si="4"/>
        <v>6.0875847763768145E-3</v>
      </c>
      <c r="L130" s="238">
        <v>3.7623583468855649E-3</v>
      </c>
      <c r="M130" s="239">
        <v>0.41237512584217423</v>
      </c>
      <c r="N130" s="240">
        <v>3.762358346885565E-5</v>
      </c>
      <c r="O130" s="240"/>
      <c r="P130" s="240"/>
      <c r="Q130" s="241"/>
      <c r="R130" s="242"/>
      <c r="S130" s="243"/>
      <c r="T130" s="243"/>
      <c r="U130" s="243"/>
      <c r="V130" s="243"/>
      <c r="W130" s="243"/>
      <c r="X130" s="243"/>
      <c r="Y130" s="243"/>
      <c r="Z130" s="243"/>
      <c r="AA130" s="248"/>
      <c r="AB130" s="248"/>
      <c r="AC130" s="248"/>
      <c r="AD130" s="248"/>
      <c r="AE130" s="248"/>
      <c r="AF130" s="249"/>
      <c r="AG130" s="249"/>
      <c r="AH130" s="249"/>
      <c r="AI130" s="249"/>
      <c r="AJ130" s="244"/>
      <c r="AK130" s="245"/>
      <c r="AL130" s="246"/>
      <c r="AM130" s="247"/>
      <c r="AN130" s="247"/>
      <c r="AO130" s="247"/>
      <c r="AP130" s="247"/>
      <c r="AQ130" s="247"/>
      <c r="AR130" s="247"/>
      <c r="AS130" s="247"/>
      <c r="AT130" s="247"/>
      <c r="AU130" s="247"/>
      <c r="AV130" s="247"/>
      <c r="AW130" s="247"/>
      <c r="AX130" s="247"/>
      <c r="AY130" s="247"/>
      <c r="AZ130" s="247"/>
      <c r="BA130" s="247"/>
      <c r="BB130" s="247"/>
      <c r="BC130" s="247"/>
      <c r="BD130" s="247"/>
      <c r="BE130" s="247"/>
      <c r="BF130" s="247"/>
      <c r="BG130" s="247"/>
      <c r="BH130" s="247"/>
      <c r="BI130" s="247"/>
      <c r="BJ130" s="247"/>
      <c r="BK130" s="247"/>
      <c r="BL130" s="247"/>
      <c r="BM130" s="247"/>
      <c r="BN130" s="247"/>
      <c r="BO130" s="247"/>
      <c r="BP130" s="247"/>
    </row>
    <row r="131" spans="1:68" s="121" customFormat="1" ht="12.75" customHeight="1">
      <c r="A131" s="233">
        <v>123</v>
      </c>
      <c r="B131" s="233"/>
      <c r="C131" s="233" t="s">
        <v>336</v>
      </c>
      <c r="D131" s="234"/>
      <c r="E131" s="234"/>
      <c r="F131" s="234"/>
      <c r="G131" s="234"/>
      <c r="H131" s="250">
        <v>1</v>
      </c>
      <c r="I131" s="235">
        <v>100.3</v>
      </c>
      <c r="J131" s="251">
        <f t="shared" si="5"/>
        <v>100.3</v>
      </c>
      <c r="K131" s="252">
        <f t="shared" si="4"/>
        <v>4.6752278183047058E-3</v>
      </c>
      <c r="L131" s="238">
        <v>4.1237512584217425E-3</v>
      </c>
      <c r="M131" s="239">
        <v>0.26136451637884284</v>
      </c>
      <c r="N131" s="240">
        <v>4.1237512584217427E-5</v>
      </c>
      <c r="O131" s="240"/>
      <c r="P131" s="308"/>
      <c r="Q131" s="254"/>
      <c r="R131" s="255">
        <v>1</v>
      </c>
      <c r="S131" s="256" t="s">
        <v>91</v>
      </c>
      <c r="T131" s="256" t="s">
        <v>91</v>
      </c>
      <c r="U131" s="256" t="s">
        <v>91</v>
      </c>
      <c r="V131" s="256" t="s">
        <v>91</v>
      </c>
      <c r="W131" s="256" t="s">
        <v>91</v>
      </c>
      <c r="X131" s="256" t="s">
        <v>91</v>
      </c>
      <c r="Y131" s="256" t="s">
        <v>91</v>
      </c>
      <c r="Z131" s="256" t="s">
        <v>91</v>
      </c>
      <c r="AA131" s="256" t="s">
        <v>91</v>
      </c>
      <c r="AB131" s="256" t="s">
        <v>91</v>
      </c>
      <c r="AC131" s="256" t="s">
        <v>91</v>
      </c>
      <c r="AD131" s="256" t="s">
        <v>91</v>
      </c>
      <c r="AE131" s="256" t="s">
        <v>91</v>
      </c>
      <c r="AF131" s="256" t="s">
        <v>91</v>
      </c>
      <c r="AG131" s="256" t="s">
        <v>91</v>
      </c>
      <c r="AH131" s="256" t="s">
        <v>91</v>
      </c>
      <c r="AI131" s="256" t="s">
        <v>91</v>
      </c>
      <c r="AJ131" s="256" t="s">
        <v>93</v>
      </c>
      <c r="AK131" s="256" t="s">
        <v>91</v>
      </c>
      <c r="AL131" s="256" t="s">
        <v>91</v>
      </c>
      <c r="AM131" s="256" t="s">
        <v>91</v>
      </c>
      <c r="AN131" s="247"/>
      <c r="AO131" s="247"/>
      <c r="AP131" s="247"/>
      <c r="AQ131" s="247"/>
      <c r="AR131" s="247"/>
      <c r="AS131" s="247"/>
      <c r="AT131" s="247"/>
      <c r="AU131" s="247"/>
      <c r="AV131" s="247"/>
      <c r="AW131" s="247"/>
      <c r="AX131" s="247"/>
      <c r="AY131" s="247"/>
      <c r="AZ131" s="247"/>
      <c r="BA131" s="247"/>
      <c r="BB131" s="247"/>
      <c r="BC131" s="247"/>
      <c r="BD131" s="247"/>
      <c r="BE131" s="247"/>
      <c r="BF131" s="247"/>
      <c r="BG131" s="247"/>
      <c r="BH131" s="247"/>
      <c r="BI131" s="247"/>
      <c r="BJ131" s="247"/>
      <c r="BK131" s="247"/>
      <c r="BL131" s="247"/>
      <c r="BM131" s="247"/>
      <c r="BN131" s="247"/>
      <c r="BO131" s="247"/>
      <c r="BP131" s="247"/>
    </row>
    <row r="132" spans="1:68" s="121" customFormat="1" ht="12.75" hidden="1" customHeight="1">
      <c r="A132" s="233">
        <v>124</v>
      </c>
      <c r="B132" s="233"/>
      <c r="C132" s="233" t="s">
        <v>931</v>
      </c>
      <c r="D132" s="234"/>
      <c r="E132" s="234"/>
      <c r="F132" s="234"/>
      <c r="G132" s="234"/>
      <c r="H132" s="234">
        <v>1</v>
      </c>
      <c r="I132" s="235">
        <v>114.2</v>
      </c>
      <c r="J132" s="236">
        <f t="shared" ref="J132:J134" si="6">H132*I132</f>
        <v>114.2</v>
      </c>
      <c r="K132" s="237">
        <f t="shared" ref="K132:K195" si="7">J132/21453.5</f>
        <v>5.3231407462651786E-3</v>
      </c>
      <c r="L132" s="238">
        <v>2.6136451637884285E-3</v>
      </c>
      <c r="M132" s="239">
        <v>0.27362606159167746</v>
      </c>
      <c r="N132" s="240">
        <v>2.6136451637884286E-5</v>
      </c>
      <c r="O132" s="240"/>
      <c r="P132" s="240"/>
      <c r="Q132" s="241"/>
      <c r="R132" s="242"/>
      <c r="S132" s="243"/>
      <c r="T132" s="243"/>
      <c r="U132" s="243"/>
      <c r="V132" s="243"/>
      <c r="W132" s="243"/>
      <c r="X132" s="243"/>
      <c r="Y132" s="243"/>
      <c r="Z132" s="243"/>
      <c r="AA132" s="248"/>
      <c r="AB132" s="248"/>
      <c r="AC132" s="248"/>
      <c r="AD132" s="248"/>
      <c r="AE132" s="248"/>
      <c r="AF132" s="249"/>
      <c r="AG132" s="249"/>
      <c r="AH132" s="249"/>
      <c r="AI132" s="249"/>
      <c r="AJ132" s="244"/>
      <c r="AK132" s="245"/>
      <c r="AL132" s="246"/>
      <c r="AM132" s="247"/>
      <c r="AN132" s="247"/>
      <c r="AO132" s="247"/>
      <c r="AP132" s="247"/>
      <c r="AQ132" s="247"/>
      <c r="AR132" s="247"/>
      <c r="AS132" s="247"/>
      <c r="AT132" s="247"/>
      <c r="AU132" s="247"/>
      <c r="AV132" s="247"/>
      <c r="AW132" s="247"/>
      <c r="AX132" s="247"/>
      <c r="AY132" s="247"/>
      <c r="AZ132" s="247"/>
      <c r="BA132" s="247"/>
      <c r="BB132" s="247"/>
      <c r="BC132" s="247"/>
      <c r="BD132" s="247"/>
      <c r="BE132" s="247"/>
      <c r="BF132" s="247"/>
      <c r="BG132" s="247"/>
      <c r="BH132" s="247"/>
      <c r="BI132" s="247"/>
      <c r="BJ132" s="247"/>
      <c r="BK132" s="247"/>
      <c r="BL132" s="247"/>
      <c r="BM132" s="247"/>
      <c r="BN132" s="247"/>
      <c r="BO132" s="247"/>
      <c r="BP132" s="247"/>
    </row>
    <row r="133" spans="1:68" s="121" customFormat="1" ht="12.75" customHeight="1">
      <c r="A133" s="233">
        <v>125</v>
      </c>
      <c r="B133" s="233"/>
      <c r="C133" s="233" t="s">
        <v>337</v>
      </c>
      <c r="D133" s="234"/>
      <c r="E133" s="234"/>
      <c r="F133" s="234"/>
      <c r="G133" s="234"/>
      <c r="H133" s="250">
        <v>1</v>
      </c>
      <c r="I133" s="235">
        <v>213.1</v>
      </c>
      <c r="J133" s="251">
        <f t="shared" si="6"/>
        <v>213.1</v>
      </c>
      <c r="K133" s="252">
        <f t="shared" si="7"/>
        <v>9.9331111473652308E-3</v>
      </c>
      <c r="L133" s="238">
        <v>2.7362606159167745E-3</v>
      </c>
      <c r="M133" s="239">
        <v>0.26136451637884284</v>
      </c>
      <c r="N133" s="240">
        <v>2.7362606159167744E-5</v>
      </c>
      <c r="O133" s="240"/>
      <c r="P133" s="308"/>
      <c r="Q133" s="254"/>
      <c r="R133" s="255">
        <v>1</v>
      </c>
      <c r="S133" s="256" t="s">
        <v>93</v>
      </c>
      <c r="T133" s="256" t="s">
        <v>93</v>
      </c>
      <c r="U133" s="256" t="s">
        <v>91</v>
      </c>
      <c r="V133" s="256" t="s">
        <v>91</v>
      </c>
      <c r="W133" s="256" t="s">
        <v>93</v>
      </c>
      <c r="X133" s="256" t="s">
        <v>91</v>
      </c>
      <c r="Y133" s="256" t="s">
        <v>91</v>
      </c>
      <c r="Z133" s="256" t="s">
        <v>91</v>
      </c>
      <c r="AA133" s="248" t="s">
        <v>91</v>
      </c>
      <c r="AB133" s="248" t="s">
        <v>93</v>
      </c>
      <c r="AC133" s="248" t="s">
        <v>93</v>
      </c>
      <c r="AD133" s="248" t="s">
        <v>91</v>
      </c>
      <c r="AE133" s="248" t="s">
        <v>91</v>
      </c>
      <c r="AF133" s="249" t="s">
        <v>91</v>
      </c>
      <c r="AG133" s="249" t="s">
        <v>91</v>
      </c>
      <c r="AH133" s="249" t="s">
        <v>91</v>
      </c>
      <c r="AI133" s="249" t="s">
        <v>93</v>
      </c>
      <c r="AJ133" s="244" t="s">
        <v>91</v>
      </c>
      <c r="AK133" s="258" t="s">
        <v>93</v>
      </c>
      <c r="AL133" s="259" t="s">
        <v>91</v>
      </c>
      <c r="AM133" s="249" t="s">
        <v>91</v>
      </c>
      <c r="AN133" s="247"/>
      <c r="AO133" s="247"/>
      <c r="AP133" s="247"/>
      <c r="AQ133" s="247"/>
      <c r="AR133" s="247"/>
      <c r="AS133" s="247"/>
      <c r="AT133" s="247"/>
      <c r="AU133" s="247"/>
      <c r="AV133" s="247"/>
      <c r="AW133" s="247"/>
      <c r="AX133" s="247"/>
      <c r="AY133" s="247"/>
      <c r="AZ133" s="247"/>
      <c r="BA133" s="247"/>
      <c r="BB133" s="247"/>
      <c r="BC133" s="247"/>
      <c r="BD133" s="247"/>
      <c r="BE133" s="247"/>
      <c r="BF133" s="247"/>
      <c r="BG133" s="247"/>
      <c r="BH133" s="247"/>
      <c r="BI133" s="247"/>
      <c r="BJ133" s="247"/>
      <c r="BK133" s="247"/>
      <c r="BL133" s="247"/>
      <c r="BM133" s="247"/>
      <c r="BN133" s="247"/>
      <c r="BO133" s="247"/>
      <c r="BP133" s="247"/>
    </row>
    <row r="134" spans="1:68" s="121" customFormat="1" ht="12.75" customHeight="1">
      <c r="A134" s="233">
        <v>126</v>
      </c>
      <c r="B134" s="233"/>
      <c r="C134" s="233" t="s">
        <v>2185</v>
      </c>
      <c r="D134" s="234"/>
      <c r="E134" s="234"/>
      <c r="F134" s="234"/>
      <c r="G134" s="234"/>
      <c r="H134" s="250">
        <v>1</v>
      </c>
      <c r="I134" s="235">
        <v>143.19999999999999</v>
      </c>
      <c r="J134" s="251">
        <f t="shared" si="6"/>
        <v>143.19999999999999</v>
      </c>
      <c r="K134" s="252">
        <f t="shared" si="7"/>
        <v>6.6749015312186815E-3</v>
      </c>
      <c r="L134" s="238">
        <v>2.6136451637884285E-3</v>
      </c>
      <c r="M134" s="239">
        <v>0.36074756705129174</v>
      </c>
      <c r="N134" s="240">
        <v>2.6136451637884286E-5</v>
      </c>
      <c r="O134" s="240"/>
      <c r="P134" s="308"/>
      <c r="Q134" s="254"/>
      <c r="R134" s="255">
        <v>1</v>
      </c>
      <c r="S134" s="256" t="s">
        <v>1004</v>
      </c>
      <c r="T134" s="256" t="s">
        <v>1004</v>
      </c>
      <c r="U134" s="256" t="s">
        <v>1004</v>
      </c>
      <c r="V134" s="256" t="s">
        <v>1004</v>
      </c>
      <c r="W134" s="256" t="s">
        <v>1004</v>
      </c>
      <c r="X134" s="256" t="s">
        <v>1004</v>
      </c>
      <c r="Y134" s="256" t="s">
        <v>1004</v>
      </c>
      <c r="Z134" s="256" t="s">
        <v>1004</v>
      </c>
      <c r="AA134" s="256" t="s">
        <v>1004</v>
      </c>
      <c r="AB134" s="256" t="s">
        <v>1004</v>
      </c>
      <c r="AC134" s="256" t="s">
        <v>1004</v>
      </c>
      <c r="AD134" s="256" t="s">
        <v>1004</v>
      </c>
      <c r="AE134" s="256" t="s">
        <v>1004</v>
      </c>
      <c r="AF134" s="256" t="s">
        <v>1004</v>
      </c>
      <c r="AG134" s="256" t="s">
        <v>1004</v>
      </c>
      <c r="AH134" s="256" t="s">
        <v>1004</v>
      </c>
      <c r="AI134" s="256" t="s">
        <v>1004</v>
      </c>
      <c r="AJ134" s="256" t="s">
        <v>1004</v>
      </c>
      <c r="AK134" s="256" t="s">
        <v>1004</v>
      </c>
      <c r="AL134" s="256" t="s">
        <v>1004</v>
      </c>
      <c r="AM134" s="256" t="s">
        <v>1004</v>
      </c>
      <c r="AN134" s="247"/>
      <c r="AO134" s="247"/>
      <c r="AP134" s="247"/>
      <c r="AQ134" s="247"/>
      <c r="AR134" s="247"/>
      <c r="AS134" s="247"/>
      <c r="AT134" s="247"/>
      <c r="AU134" s="247"/>
      <c r="AV134" s="247"/>
      <c r="AW134" s="247"/>
      <c r="AX134" s="247"/>
      <c r="AY134" s="247"/>
      <c r="AZ134" s="247"/>
      <c r="BA134" s="247"/>
      <c r="BB134" s="247"/>
      <c r="BC134" s="247"/>
      <c r="BD134" s="247"/>
      <c r="BE134" s="247"/>
      <c r="BF134" s="247"/>
      <c r="BG134" s="247"/>
      <c r="BH134" s="247"/>
      <c r="BI134" s="247"/>
      <c r="BJ134" s="247"/>
      <c r="BK134" s="247"/>
      <c r="BL134" s="247"/>
      <c r="BM134" s="247"/>
      <c r="BN134" s="247"/>
      <c r="BO134" s="247"/>
      <c r="BP134" s="247"/>
    </row>
    <row r="135" spans="1:68" s="121" customFormat="1" ht="12.75" hidden="1" customHeight="1">
      <c r="A135" s="233">
        <v>127</v>
      </c>
      <c r="B135" s="233"/>
      <c r="C135" s="233" t="s">
        <v>338</v>
      </c>
      <c r="D135" s="234"/>
      <c r="E135" s="234"/>
      <c r="F135" s="234"/>
      <c r="G135" s="234"/>
      <c r="H135" s="234">
        <v>1</v>
      </c>
      <c r="I135" s="235">
        <v>88.9</v>
      </c>
      <c r="J135" s="236">
        <f>H135*I134</f>
        <v>143.19999999999999</v>
      </c>
      <c r="K135" s="237">
        <f t="shared" si="7"/>
        <v>6.6749015312186815E-3</v>
      </c>
      <c r="L135" s="238"/>
      <c r="M135" s="239"/>
      <c r="N135" s="240"/>
      <c r="O135" s="240"/>
      <c r="P135" s="240"/>
      <c r="Q135" s="241"/>
      <c r="R135" s="242"/>
      <c r="S135" s="243"/>
      <c r="T135" s="243"/>
      <c r="U135" s="243"/>
      <c r="V135" s="243"/>
      <c r="W135" s="243"/>
      <c r="X135" s="243"/>
      <c r="Y135" s="243"/>
      <c r="Z135" s="243"/>
      <c r="AA135" s="248"/>
      <c r="AB135" s="248"/>
      <c r="AC135" s="248"/>
      <c r="AD135" s="248"/>
      <c r="AE135" s="248"/>
      <c r="AF135" s="249"/>
      <c r="AG135" s="249"/>
      <c r="AH135" s="249"/>
      <c r="AI135" s="249"/>
      <c r="AJ135" s="244"/>
      <c r="AK135" s="245"/>
      <c r="AL135" s="246"/>
      <c r="AM135" s="247"/>
      <c r="AN135" s="247"/>
      <c r="AO135" s="247"/>
      <c r="AP135" s="247"/>
      <c r="AQ135" s="247"/>
      <c r="AR135" s="247"/>
      <c r="AS135" s="247"/>
      <c r="AT135" s="247"/>
      <c r="AU135" s="247"/>
      <c r="AV135" s="247"/>
      <c r="AW135" s="247"/>
      <c r="AX135" s="247"/>
      <c r="AY135" s="247"/>
      <c r="AZ135" s="247"/>
      <c r="BA135" s="247"/>
      <c r="BB135" s="247"/>
      <c r="BC135" s="247"/>
      <c r="BD135" s="247"/>
      <c r="BE135" s="247"/>
      <c r="BF135" s="247"/>
      <c r="BG135" s="247"/>
      <c r="BH135" s="247"/>
      <c r="BI135" s="247"/>
      <c r="BJ135" s="247"/>
      <c r="BK135" s="247"/>
      <c r="BL135" s="247"/>
      <c r="BM135" s="247"/>
      <c r="BN135" s="247"/>
      <c r="BO135" s="247"/>
      <c r="BP135" s="247"/>
    </row>
    <row r="136" spans="1:68" s="121" customFormat="1" ht="12.75" customHeight="1">
      <c r="A136" s="233">
        <v>128</v>
      </c>
      <c r="B136" s="233"/>
      <c r="C136" s="233" t="s">
        <v>339</v>
      </c>
      <c r="D136" s="234"/>
      <c r="E136" s="234"/>
      <c r="F136" s="234"/>
      <c r="G136" s="234"/>
      <c r="H136" s="250">
        <v>1</v>
      </c>
      <c r="I136" s="235">
        <v>72.8</v>
      </c>
      <c r="J136" s="251">
        <f t="shared" ref="J136:J167" si="8">H136*I136</f>
        <v>72.8</v>
      </c>
      <c r="K136" s="252">
        <f t="shared" si="7"/>
        <v>3.3933856946418996E-3</v>
      </c>
      <c r="L136" s="238">
        <v>3.6074756705129175E-3</v>
      </c>
      <c r="M136" s="239">
        <v>0.51304886548439521</v>
      </c>
      <c r="N136" s="240">
        <v>3.6074756705129174E-5</v>
      </c>
      <c r="O136" s="240"/>
      <c r="P136" s="308"/>
      <c r="Q136" s="254"/>
      <c r="R136" s="255">
        <v>1</v>
      </c>
      <c r="S136" s="256" t="s">
        <v>91</v>
      </c>
      <c r="T136" s="256" t="s">
        <v>91</v>
      </c>
      <c r="U136" s="256" t="s">
        <v>91</v>
      </c>
      <c r="V136" s="256" t="s">
        <v>91</v>
      </c>
      <c r="W136" s="256" t="s">
        <v>91</v>
      </c>
      <c r="X136" s="256" t="s">
        <v>91</v>
      </c>
      <c r="Y136" s="256" t="s">
        <v>91</v>
      </c>
      <c r="Z136" s="256" t="s">
        <v>91</v>
      </c>
      <c r="AA136" s="256" t="s">
        <v>91</v>
      </c>
      <c r="AB136" s="256" t="s">
        <v>91</v>
      </c>
      <c r="AC136" s="256" t="s">
        <v>91</v>
      </c>
      <c r="AD136" s="256" t="s">
        <v>91</v>
      </c>
      <c r="AE136" s="256" t="s">
        <v>91</v>
      </c>
      <c r="AF136" s="256" t="s">
        <v>91</v>
      </c>
      <c r="AG136" s="256" t="s">
        <v>91</v>
      </c>
      <c r="AH136" s="256" t="s">
        <v>91</v>
      </c>
      <c r="AI136" s="256" t="s">
        <v>91</v>
      </c>
      <c r="AJ136" s="256" t="s">
        <v>91</v>
      </c>
      <c r="AK136" s="256" t="s">
        <v>91</v>
      </c>
      <c r="AL136" s="256" t="s">
        <v>91</v>
      </c>
      <c r="AM136" s="256" t="s">
        <v>91</v>
      </c>
      <c r="AN136" s="247"/>
      <c r="AO136" s="247"/>
      <c r="AP136" s="247"/>
      <c r="AQ136" s="247"/>
      <c r="AR136" s="247"/>
      <c r="AS136" s="247"/>
      <c r="AT136" s="247"/>
      <c r="AU136" s="247"/>
      <c r="AV136" s="247"/>
      <c r="AW136" s="247"/>
      <c r="AX136" s="247"/>
      <c r="AY136" s="247"/>
      <c r="AZ136" s="247"/>
      <c r="BA136" s="247"/>
      <c r="BB136" s="247"/>
      <c r="BC136" s="247"/>
      <c r="BD136" s="247"/>
      <c r="BE136" s="247"/>
      <c r="BF136" s="247"/>
      <c r="BG136" s="247"/>
      <c r="BH136" s="247"/>
      <c r="BI136" s="247"/>
      <c r="BJ136" s="247"/>
      <c r="BK136" s="247"/>
      <c r="BL136" s="247"/>
      <c r="BM136" s="247"/>
      <c r="BN136" s="247"/>
      <c r="BO136" s="247"/>
      <c r="BP136" s="247"/>
    </row>
    <row r="137" spans="1:68" s="272" customFormat="1" ht="40.5" customHeight="1">
      <c r="A137" s="260">
        <v>129</v>
      </c>
      <c r="B137" s="260"/>
      <c r="C137" s="260" t="s">
        <v>340</v>
      </c>
      <c r="D137" s="261"/>
      <c r="E137" s="261"/>
      <c r="F137" s="261"/>
      <c r="G137" s="261"/>
      <c r="H137" s="262">
        <v>0.2</v>
      </c>
      <c r="I137" s="263">
        <v>72.3</v>
      </c>
      <c r="J137" s="251">
        <v>14.46</v>
      </c>
      <c r="K137" s="264">
        <f t="shared" si="7"/>
        <v>6.7401589484233351E-4</v>
      </c>
      <c r="L137" s="265">
        <v>5.1304886548439524E-3</v>
      </c>
      <c r="M137" s="266">
        <v>0.38720669093161902</v>
      </c>
      <c r="N137" s="267">
        <v>5.1304886548439521E-5</v>
      </c>
      <c r="O137" s="267"/>
      <c r="P137" s="311" t="s">
        <v>2324</v>
      </c>
      <c r="Q137" s="268"/>
      <c r="R137" s="269">
        <v>1</v>
      </c>
      <c r="S137" s="270" t="s">
        <v>91</v>
      </c>
      <c r="T137" s="270" t="s">
        <v>91</v>
      </c>
      <c r="U137" s="270" t="s">
        <v>91</v>
      </c>
      <c r="V137" s="270" t="s">
        <v>91</v>
      </c>
      <c r="W137" s="270" t="s">
        <v>91</v>
      </c>
      <c r="X137" s="270" t="s">
        <v>91</v>
      </c>
      <c r="Y137" s="270" t="s">
        <v>91</v>
      </c>
      <c r="Z137" s="270" t="s">
        <v>91</v>
      </c>
      <c r="AA137" s="270" t="s">
        <v>91</v>
      </c>
      <c r="AB137" s="270" t="s">
        <v>91</v>
      </c>
      <c r="AC137" s="270" t="s">
        <v>91</v>
      </c>
      <c r="AD137" s="270" t="s">
        <v>91</v>
      </c>
      <c r="AE137" s="270" t="s">
        <v>91</v>
      </c>
      <c r="AF137" s="270" t="s">
        <v>91</v>
      </c>
      <c r="AG137" s="270" t="s">
        <v>91</v>
      </c>
      <c r="AH137" s="270" t="s">
        <v>91</v>
      </c>
      <c r="AI137" s="270" t="s">
        <v>91</v>
      </c>
      <c r="AJ137" s="270" t="s">
        <v>91</v>
      </c>
      <c r="AK137" s="270" t="s">
        <v>91</v>
      </c>
      <c r="AL137" s="270" t="s">
        <v>91</v>
      </c>
      <c r="AM137" s="270" t="s">
        <v>91</v>
      </c>
      <c r="AN137" s="271"/>
      <c r="AO137" s="271"/>
      <c r="AP137" s="271"/>
      <c r="AQ137" s="271"/>
      <c r="AR137" s="271"/>
      <c r="AS137" s="271"/>
      <c r="AT137" s="271"/>
      <c r="AU137" s="271"/>
      <c r="AV137" s="271"/>
      <c r="AW137" s="271"/>
      <c r="AX137" s="271"/>
      <c r="AY137" s="271"/>
      <c r="AZ137" s="271"/>
      <c r="BA137" s="271"/>
      <c r="BB137" s="271"/>
      <c r="BC137" s="271"/>
      <c r="BD137" s="271"/>
      <c r="BE137" s="271"/>
      <c r="BF137" s="271"/>
      <c r="BG137" s="271"/>
      <c r="BH137" s="271"/>
      <c r="BI137" s="271"/>
      <c r="BJ137" s="271"/>
      <c r="BK137" s="271"/>
      <c r="BL137" s="271"/>
      <c r="BM137" s="271"/>
      <c r="BN137" s="271"/>
      <c r="BO137" s="271"/>
      <c r="BP137" s="271"/>
    </row>
    <row r="138" spans="1:68" s="121" customFormat="1" ht="12.75" customHeight="1">
      <c r="A138" s="233">
        <v>129</v>
      </c>
      <c r="B138" s="233"/>
      <c r="C138" s="233" t="s">
        <v>341</v>
      </c>
      <c r="D138" s="234"/>
      <c r="E138" s="234"/>
      <c r="F138" s="234"/>
      <c r="G138" s="234"/>
      <c r="H138" s="250">
        <v>0.8</v>
      </c>
      <c r="I138" s="235">
        <v>72.3</v>
      </c>
      <c r="J138" s="251">
        <v>57.84</v>
      </c>
      <c r="K138" s="252">
        <f t="shared" si="7"/>
        <v>2.696063579369334E-3</v>
      </c>
      <c r="L138" s="238">
        <v>0</v>
      </c>
      <c r="M138" s="239">
        <v>0</v>
      </c>
      <c r="N138" s="240">
        <v>0</v>
      </c>
      <c r="O138" s="240"/>
      <c r="P138" s="308"/>
      <c r="Q138" s="254"/>
      <c r="R138" s="255">
        <v>1</v>
      </c>
      <c r="S138" s="256" t="s">
        <v>91</v>
      </c>
      <c r="T138" s="256" t="s">
        <v>91</v>
      </c>
      <c r="U138" s="256" t="s">
        <v>91</v>
      </c>
      <c r="V138" s="256" t="s">
        <v>91</v>
      </c>
      <c r="W138" s="256" t="s">
        <v>91</v>
      </c>
      <c r="X138" s="256" t="s">
        <v>91</v>
      </c>
      <c r="Y138" s="256" t="s">
        <v>91</v>
      </c>
      <c r="Z138" s="256" t="s">
        <v>91</v>
      </c>
      <c r="AA138" s="256" t="s">
        <v>91</v>
      </c>
      <c r="AB138" s="256" t="s">
        <v>91</v>
      </c>
      <c r="AC138" s="256" t="s">
        <v>91</v>
      </c>
      <c r="AD138" s="256" t="s">
        <v>91</v>
      </c>
      <c r="AE138" s="256" t="s">
        <v>91</v>
      </c>
      <c r="AF138" s="256" t="s">
        <v>91</v>
      </c>
      <c r="AG138" s="256" t="s">
        <v>91</v>
      </c>
      <c r="AH138" s="256" t="s">
        <v>91</v>
      </c>
      <c r="AI138" s="256" t="s">
        <v>91</v>
      </c>
      <c r="AJ138" s="256" t="s">
        <v>91</v>
      </c>
      <c r="AK138" s="256" t="s">
        <v>91</v>
      </c>
      <c r="AL138" s="256" t="s">
        <v>91</v>
      </c>
      <c r="AM138" s="256" t="s">
        <v>91</v>
      </c>
      <c r="AN138" s="247"/>
      <c r="AO138" s="247"/>
      <c r="AP138" s="247"/>
      <c r="AQ138" s="247"/>
      <c r="AR138" s="247"/>
      <c r="AS138" s="247"/>
      <c r="AT138" s="247"/>
      <c r="AU138" s="247"/>
      <c r="AV138" s="247"/>
      <c r="AW138" s="247"/>
      <c r="AX138" s="247"/>
      <c r="AY138" s="247"/>
      <c r="AZ138" s="247"/>
      <c r="BA138" s="247"/>
      <c r="BB138" s="247"/>
      <c r="BC138" s="247"/>
      <c r="BD138" s="247"/>
      <c r="BE138" s="247"/>
      <c r="BF138" s="247"/>
      <c r="BG138" s="247"/>
      <c r="BH138" s="247"/>
      <c r="BI138" s="247"/>
      <c r="BJ138" s="247"/>
      <c r="BK138" s="247"/>
      <c r="BL138" s="247"/>
      <c r="BM138" s="247"/>
      <c r="BN138" s="247"/>
      <c r="BO138" s="247"/>
      <c r="BP138" s="247"/>
    </row>
    <row r="139" spans="1:68" s="123" customFormat="1" ht="12.75" customHeight="1">
      <c r="A139" s="153">
        <v>130</v>
      </c>
      <c r="B139" s="153"/>
      <c r="C139" s="153" t="s">
        <v>2246</v>
      </c>
      <c r="D139" s="154"/>
      <c r="E139" s="154"/>
      <c r="F139" s="154"/>
      <c r="G139" s="154"/>
      <c r="H139" s="155">
        <v>1</v>
      </c>
      <c r="I139" s="156">
        <v>66.7</v>
      </c>
      <c r="J139" s="172">
        <f t="shared" si="8"/>
        <v>66.7</v>
      </c>
      <c r="K139" s="157">
        <f t="shared" si="7"/>
        <v>3.1090498053930595E-3</v>
      </c>
      <c r="L139" s="158">
        <v>1.361676863109527E-3</v>
      </c>
      <c r="M139" s="159">
        <v>0.26007382740907081</v>
      </c>
      <c r="N139" s="160">
        <v>1.3616768631095271E-5</v>
      </c>
      <c r="O139" s="160"/>
      <c r="P139" s="196" t="s">
        <v>342</v>
      </c>
      <c r="Q139" s="161">
        <v>1</v>
      </c>
      <c r="R139" s="165">
        <v>1</v>
      </c>
      <c r="S139" s="166" t="s">
        <v>91</v>
      </c>
      <c r="T139" s="166" t="s">
        <v>91</v>
      </c>
      <c r="U139" s="166" t="s">
        <v>91</v>
      </c>
      <c r="V139" s="166" t="s">
        <v>91</v>
      </c>
      <c r="W139" s="166" t="s">
        <v>91</v>
      </c>
      <c r="X139" s="166" t="s">
        <v>91</v>
      </c>
      <c r="Y139" s="166" t="s">
        <v>91</v>
      </c>
      <c r="Z139" s="166" t="s">
        <v>91</v>
      </c>
      <c r="AA139" s="166" t="s">
        <v>91</v>
      </c>
      <c r="AB139" s="166" t="s">
        <v>91</v>
      </c>
      <c r="AC139" s="166" t="s">
        <v>91</v>
      </c>
      <c r="AD139" s="166" t="s">
        <v>91</v>
      </c>
      <c r="AE139" s="166" t="s">
        <v>91</v>
      </c>
      <c r="AF139" s="166" t="s">
        <v>91</v>
      </c>
      <c r="AG139" s="166" t="s">
        <v>91</v>
      </c>
      <c r="AH139" s="166" t="s">
        <v>91</v>
      </c>
      <c r="AI139" s="166" t="s">
        <v>91</v>
      </c>
      <c r="AJ139" s="166" t="s">
        <v>91</v>
      </c>
      <c r="AK139" s="166" t="s">
        <v>91</v>
      </c>
      <c r="AL139" s="166" t="s">
        <v>91</v>
      </c>
      <c r="AM139" s="166" t="s">
        <v>91</v>
      </c>
      <c r="AN139" s="120"/>
      <c r="AO139" s="120"/>
      <c r="AP139" s="120"/>
      <c r="AQ139" s="120"/>
      <c r="AR139" s="120"/>
      <c r="AS139" s="120"/>
      <c r="AT139" s="120"/>
      <c r="AU139" s="120"/>
      <c r="AV139" s="120"/>
      <c r="AW139" s="120"/>
      <c r="AX139" s="120"/>
      <c r="AY139" s="120"/>
      <c r="AZ139" s="120"/>
      <c r="BA139" s="120"/>
      <c r="BB139" s="120"/>
      <c r="BC139" s="120"/>
      <c r="BD139" s="120"/>
      <c r="BE139" s="120"/>
      <c r="BF139" s="120"/>
      <c r="BG139" s="120"/>
      <c r="BH139" s="120"/>
      <c r="BI139" s="120"/>
      <c r="BJ139" s="120"/>
      <c r="BK139" s="120"/>
      <c r="BL139" s="120"/>
      <c r="BM139" s="120"/>
      <c r="BN139" s="120"/>
      <c r="BO139" s="120"/>
      <c r="BP139" s="120"/>
    </row>
    <row r="140" spans="1:68" s="121" customFormat="1" ht="12.75" customHeight="1">
      <c r="A140" s="233">
        <v>131</v>
      </c>
      <c r="B140" s="233"/>
      <c r="C140" s="233" t="s">
        <v>343</v>
      </c>
      <c r="D140" s="234"/>
      <c r="E140" s="234"/>
      <c r="F140" s="234"/>
      <c r="G140" s="234"/>
      <c r="H140" s="250">
        <v>1</v>
      </c>
      <c r="I140" s="235">
        <v>88.9</v>
      </c>
      <c r="J140" s="251">
        <f t="shared" si="8"/>
        <v>88.9</v>
      </c>
      <c r="K140" s="252">
        <f t="shared" si="7"/>
        <v>4.1438459924953977E-3</v>
      </c>
      <c r="L140" s="238">
        <v>2.600738274090708E-3</v>
      </c>
      <c r="M140" s="239">
        <v>0.41108443687240226</v>
      </c>
      <c r="N140" s="240">
        <v>2.600738274090708E-5</v>
      </c>
      <c r="O140" s="240"/>
      <c r="P140" s="308" t="s">
        <v>2297</v>
      </c>
      <c r="Q140" s="254">
        <v>1</v>
      </c>
      <c r="R140" s="255">
        <v>1</v>
      </c>
      <c r="S140" s="256" t="s">
        <v>91</v>
      </c>
      <c r="T140" s="256" t="s">
        <v>91</v>
      </c>
      <c r="U140" s="256" t="s">
        <v>91</v>
      </c>
      <c r="V140" s="256" t="s">
        <v>91</v>
      </c>
      <c r="W140" s="256" t="s">
        <v>91</v>
      </c>
      <c r="X140" s="256" t="s">
        <v>91</v>
      </c>
      <c r="Y140" s="256" t="s">
        <v>91</v>
      </c>
      <c r="Z140" s="256" t="s">
        <v>91</v>
      </c>
      <c r="AA140" s="256" t="s">
        <v>91</v>
      </c>
      <c r="AB140" s="256" t="s">
        <v>91</v>
      </c>
      <c r="AC140" s="256" t="s">
        <v>91</v>
      </c>
      <c r="AD140" s="256" t="s">
        <v>91</v>
      </c>
      <c r="AE140" s="256" t="s">
        <v>91</v>
      </c>
      <c r="AF140" s="256" t="s">
        <v>91</v>
      </c>
      <c r="AG140" s="256" t="s">
        <v>91</v>
      </c>
      <c r="AH140" s="256" t="s">
        <v>91</v>
      </c>
      <c r="AI140" s="256" t="s">
        <v>91</v>
      </c>
      <c r="AJ140" s="256" t="s">
        <v>91</v>
      </c>
      <c r="AK140" s="256" t="s">
        <v>91</v>
      </c>
      <c r="AL140" s="256" t="s">
        <v>91</v>
      </c>
      <c r="AM140" s="256" t="s">
        <v>91</v>
      </c>
      <c r="AN140" s="247"/>
      <c r="AO140" s="247"/>
      <c r="AP140" s="247"/>
      <c r="AQ140" s="247"/>
      <c r="AR140" s="247"/>
      <c r="AS140" s="247"/>
      <c r="AT140" s="247"/>
      <c r="AU140" s="247"/>
      <c r="AV140" s="247"/>
      <c r="AW140" s="247"/>
      <c r="AX140" s="247"/>
      <c r="AY140" s="247"/>
      <c r="AZ140" s="247"/>
      <c r="BA140" s="247"/>
      <c r="BB140" s="247"/>
      <c r="BC140" s="247"/>
      <c r="BD140" s="247"/>
      <c r="BE140" s="247"/>
      <c r="BF140" s="247"/>
      <c r="BG140" s="247"/>
      <c r="BH140" s="247"/>
      <c r="BI140" s="247"/>
      <c r="BJ140" s="247"/>
      <c r="BK140" s="247"/>
      <c r="BL140" s="247"/>
      <c r="BM140" s="247"/>
      <c r="BN140" s="247"/>
      <c r="BO140" s="247"/>
      <c r="BP140" s="247"/>
    </row>
    <row r="141" spans="1:68" s="121" customFormat="1" ht="12.75" customHeight="1">
      <c r="A141" s="233">
        <v>132</v>
      </c>
      <c r="B141" s="233"/>
      <c r="C141" s="233" t="s">
        <v>911</v>
      </c>
      <c r="D141" s="234"/>
      <c r="E141" s="234"/>
      <c r="F141" s="234"/>
      <c r="G141" s="234"/>
      <c r="H141" s="234">
        <v>1</v>
      </c>
      <c r="I141" s="235">
        <v>73.099999999999994</v>
      </c>
      <c r="J141" s="236">
        <f t="shared" si="8"/>
        <v>73.099999999999994</v>
      </c>
      <c r="K141" s="237">
        <f t="shared" si="7"/>
        <v>3.4073694269000396E-3</v>
      </c>
      <c r="L141" s="238">
        <v>4.1108443687240225E-3</v>
      </c>
      <c r="M141" s="239">
        <v>0.5349905779705203</v>
      </c>
      <c r="N141" s="240">
        <v>4.1108443687240228E-5</v>
      </c>
      <c r="O141" s="240"/>
      <c r="P141" s="310"/>
      <c r="Q141" s="241"/>
      <c r="R141" s="292">
        <v>1</v>
      </c>
      <c r="S141" s="243" t="s">
        <v>91</v>
      </c>
      <c r="T141" s="243" t="s">
        <v>91</v>
      </c>
      <c r="U141" s="243" t="s">
        <v>91</v>
      </c>
      <c r="V141" s="243" t="s">
        <v>91</v>
      </c>
      <c r="W141" s="243" t="s">
        <v>91</v>
      </c>
      <c r="X141" s="243" t="s">
        <v>91</v>
      </c>
      <c r="Y141" s="243" t="s">
        <v>91</v>
      </c>
      <c r="Z141" s="243" t="s">
        <v>93</v>
      </c>
      <c r="AA141" s="248" t="s">
        <v>91</v>
      </c>
      <c r="AB141" s="248" t="s">
        <v>91</v>
      </c>
      <c r="AC141" s="248" t="s">
        <v>91</v>
      </c>
      <c r="AD141" s="248" t="s">
        <v>93</v>
      </c>
      <c r="AE141" s="248" t="s">
        <v>93</v>
      </c>
      <c r="AF141" s="249" t="s">
        <v>93</v>
      </c>
      <c r="AG141" s="249" t="s">
        <v>91</v>
      </c>
      <c r="AH141" s="249" t="s">
        <v>91</v>
      </c>
      <c r="AI141" s="249" t="s">
        <v>91</v>
      </c>
      <c r="AJ141" s="244" t="s">
        <v>91</v>
      </c>
      <c r="AK141" s="245" t="s">
        <v>91</v>
      </c>
      <c r="AL141" s="246" t="s">
        <v>91</v>
      </c>
      <c r="AM141" s="247" t="s">
        <v>91</v>
      </c>
      <c r="AN141" s="247"/>
      <c r="AO141" s="247"/>
      <c r="AP141" s="247"/>
      <c r="AQ141" s="247"/>
      <c r="AR141" s="247"/>
      <c r="AS141" s="247"/>
      <c r="AT141" s="247"/>
      <c r="AU141" s="247"/>
      <c r="AV141" s="247"/>
      <c r="AW141" s="247"/>
      <c r="AX141" s="247"/>
      <c r="AY141" s="247"/>
      <c r="AZ141" s="247"/>
      <c r="BA141" s="247"/>
      <c r="BB141" s="247"/>
      <c r="BC141" s="247"/>
      <c r="BD141" s="247"/>
      <c r="BE141" s="247"/>
      <c r="BF141" s="247"/>
      <c r="BG141" s="247"/>
      <c r="BH141" s="247"/>
      <c r="BI141" s="247"/>
      <c r="BJ141" s="247"/>
      <c r="BK141" s="247"/>
      <c r="BL141" s="247"/>
      <c r="BM141" s="247"/>
      <c r="BN141" s="247"/>
      <c r="BO141" s="247"/>
      <c r="BP141" s="247"/>
    </row>
    <row r="142" spans="1:68" s="121" customFormat="1" ht="12.75" customHeight="1">
      <c r="A142" s="233">
        <v>133</v>
      </c>
      <c r="B142" s="233"/>
      <c r="C142" s="233" t="s">
        <v>344</v>
      </c>
      <c r="D142" s="234"/>
      <c r="E142" s="234"/>
      <c r="F142" s="234"/>
      <c r="G142" s="234"/>
      <c r="H142" s="250">
        <v>1</v>
      </c>
      <c r="I142" s="235">
        <v>72.3</v>
      </c>
      <c r="J142" s="251">
        <f t="shared" si="8"/>
        <v>72.3</v>
      </c>
      <c r="K142" s="252">
        <f t="shared" si="7"/>
        <v>3.3700794742116671E-3</v>
      </c>
      <c r="L142" s="238">
        <v>0</v>
      </c>
      <c r="M142" s="239">
        <v>0</v>
      </c>
      <c r="N142" s="240">
        <v>0</v>
      </c>
      <c r="O142" s="240"/>
      <c r="P142" s="308" t="s">
        <v>2281</v>
      </c>
      <c r="Q142" s="254"/>
      <c r="R142" s="255">
        <v>1</v>
      </c>
      <c r="S142" s="256" t="s">
        <v>91</v>
      </c>
      <c r="T142" s="256" t="s">
        <v>91</v>
      </c>
      <c r="U142" s="256" t="s">
        <v>91</v>
      </c>
      <c r="V142" s="256" t="s">
        <v>91</v>
      </c>
      <c r="W142" s="256" t="s">
        <v>91</v>
      </c>
      <c r="X142" s="256" t="s">
        <v>91</v>
      </c>
      <c r="Y142" s="256" t="s">
        <v>91</v>
      </c>
      <c r="Z142" s="256" t="s">
        <v>91</v>
      </c>
      <c r="AA142" s="256" t="s">
        <v>91</v>
      </c>
      <c r="AB142" s="256" t="s">
        <v>91</v>
      </c>
      <c r="AC142" s="256" t="s">
        <v>91</v>
      </c>
      <c r="AD142" s="256" t="s">
        <v>91</v>
      </c>
      <c r="AE142" s="256" t="s">
        <v>91</v>
      </c>
      <c r="AF142" s="256" t="s">
        <v>91</v>
      </c>
      <c r="AG142" s="256" t="s">
        <v>91</v>
      </c>
      <c r="AH142" s="256" t="s">
        <v>91</v>
      </c>
      <c r="AI142" s="256" t="s">
        <v>91</v>
      </c>
      <c r="AJ142" s="256" t="s">
        <v>91</v>
      </c>
      <c r="AK142" s="256" t="s">
        <v>91</v>
      </c>
      <c r="AL142" s="256" t="s">
        <v>91</v>
      </c>
      <c r="AM142" s="256" t="s">
        <v>91</v>
      </c>
      <c r="AN142" s="243"/>
      <c r="AO142" s="247"/>
      <c r="AP142" s="247"/>
      <c r="AQ142" s="247"/>
      <c r="AR142" s="247"/>
      <c r="AS142" s="247"/>
      <c r="AT142" s="247"/>
      <c r="AU142" s="247"/>
      <c r="AV142" s="247"/>
      <c r="AW142" s="247"/>
      <c r="AX142" s="247"/>
      <c r="AY142" s="247"/>
      <c r="AZ142" s="247"/>
      <c r="BA142" s="247"/>
      <c r="BB142" s="247"/>
      <c r="BC142" s="247"/>
      <c r="BD142" s="247"/>
      <c r="BE142" s="247"/>
      <c r="BF142" s="247"/>
      <c r="BG142" s="247"/>
      <c r="BH142" s="247"/>
      <c r="BI142" s="247"/>
      <c r="BJ142" s="247"/>
      <c r="BK142" s="247"/>
      <c r="BL142" s="247"/>
      <c r="BM142" s="247"/>
      <c r="BN142" s="247"/>
      <c r="BO142" s="247"/>
      <c r="BP142" s="247"/>
    </row>
    <row r="143" spans="1:68" s="121" customFormat="1" ht="12.75" customHeight="1">
      <c r="A143" s="233">
        <v>134</v>
      </c>
      <c r="B143" s="233"/>
      <c r="C143" s="233" t="s">
        <v>345</v>
      </c>
      <c r="D143" s="234"/>
      <c r="E143" s="234"/>
      <c r="F143" s="234"/>
      <c r="G143" s="234"/>
      <c r="H143" s="250">
        <v>1</v>
      </c>
      <c r="I143" s="235">
        <v>66.400000000000006</v>
      </c>
      <c r="J143" s="251">
        <f t="shared" si="8"/>
        <v>66.400000000000006</v>
      </c>
      <c r="K143" s="252">
        <f t="shared" si="7"/>
        <v>3.09506607313492E-3</v>
      </c>
      <c r="L143" s="238">
        <v>3.7559049020367049E-3</v>
      </c>
      <c r="M143" s="239">
        <v>0.41043909238751625</v>
      </c>
      <c r="N143" s="240">
        <v>3.7559049020367048E-5</v>
      </c>
      <c r="O143" s="240"/>
      <c r="P143" s="308"/>
      <c r="Q143" s="254"/>
      <c r="R143" s="255">
        <v>1</v>
      </c>
      <c r="S143" s="256" t="s">
        <v>91</v>
      </c>
      <c r="T143" s="256" t="s">
        <v>91</v>
      </c>
      <c r="U143" s="256" t="s">
        <v>91</v>
      </c>
      <c r="V143" s="256" t="s">
        <v>91</v>
      </c>
      <c r="W143" s="256" t="s">
        <v>91</v>
      </c>
      <c r="X143" s="256" t="s">
        <v>91</v>
      </c>
      <c r="Y143" s="256" t="s">
        <v>91</v>
      </c>
      <c r="Z143" s="256" t="s">
        <v>91</v>
      </c>
      <c r="AA143" s="256" t="s">
        <v>91</v>
      </c>
      <c r="AB143" s="256" t="s">
        <v>91</v>
      </c>
      <c r="AC143" s="256" t="s">
        <v>91</v>
      </c>
      <c r="AD143" s="256" t="s">
        <v>91</v>
      </c>
      <c r="AE143" s="256" t="s">
        <v>91</v>
      </c>
      <c r="AF143" s="256" t="s">
        <v>91</v>
      </c>
      <c r="AG143" s="256" t="s">
        <v>91</v>
      </c>
      <c r="AH143" s="256" t="s">
        <v>91</v>
      </c>
      <c r="AI143" s="256" t="s">
        <v>91</v>
      </c>
      <c r="AJ143" s="256" t="s">
        <v>91</v>
      </c>
      <c r="AK143" s="256" t="s">
        <v>91</v>
      </c>
      <c r="AL143" s="256" t="s">
        <v>91</v>
      </c>
      <c r="AM143" s="256" t="s">
        <v>91</v>
      </c>
      <c r="AN143" s="247"/>
      <c r="AO143" s="247"/>
      <c r="AP143" s="247"/>
      <c r="AQ143" s="247"/>
      <c r="AR143" s="247"/>
      <c r="AS143" s="247"/>
      <c r="AT143" s="247"/>
      <c r="AU143" s="247"/>
      <c r="AV143" s="247"/>
      <c r="AW143" s="247"/>
      <c r="AX143" s="247"/>
      <c r="AY143" s="247"/>
      <c r="AZ143" s="247"/>
      <c r="BA143" s="247"/>
      <c r="BB143" s="247"/>
      <c r="BC143" s="247"/>
      <c r="BD143" s="247"/>
      <c r="BE143" s="247"/>
      <c r="BF143" s="247"/>
      <c r="BG143" s="247"/>
      <c r="BH143" s="247"/>
      <c r="BI143" s="247"/>
      <c r="BJ143" s="247"/>
      <c r="BK143" s="247"/>
      <c r="BL143" s="247"/>
      <c r="BM143" s="247"/>
      <c r="BN143" s="247"/>
      <c r="BO143" s="247"/>
      <c r="BP143" s="247"/>
    </row>
    <row r="144" spans="1:68" s="121" customFormat="1" ht="12.75" customHeight="1">
      <c r="A144" s="233">
        <v>135</v>
      </c>
      <c r="B144" s="233"/>
      <c r="C144" s="233" t="s">
        <v>346</v>
      </c>
      <c r="D144" s="234"/>
      <c r="E144" s="234"/>
      <c r="F144" s="234"/>
      <c r="G144" s="234"/>
      <c r="H144" s="250">
        <v>1</v>
      </c>
      <c r="I144" s="235">
        <v>89.2</v>
      </c>
      <c r="J144" s="251">
        <f t="shared" si="8"/>
        <v>89.2</v>
      </c>
      <c r="K144" s="252">
        <f t="shared" si="7"/>
        <v>4.1578297247535367E-3</v>
      </c>
      <c r="L144" s="238">
        <v>4.1043909238751624E-3</v>
      </c>
      <c r="M144" s="239">
        <v>0.26265520534861492</v>
      </c>
      <c r="N144" s="240">
        <v>4.1043909238751625E-5</v>
      </c>
      <c r="O144" s="240"/>
      <c r="P144" s="308"/>
      <c r="Q144" s="254"/>
      <c r="R144" s="255">
        <v>1</v>
      </c>
      <c r="S144" s="256" t="s">
        <v>91</v>
      </c>
      <c r="T144" s="256" t="s">
        <v>91</v>
      </c>
      <c r="U144" s="256" t="s">
        <v>91</v>
      </c>
      <c r="V144" s="256" t="s">
        <v>91</v>
      </c>
      <c r="W144" s="256" t="s">
        <v>91</v>
      </c>
      <c r="X144" s="256" t="s">
        <v>91</v>
      </c>
      <c r="Y144" s="256" t="s">
        <v>91</v>
      </c>
      <c r="Z144" s="256" t="s">
        <v>91</v>
      </c>
      <c r="AA144" s="256" t="s">
        <v>91</v>
      </c>
      <c r="AB144" s="256" t="s">
        <v>91</v>
      </c>
      <c r="AC144" s="256" t="s">
        <v>91</v>
      </c>
      <c r="AD144" s="256" t="s">
        <v>91</v>
      </c>
      <c r="AE144" s="256" t="s">
        <v>91</v>
      </c>
      <c r="AF144" s="256" t="s">
        <v>91</v>
      </c>
      <c r="AG144" s="256" t="s">
        <v>91</v>
      </c>
      <c r="AH144" s="256" t="s">
        <v>91</v>
      </c>
      <c r="AI144" s="256" t="s">
        <v>91</v>
      </c>
      <c r="AJ144" s="256" t="s">
        <v>91</v>
      </c>
      <c r="AK144" s="256" t="s">
        <v>91</v>
      </c>
      <c r="AL144" s="256" t="s">
        <v>91</v>
      </c>
      <c r="AM144" s="256" t="s">
        <v>91</v>
      </c>
      <c r="AN144" s="247"/>
      <c r="AO144" s="247"/>
      <c r="AP144" s="247"/>
      <c r="AQ144" s="247"/>
      <c r="AR144" s="247"/>
      <c r="AS144" s="247"/>
      <c r="AT144" s="247"/>
      <c r="AU144" s="247"/>
      <c r="AV144" s="247"/>
      <c r="AW144" s="247"/>
      <c r="AX144" s="247"/>
      <c r="AY144" s="247"/>
      <c r="AZ144" s="247"/>
      <c r="BA144" s="247"/>
      <c r="BB144" s="247"/>
      <c r="BC144" s="247"/>
      <c r="BD144" s="247"/>
      <c r="BE144" s="247"/>
      <c r="BF144" s="247"/>
      <c r="BG144" s="247"/>
      <c r="BH144" s="247"/>
      <c r="BI144" s="247"/>
      <c r="BJ144" s="247"/>
      <c r="BK144" s="247"/>
      <c r="BL144" s="247"/>
      <c r="BM144" s="247"/>
      <c r="BN144" s="247"/>
      <c r="BO144" s="247"/>
      <c r="BP144" s="247"/>
    </row>
    <row r="145" spans="1:68" s="121" customFormat="1" ht="12.75" customHeight="1">
      <c r="A145" s="233">
        <v>136</v>
      </c>
      <c r="B145" s="233"/>
      <c r="C145" s="233" t="s">
        <v>347</v>
      </c>
      <c r="D145" s="234"/>
      <c r="E145" s="234"/>
      <c r="F145" s="234"/>
      <c r="G145" s="234"/>
      <c r="H145" s="250">
        <v>1</v>
      </c>
      <c r="I145" s="235">
        <v>72.900000000000006</v>
      </c>
      <c r="J145" s="251">
        <f t="shared" si="8"/>
        <v>72.900000000000006</v>
      </c>
      <c r="K145" s="252">
        <f t="shared" si="7"/>
        <v>3.3980469387279466E-3</v>
      </c>
      <c r="L145" s="238">
        <v>2.6265520534861494E-3</v>
      </c>
      <c r="M145" s="239">
        <v>0.27491675056144954</v>
      </c>
      <c r="N145" s="240">
        <v>2.6265520534861495E-5</v>
      </c>
      <c r="O145" s="240"/>
      <c r="P145" s="308"/>
      <c r="Q145" s="254"/>
      <c r="R145" s="255">
        <v>1</v>
      </c>
      <c r="S145" s="256" t="s">
        <v>1004</v>
      </c>
      <c r="T145" s="256" t="s">
        <v>1004</v>
      </c>
      <c r="U145" s="256" t="s">
        <v>1004</v>
      </c>
      <c r="V145" s="256" t="s">
        <v>1004</v>
      </c>
      <c r="W145" s="256" t="s">
        <v>1004</v>
      </c>
      <c r="X145" s="256" t="s">
        <v>1004</v>
      </c>
      <c r="Y145" s="256" t="s">
        <v>1004</v>
      </c>
      <c r="Z145" s="256" t="s">
        <v>1004</v>
      </c>
      <c r="AA145" s="256" t="s">
        <v>1004</v>
      </c>
      <c r="AB145" s="256" t="s">
        <v>1004</v>
      </c>
      <c r="AC145" s="256" t="s">
        <v>1004</v>
      </c>
      <c r="AD145" s="256" t="s">
        <v>1004</v>
      </c>
      <c r="AE145" s="256" t="s">
        <v>1004</v>
      </c>
      <c r="AF145" s="256" t="s">
        <v>1004</v>
      </c>
      <c r="AG145" s="256" t="s">
        <v>1004</v>
      </c>
      <c r="AH145" s="256" t="s">
        <v>1004</v>
      </c>
      <c r="AI145" s="256" t="s">
        <v>1004</v>
      </c>
      <c r="AJ145" s="256" t="s">
        <v>1004</v>
      </c>
      <c r="AK145" s="256" t="s">
        <v>1004</v>
      </c>
      <c r="AL145" s="256" t="s">
        <v>1004</v>
      </c>
      <c r="AM145" s="256" t="s">
        <v>1004</v>
      </c>
      <c r="AN145" s="247"/>
      <c r="AO145" s="247"/>
      <c r="AP145" s="247"/>
      <c r="AQ145" s="247"/>
      <c r="AR145" s="247"/>
      <c r="AS145" s="247"/>
      <c r="AT145" s="247"/>
      <c r="AU145" s="247"/>
      <c r="AV145" s="247"/>
      <c r="AW145" s="247"/>
      <c r="AX145" s="247"/>
      <c r="AY145" s="247"/>
      <c r="AZ145" s="247"/>
      <c r="BA145" s="247"/>
      <c r="BB145" s="247"/>
      <c r="BC145" s="247"/>
      <c r="BD145" s="247"/>
      <c r="BE145" s="247"/>
      <c r="BF145" s="247"/>
      <c r="BG145" s="247"/>
      <c r="BH145" s="247"/>
      <c r="BI145" s="247"/>
      <c r="BJ145" s="247"/>
      <c r="BK145" s="247"/>
      <c r="BL145" s="247"/>
      <c r="BM145" s="247"/>
      <c r="BN145" s="247"/>
      <c r="BO145" s="247"/>
      <c r="BP145" s="247"/>
    </row>
    <row r="146" spans="1:68" s="121" customFormat="1" ht="12.75" customHeight="1">
      <c r="A146" s="233">
        <v>137</v>
      </c>
      <c r="B146" s="233"/>
      <c r="C146" s="233" t="s">
        <v>348</v>
      </c>
      <c r="D146" s="234"/>
      <c r="E146" s="234"/>
      <c r="F146" s="234"/>
      <c r="G146" s="234"/>
      <c r="H146" s="250">
        <v>1</v>
      </c>
      <c r="I146" s="235">
        <v>72.400000000000006</v>
      </c>
      <c r="J146" s="251">
        <f t="shared" si="8"/>
        <v>72.400000000000006</v>
      </c>
      <c r="K146" s="252">
        <f t="shared" si="7"/>
        <v>3.374740718297714E-3</v>
      </c>
      <c r="L146" s="238">
        <v>2.7491675056144954E-3</v>
      </c>
      <c r="M146" s="239">
        <v>0.26200986086372891</v>
      </c>
      <c r="N146" s="240">
        <v>2.7491675056144953E-5</v>
      </c>
      <c r="O146" s="240"/>
      <c r="P146" s="308"/>
      <c r="Q146" s="254"/>
      <c r="R146" s="255">
        <v>1</v>
      </c>
      <c r="S146" s="256" t="s">
        <v>1004</v>
      </c>
      <c r="T146" s="256" t="s">
        <v>1004</v>
      </c>
      <c r="U146" s="256" t="s">
        <v>1004</v>
      </c>
      <c r="V146" s="256" t="s">
        <v>1004</v>
      </c>
      <c r="W146" s="256" t="s">
        <v>1004</v>
      </c>
      <c r="X146" s="256" t="s">
        <v>1004</v>
      </c>
      <c r="Y146" s="256" t="s">
        <v>1004</v>
      </c>
      <c r="Z146" s="256" t="s">
        <v>1004</v>
      </c>
      <c r="AA146" s="256" t="s">
        <v>1004</v>
      </c>
      <c r="AB146" s="256" t="s">
        <v>1004</v>
      </c>
      <c r="AC146" s="256" t="s">
        <v>1004</v>
      </c>
      <c r="AD146" s="256" t="s">
        <v>1004</v>
      </c>
      <c r="AE146" s="256" t="s">
        <v>1004</v>
      </c>
      <c r="AF146" s="256" t="s">
        <v>1004</v>
      </c>
      <c r="AG146" s="256" t="s">
        <v>1004</v>
      </c>
      <c r="AH146" s="256" t="s">
        <v>1004</v>
      </c>
      <c r="AI146" s="256" t="s">
        <v>1004</v>
      </c>
      <c r="AJ146" s="256" t="s">
        <v>1004</v>
      </c>
      <c r="AK146" s="256" t="s">
        <v>1004</v>
      </c>
      <c r="AL146" s="256" t="s">
        <v>1004</v>
      </c>
      <c r="AM146" s="256" t="s">
        <v>1004</v>
      </c>
      <c r="AN146" s="247"/>
      <c r="AO146" s="247"/>
      <c r="AP146" s="247"/>
      <c r="AQ146" s="247"/>
      <c r="AR146" s="247"/>
      <c r="AS146" s="247"/>
      <c r="AT146" s="247"/>
      <c r="AU146" s="247"/>
      <c r="AV146" s="247"/>
      <c r="AW146" s="247"/>
      <c r="AX146" s="247"/>
      <c r="AY146" s="247"/>
      <c r="AZ146" s="247"/>
      <c r="BA146" s="247"/>
      <c r="BB146" s="247"/>
      <c r="BC146" s="247"/>
      <c r="BD146" s="247"/>
      <c r="BE146" s="247"/>
      <c r="BF146" s="247"/>
      <c r="BG146" s="247"/>
      <c r="BH146" s="247"/>
      <c r="BI146" s="247"/>
      <c r="BJ146" s="247"/>
      <c r="BK146" s="247"/>
      <c r="BL146" s="247"/>
      <c r="BM146" s="247"/>
      <c r="BN146" s="247"/>
      <c r="BO146" s="247"/>
      <c r="BP146" s="247"/>
    </row>
    <row r="147" spans="1:68" s="121" customFormat="1" ht="12.75" customHeight="1">
      <c r="A147" s="233">
        <v>138</v>
      </c>
      <c r="B147" s="233"/>
      <c r="C147" s="233" t="s">
        <v>349</v>
      </c>
      <c r="D147" s="234"/>
      <c r="E147" s="234"/>
      <c r="F147" s="234"/>
      <c r="G147" s="234"/>
      <c r="H147" s="250">
        <v>1</v>
      </c>
      <c r="I147" s="235">
        <v>66.099999999999994</v>
      </c>
      <c r="J147" s="251">
        <f t="shared" si="8"/>
        <v>66.099999999999994</v>
      </c>
      <c r="K147" s="252">
        <f t="shared" si="7"/>
        <v>3.0810823408767797E-3</v>
      </c>
      <c r="L147" s="238">
        <v>2.620098608637289E-3</v>
      </c>
      <c r="M147" s="239">
        <v>0.35945687808151972</v>
      </c>
      <c r="N147" s="240">
        <v>2.6200986086372889E-5</v>
      </c>
      <c r="O147" s="240"/>
      <c r="P147" s="308"/>
      <c r="Q147" s="254"/>
      <c r="R147" s="295">
        <v>1</v>
      </c>
      <c r="S147" s="256" t="s">
        <v>91</v>
      </c>
      <c r="T147" s="256" t="s">
        <v>91</v>
      </c>
      <c r="U147" s="256" t="s">
        <v>91</v>
      </c>
      <c r="V147" s="256" t="s">
        <v>91</v>
      </c>
      <c r="W147" s="256" t="s">
        <v>91</v>
      </c>
      <c r="X147" s="256" t="s">
        <v>91</v>
      </c>
      <c r="Y147" s="256" t="s">
        <v>91</v>
      </c>
      <c r="Z147" s="256" t="s">
        <v>91</v>
      </c>
      <c r="AA147" s="256" t="s">
        <v>91</v>
      </c>
      <c r="AB147" s="256" t="s">
        <v>91</v>
      </c>
      <c r="AC147" s="256" t="s">
        <v>91</v>
      </c>
      <c r="AD147" s="256" t="s">
        <v>91</v>
      </c>
      <c r="AE147" s="256" t="s">
        <v>91</v>
      </c>
      <c r="AF147" s="256" t="s">
        <v>91</v>
      </c>
      <c r="AG147" s="256" t="s">
        <v>91</v>
      </c>
      <c r="AH147" s="256" t="s">
        <v>91</v>
      </c>
      <c r="AI147" s="256" t="s">
        <v>91</v>
      </c>
      <c r="AJ147" s="256" t="s">
        <v>91</v>
      </c>
      <c r="AK147" s="256" t="s">
        <v>91</v>
      </c>
      <c r="AL147" s="256" t="s">
        <v>91</v>
      </c>
      <c r="AM147" s="256" t="s">
        <v>91</v>
      </c>
      <c r="AN147" s="247"/>
      <c r="AO147" s="247"/>
      <c r="AP147" s="247"/>
      <c r="AQ147" s="247"/>
      <c r="AR147" s="247"/>
      <c r="AS147" s="247"/>
      <c r="AT147" s="247"/>
      <c r="AU147" s="247"/>
      <c r="AV147" s="247"/>
      <c r="AW147" s="247"/>
      <c r="AX147" s="247"/>
      <c r="AY147" s="247"/>
      <c r="AZ147" s="247"/>
      <c r="BA147" s="247"/>
      <c r="BB147" s="247"/>
      <c r="BC147" s="247"/>
      <c r="BD147" s="247"/>
      <c r="BE147" s="247"/>
      <c r="BF147" s="247"/>
      <c r="BG147" s="247"/>
      <c r="BH147" s="247"/>
      <c r="BI147" s="247"/>
      <c r="BJ147" s="247"/>
      <c r="BK147" s="247"/>
      <c r="BL147" s="247"/>
      <c r="BM147" s="247"/>
      <c r="BN147" s="247"/>
      <c r="BO147" s="247"/>
      <c r="BP147" s="247"/>
    </row>
    <row r="148" spans="1:68" s="121" customFormat="1" ht="12.75" customHeight="1">
      <c r="A148" s="233">
        <v>139</v>
      </c>
      <c r="B148" s="233"/>
      <c r="C148" s="233" t="s">
        <v>350</v>
      </c>
      <c r="D148" s="234"/>
      <c r="E148" s="234"/>
      <c r="F148" s="234"/>
      <c r="G148" s="234"/>
      <c r="H148" s="250">
        <v>1</v>
      </c>
      <c r="I148" s="235">
        <v>67</v>
      </c>
      <c r="J148" s="251">
        <f t="shared" si="8"/>
        <v>67</v>
      </c>
      <c r="K148" s="252">
        <f t="shared" si="7"/>
        <v>3.1230335376511991E-3</v>
      </c>
      <c r="L148" s="238">
        <v>3.594568780815197E-3</v>
      </c>
      <c r="M148" s="239">
        <v>0.51240352099950925</v>
      </c>
      <c r="N148" s="240">
        <v>3.5945687808151968E-5</v>
      </c>
      <c r="O148" s="240"/>
      <c r="P148" s="308"/>
      <c r="Q148" s="254"/>
      <c r="R148" s="255">
        <v>1</v>
      </c>
      <c r="S148" s="256" t="s">
        <v>91</v>
      </c>
      <c r="T148" s="256" t="s">
        <v>91</v>
      </c>
      <c r="U148" s="256" t="s">
        <v>91</v>
      </c>
      <c r="V148" s="256" t="s">
        <v>91</v>
      </c>
      <c r="W148" s="256" t="s">
        <v>91</v>
      </c>
      <c r="X148" s="256" t="s">
        <v>91</v>
      </c>
      <c r="Y148" s="256" t="s">
        <v>91</v>
      </c>
      <c r="Z148" s="256" t="s">
        <v>91</v>
      </c>
      <c r="AA148" s="256" t="s">
        <v>91</v>
      </c>
      <c r="AB148" s="256" t="s">
        <v>91</v>
      </c>
      <c r="AC148" s="256" t="s">
        <v>91</v>
      </c>
      <c r="AD148" s="256" t="s">
        <v>91</v>
      </c>
      <c r="AE148" s="256" t="s">
        <v>91</v>
      </c>
      <c r="AF148" s="256" t="s">
        <v>91</v>
      </c>
      <c r="AG148" s="256" t="s">
        <v>91</v>
      </c>
      <c r="AH148" s="256" t="s">
        <v>91</v>
      </c>
      <c r="AI148" s="256" t="s">
        <v>91</v>
      </c>
      <c r="AJ148" s="256" t="s">
        <v>91</v>
      </c>
      <c r="AK148" s="256" t="s">
        <v>91</v>
      </c>
      <c r="AL148" s="256" t="s">
        <v>91</v>
      </c>
      <c r="AM148" s="256" t="s">
        <v>91</v>
      </c>
      <c r="AN148" s="247"/>
      <c r="AO148" s="247"/>
      <c r="AP148" s="247"/>
      <c r="AQ148" s="247"/>
      <c r="AR148" s="247"/>
      <c r="AS148" s="247"/>
      <c r="AT148" s="247"/>
      <c r="AU148" s="247"/>
      <c r="AV148" s="247"/>
      <c r="AW148" s="247"/>
      <c r="AX148" s="247"/>
      <c r="AY148" s="247"/>
      <c r="AZ148" s="247"/>
      <c r="BA148" s="247"/>
      <c r="BB148" s="247"/>
      <c r="BC148" s="247"/>
      <c r="BD148" s="247"/>
      <c r="BE148" s="247"/>
      <c r="BF148" s="247"/>
      <c r="BG148" s="247"/>
      <c r="BH148" s="247"/>
      <c r="BI148" s="247"/>
      <c r="BJ148" s="247"/>
      <c r="BK148" s="247"/>
      <c r="BL148" s="247"/>
      <c r="BM148" s="247"/>
      <c r="BN148" s="247"/>
      <c r="BO148" s="247"/>
      <c r="BP148" s="247"/>
    </row>
    <row r="149" spans="1:68" s="205" customFormat="1" ht="12.75" customHeight="1">
      <c r="A149" s="204">
        <v>140</v>
      </c>
      <c r="B149" s="204"/>
      <c r="C149" s="204" t="s">
        <v>2216</v>
      </c>
      <c r="D149" s="209"/>
      <c r="E149" s="209"/>
      <c r="F149" s="209"/>
      <c r="G149" s="209"/>
      <c r="H149" s="210">
        <v>1</v>
      </c>
      <c r="I149" s="206">
        <v>95.8</v>
      </c>
      <c r="J149" s="223">
        <f t="shared" si="8"/>
        <v>95.8</v>
      </c>
      <c r="K149" s="211">
        <f t="shared" si="7"/>
        <v>4.4654718344326102E-3</v>
      </c>
      <c r="L149" s="212">
        <v>5.1240352099950924E-3</v>
      </c>
      <c r="M149" s="213">
        <v>0.38462531299207497</v>
      </c>
      <c r="N149" s="214">
        <v>5.1240352099950925E-5</v>
      </c>
      <c r="O149" s="214"/>
      <c r="P149" s="309"/>
      <c r="Q149" s="215"/>
      <c r="R149" s="216">
        <v>1</v>
      </c>
      <c r="S149" s="217" t="s">
        <v>91</v>
      </c>
      <c r="T149" s="217" t="s">
        <v>91</v>
      </c>
      <c r="U149" s="217" t="s">
        <v>91</v>
      </c>
      <c r="V149" s="217" t="s">
        <v>91</v>
      </c>
      <c r="W149" s="217" t="s">
        <v>91</v>
      </c>
      <c r="X149" s="217" t="s">
        <v>91</v>
      </c>
      <c r="Y149" s="217" t="s">
        <v>91</v>
      </c>
      <c r="Z149" s="217" t="s">
        <v>91</v>
      </c>
      <c r="AA149" s="217" t="s">
        <v>91</v>
      </c>
      <c r="AB149" s="217" t="s">
        <v>91</v>
      </c>
      <c r="AC149" s="217" t="s">
        <v>91</v>
      </c>
      <c r="AD149" s="217" t="s">
        <v>91</v>
      </c>
      <c r="AE149" s="217" t="s">
        <v>91</v>
      </c>
      <c r="AF149" s="217" t="s">
        <v>91</v>
      </c>
      <c r="AG149" s="217" t="s">
        <v>91</v>
      </c>
      <c r="AH149" s="217" t="s">
        <v>91</v>
      </c>
      <c r="AI149" s="217" t="s">
        <v>91</v>
      </c>
      <c r="AJ149" s="217" t="s">
        <v>91</v>
      </c>
      <c r="AK149" s="217" t="s">
        <v>91</v>
      </c>
      <c r="AL149" s="217" t="s">
        <v>91</v>
      </c>
      <c r="AM149" s="217" t="s">
        <v>91</v>
      </c>
      <c r="AN149" s="218"/>
      <c r="AO149" s="218"/>
      <c r="AP149" s="218"/>
      <c r="AQ149" s="218"/>
      <c r="AR149" s="218"/>
      <c r="AS149" s="218"/>
      <c r="AT149" s="218"/>
      <c r="AU149" s="218"/>
      <c r="AV149" s="218"/>
      <c r="AW149" s="218"/>
      <c r="AX149" s="218"/>
      <c r="AY149" s="218"/>
      <c r="AZ149" s="218"/>
      <c r="BA149" s="218"/>
      <c r="BB149" s="218"/>
      <c r="BC149" s="218"/>
      <c r="BD149" s="218"/>
      <c r="BE149" s="218"/>
      <c r="BF149" s="218"/>
      <c r="BG149" s="218"/>
      <c r="BH149" s="218"/>
      <c r="BI149" s="218"/>
      <c r="BJ149" s="218"/>
      <c r="BK149" s="218"/>
      <c r="BL149" s="218"/>
      <c r="BM149" s="218"/>
      <c r="BN149" s="218"/>
      <c r="BO149" s="218"/>
      <c r="BP149" s="218"/>
    </row>
    <row r="150" spans="1:68" s="121" customFormat="1" ht="12.75" customHeight="1">
      <c r="A150" s="233">
        <v>141</v>
      </c>
      <c r="B150" s="233"/>
      <c r="C150" s="233" t="s">
        <v>351</v>
      </c>
      <c r="D150" s="234"/>
      <c r="E150" s="234"/>
      <c r="F150" s="234"/>
      <c r="G150" s="234"/>
      <c r="H150" s="250">
        <v>1</v>
      </c>
      <c r="I150" s="235">
        <v>71.8</v>
      </c>
      <c r="J150" s="251">
        <f t="shared" si="8"/>
        <v>71.8</v>
      </c>
      <c r="K150" s="252">
        <f t="shared" si="7"/>
        <v>3.3467732537814342E-3</v>
      </c>
      <c r="L150" s="238">
        <v>0</v>
      </c>
      <c r="M150" s="239">
        <v>0</v>
      </c>
      <c r="N150" s="240">
        <v>0</v>
      </c>
      <c r="O150" s="240"/>
      <c r="P150" s="308"/>
      <c r="Q150" s="254"/>
      <c r="R150" s="255">
        <v>1</v>
      </c>
      <c r="S150" s="256" t="s">
        <v>91</v>
      </c>
      <c r="T150" s="256" t="s">
        <v>91</v>
      </c>
      <c r="U150" s="256" t="s">
        <v>91</v>
      </c>
      <c r="V150" s="256" t="s">
        <v>91</v>
      </c>
      <c r="W150" s="256" t="s">
        <v>91</v>
      </c>
      <c r="X150" s="256" t="s">
        <v>91</v>
      </c>
      <c r="Y150" s="256" t="s">
        <v>91</v>
      </c>
      <c r="Z150" s="256" t="s">
        <v>91</v>
      </c>
      <c r="AA150" s="256" t="s">
        <v>91</v>
      </c>
      <c r="AB150" s="256" t="s">
        <v>91</v>
      </c>
      <c r="AC150" s="256" t="s">
        <v>91</v>
      </c>
      <c r="AD150" s="256" t="s">
        <v>91</v>
      </c>
      <c r="AE150" s="256" t="s">
        <v>91</v>
      </c>
      <c r="AF150" s="256" t="s">
        <v>91</v>
      </c>
      <c r="AG150" s="256" t="s">
        <v>91</v>
      </c>
      <c r="AH150" s="256" t="s">
        <v>91</v>
      </c>
      <c r="AI150" s="256" t="s">
        <v>91</v>
      </c>
      <c r="AJ150" s="256" t="s">
        <v>91</v>
      </c>
      <c r="AK150" s="256" t="s">
        <v>91</v>
      </c>
      <c r="AL150" s="256" t="s">
        <v>91</v>
      </c>
      <c r="AM150" s="256" t="s">
        <v>91</v>
      </c>
      <c r="AN150" s="247"/>
      <c r="AO150" s="247"/>
      <c r="AP150" s="247"/>
      <c r="AQ150" s="247"/>
      <c r="AR150" s="247"/>
      <c r="AS150" s="247"/>
      <c r="AT150" s="247"/>
      <c r="AU150" s="247"/>
      <c r="AV150" s="247"/>
      <c r="AW150" s="247"/>
      <c r="AX150" s="247"/>
      <c r="AY150" s="247"/>
      <c r="AZ150" s="247"/>
      <c r="BA150" s="247"/>
      <c r="BB150" s="247"/>
      <c r="BC150" s="247"/>
      <c r="BD150" s="247"/>
      <c r="BE150" s="247"/>
      <c r="BF150" s="247"/>
      <c r="BG150" s="247"/>
      <c r="BH150" s="247"/>
      <c r="BI150" s="247"/>
      <c r="BJ150" s="247"/>
      <c r="BK150" s="247"/>
      <c r="BL150" s="247"/>
      <c r="BM150" s="247"/>
      <c r="BN150" s="247"/>
      <c r="BO150" s="247"/>
      <c r="BP150" s="247"/>
    </row>
    <row r="151" spans="1:68" s="205" customFormat="1" ht="12.75" customHeight="1">
      <c r="A151" s="204">
        <v>142</v>
      </c>
      <c r="B151" s="204"/>
      <c r="C151" s="204" t="s">
        <v>956</v>
      </c>
      <c r="D151" s="209"/>
      <c r="E151" s="209"/>
      <c r="F151" s="209"/>
      <c r="G151" s="209"/>
      <c r="H151" s="210">
        <v>1</v>
      </c>
      <c r="I151" s="206">
        <v>150.80000000000001</v>
      </c>
      <c r="J151" s="223">
        <f t="shared" si="8"/>
        <v>150.80000000000001</v>
      </c>
      <c r="K151" s="211">
        <f t="shared" si="7"/>
        <v>7.0291560817582217E-3</v>
      </c>
      <c r="L151" s="212">
        <v>1.3552234182606668E-3</v>
      </c>
      <c r="M151" s="213">
        <v>0.25878313843929873</v>
      </c>
      <c r="N151" s="214">
        <v>1.3552234182606668E-5</v>
      </c>
      <c r="O151" s="214"/>
      <c r="P151" s="309" t="s">
        <v>2273</v>
      </c>
      <c r="Q151" s="215">
        <v>1</v>
      </c>
      <c r="R151" s="216">
        <v>1</v>
      </c>
      <c r="S151" s="217" t="s">
        <v>1004</v>
      </c>
      <c r="T151" s="217" t="s">
        <v>1004</v>
      </c>
      <c r="U151" s="217" t="s">
        <v>1004</v>
      </c>
      <c r="V151" s="217" t="s">
        <v>1004</v>
      </c>
      <c r="W151" s="217" t="s">
        <v>1004</v>
      </c>
      <c r="X151" s="217" t="s">
        <v>1004</v>
      </c>
      <c r="Y151" s="217" t="s">
        <v>1004</v>
      </c>
      <c r="Z151" s="217" t="s">
        <v>1004</v>
      </c>
      <c r="AA151" s="217" t="s">
        <v>1004</v>
      </c>
      <c r="AB151" s="217" t="s">
        <v>1004</v>
      </c>
      <c r="AC151" s="217" t="s">
        <v>1004</v>
      </c>
      <c r="AD151" s="217" t="s">
        <v>1004</v>
      </c>
      <c r="AE151" s="217" t="s">
        <v>1004</v>
      </c>
      <c r="AF151" s="217" t="s">
        <v>1004</v>
      </c>
      <c r="AG151" s="217" t="s">
        <v>1004</v>
      </c>
      <c r="AH151" s="217" t="s">
        <v>1004</v>
      </c>
      <c r="AI151" s="217" t="s">
        <v>1004</v>
      </c>
      <c r="AJ151" s="217" t="s">
        <v>1004</v>
      </c>
      <c r="AK151" s="217" t="s">
        <v>1004</v>
      </c>
      <c r="AL151" s="217" t="s">
        <v>1004</v>
      </c>
      <c r="AM151" s="217" t="s">
        <v>1004</v>
      </c>
      <c r="AN151" s="218"/>
      <c r="AO151" s="218"/>
      <c r="AP151" s="218"/>
      <c r="AQ151" s="218"/>
      <c r="AR151" s="218"/>
      <c r="AS151" s="218"/>
      <c r="AT151" s="218"/>
      <c r="AU151" s="218"/>
      <c r="AV151" s="218"/>
      <c r="AW151" s="218"/>
      <c r="AX151" s="218"/>
      <c r="AY151" s="218"/>
      <c r="AZ151" s="218"/>
      <c r="BA151" s="218"/>
      <c r="BB151" s="218"/>
      <c r="BC151" s="218"/>
      <c r="BD151" s="218"/>
      <c r="BE151" s="218"/>
      <c r="BF151" s="218"/>
      <c r="BG151" s="218"/>
      <c r="BH151" s="218"/>
      <c r="BI151" s="218"/>
      <c r="BJ151" s="218"/>
      <c r="BK151" s="218"/>
      <c r="BL151" s="218"/>
      <c r="BM151" s="218"/>
      <c r="BN151" s="218"/>
      <c r="BO151" s="218"/>
      <c r="BP151" s="218"/>
    </row>
    <row r="152" spans="1:68" s="121" customFormat="1" ht="12.75" customHeight="1">
      <c r="A152" s="233">
        <v>143</v>
      </c>
      <c r="B152" s="233"/>
      <c r="C152" s="233" t="s">
        <v>352</v>
      </c>
      <c r="D152" s="234"/>
      <c r="E152" s="234"/>
      <c r="F152" s="234"/>
      <c r="G152" s="234"/>
      <c r="H152" s="250">
        <v>1</v>
      </c>
      <c r="I152" s="235">
        <v>56.2</v>
      </c>
      <c r="J152" s="251">
        <f t="shared" si="8"/>
        <v>56.2</v>
      </c>
      <c r="K152" s="252">
        <f t="shared" si="7"/>
        <v>2.6196191763581699E-3</v>
      </c>
      <c r="L152" s="238">
        <v>2.5878313843929876E-3</v>
      </c>
      <c r="M152" s="239">
        <v>0.40979374790263018</v>
      </c>
      <c r="N152" s="240">
        <v>2.5878313843929874E-5</v>
      </c>
      <c r="O152" s="240"/>
      <c r="P152" s="308"/>
      <c r="Q152" s="254"/>
      <c r="R152" s="255">
        <v>1</v>
      </c>
      <c r="S152" s="256" t="s">
        <v>1004</v>
      </c>
      <c r="T152" s="256" t="s">
        <v>1004</v>
      </c>
      <c r="U152" s="256" t="s">
        <v>1004</v>
      </c>
      <c r="V152" s="256" t="s">
        <v>1004</v>
      </c>
      <c r="W152" s="256" t="s">
        <v>1004</v>
      </c>
      <c r="X152" s="256" t="s">
        <v>1004</v>
      </c>
      <c r="Y152" s="256" t="s">
        <v>1004</v>
      </c>
      <c r="Z152" s="256" t="s">
        <v>1004</v>
      </c>
      <c r="AA152" s="256" t="s">
        <v>1004</v>
      </c>
      <c r="AB152" s="256" t="s">
        <v>1004</v>
      </c>
      <c r="AC152" s="256" t="s">
        <v>1004</v>
      </c>
      <c r="AD152" s="256" t="s">
        <v>1004</v>
      </c>
      <c r="AE152" s="256" t="s">
        <v>1004</v>
      </c>
      <c r="AF152" s="256" t="s">
        <v>1004</v>
      </c>
      <c r="AG152" s="256" t="s">
        <v>1004</v>
      </c>
      <c r="AH152" s="256" t="s">
        <v>1004</v>
      </c>
      <c r="AI152" s="256" t="s">
        <v>1004</v>
      </c>
      <c r="AJ152" s="256" t="s">
        <v>1004</v>
      </c>
      <c r="AK152" s="256" t="s">
        <v>1004</v>
      </c>
      <c r="AL152" s="256" t="s">
        <v>1004</v>
      </c>
      <c r="AM152" s="256" t="s">
        <v>1004</v>
      </c>
      <c r="AN152" s="247"/>
      <c r="AO152" s="247"/>
      <c r="AP152" s="247"/>
      <c r="AQ152" s="247"/>
      <c r="AR152" s="247"/>
      <c r="AS152" s="247"/>
      <c r="AT152" s="247"/>
      <c r="AU152" s="247"/>
      <c r="AV152" s="247"/>
      <c r="AW152" s="247"/>
      <c r="AX152" s="247"/>
      <c r="AY152" s="247"/>
      <c r="AZ152" s="247"/>
      <c r="BA152" s="247"/>
      <c r="BB152" s="247"/>
      <c r="BC152" s="247"/>
      <c r="BD152" s="247"/>
      <c r="BE152" s="247"/>
      <c r="BF152" s="247"/>
      <c r="BG152" s="247"/>
      <c r="BH152" s="247"/>
      <c r="BI152" s="247"/>
      <c r="BJ152" s="247"/>
      <c r="BK152" s="247"/>
      <c r="BL152" s="247"/>
      <c r="BM152" s="247"/>
      <c r="BN152" s="247"/>
      <c r="BO152" s="247"/>
      <c r="BP152" s="247"/>
    </row>
    <row r="153" spans="1:68" s="123" customFormat="1" ht="12.75" customHeight="1">
      <c r="A153" s="153">
        <v>144</v>
      </c>
      <c r="B153" s="153"/>
      <c r="C153" s="153" t="s">
        <v>1058</v>
      </c>
      <c r="D153" s="154"/>
      <c r="E153" s="154"/>
      <c r="F153" s="154"/>
      <c r="G153" s="154"/>
      <c r="H153" s="154">
        <v>1</v>
      </c>
      <c r="I153" s="156">
        <v>67</v>
      </c>
      <c r="J153" s="222">
        <f t="shared" si="8"/>
        <v>67</v>
      </c>
      <c r="K153" s="164">
        <f t="shared" si="7"/>
        <v>3.1230335376511991E-3</v>
      </c>
      <c r="L153" s="158">
        <v>4.0979374790263015E-3</v>
      </c>
      <c r="M153" s="159">
        <v>0.53692661142517839</v>
      </c>
      <c r="N153" s="160">
        <v>4.0979374790263015E-5</v>
      </c>
      <c r="O153" s="160"/>
      <c r="P153" s="312" t="s">
        <v>2124</v>
      </c>
      <c r="Q153" s="183">
        <v>1</v>
      </c>
      <c r="R153" s="293">
        <v>1</v>
      </c>
      <c r="S153" s="122" t="s">
        <v>91</v>
      </c>
      <c r="T153" s="122" t="s">
        <v>91</v>
      </c>
      <c r="U153" s="122" t="s">
        <v>91</v>
      </c>
      <c r="V153" s="122" t="s">
        <v>91</v>
      </c>
      <c r="W153" s="122" t="s">
        <v>91</v>
      </c>
      <c r="X153" s="122" t="s">
        <v>91</v>
      </c>
      <c r="Y153" s="122" t="s">
        <v>91</v>
      </c>
      <c r="Z153" s="122" t="s">
        <v>91</v>
      </c>
      <c r="AA153" s="185" t="s">
        <v>91</v>
      </c>
      <c r="AB153" s="185" t="s">
        <v>91</v>
      </c>
      <c r="AC153" s="185" t="s">
        <v>91</v>
      </c>
      <c r="AD153" s="185" t="s">
        <v>91</v>
      </c>
      <c r="AE153" s="185" t="s">
        <v>91</v>
      </c>
      <c r="AF153" s="186" t="s">
        <v>91</v>
      </c>
      <c r="AG153" s="186" t="s">
        <v>91</v>
      </c>
      <c r="AH153" s="186" t="s">
        <v>91</v>
      </c>
      <c r="AI153" s="186" t="s">
        <v>91</v>
      </c>
      <c r="AJ153" s="186" t="s">
        <v>91</v>
      </c>
      <c r="AK153" s="120" t="s">
        <v>91</v>
      </c>
      <c r="AL153" s="120" t="s">
        <v>91</v>
      </c>
      <c r="AM153" s="120" t="s">
        <v>91</v>
      </c>
      <c r="AN153" s="120"/>
      <c r="AO153" s="120"/>
      <c r="AP153" s="120"/>
      <c r="AQ153" s="120"/>
      <c r="AR153" s="120"/>
      <c r="AS153" s="120"/>
      <c r="AT153" s="120"/>
      <c r="AU153" s="120"/>
      <c r="AV153" s="120"/>
      <c r="AW153" s="120"/>
      <c r="AX153" s="120"/>
      <c r="AY153" s="120"/>
      <c r="AZ153" s="120"/>
      <c r="BA153" s="120"/>
      <c r="BB153" s="120"/>
      <c r="BC153" s="120"/>
      <c r="BD153" s="120"/>
      <c r="BE153" s="120"/>
      <c r="BF153" s="120"/>
      <c r="BG153" s="120"/>
      <c r="BH153" s="120"/>
      <c r="BI153" s="120"/>
      <c r="BJ153" s="120"/>
      <c r="BK153" s="120"/>
      <c r="BL153" s="120"/>
      <c r="BM153" s="120"/>
      <c r="BN153" s="120"/>
      <c r="BO153" s="120"/>
      <c r="BP153" s="120"/>
    </row>
    <row r="154" spans="1:68" s="121" customFormat="1" ht="12.75" hidden="1" customHeight="1">
      <c r="A154" s="233">
        <v>145</v>
      </c>
      <c r="B154" s="233"/>
      <c r="C154" s="233" t="s">
        <v>353</v>
      </c>
      <c r="D154" s="234"/>
      <c r="E154" s="234"/>
      <c r="F154" s="234"/>
      <c r="G154" s="234"/>
      <c r="H154" s="234">
        <v>1</v>
      </c>
      <c r="I154" s="235">
        <v>96.1</v>
      </c>
      <c r="J154" s="236">
        <f t="shared" si="8"/>
        <v>96.1</v>
      </c>
      <c r="K154" s="237">
        <f t="shared" si="7"/>
        <v>4.4794555666907493E-3</v>
      </c>
      <c r="L154" s="238">
        <v>0</v>
      </c>
      <c r="M154" s="239">
        <v>0</v>
      </c>
      <c r="N154" s="240">
        <v>0</v>
      </c>
      <c r="O154" s="240"/>
      <c r="P154" s="240"/>
      <c r="Q154" s="241"/>
      <c r="R154" s="242"/>
      <c r="S154" s="243"/>
      <c r="T154" s="243"/>
      <c r="U154" s="243"/>
      <c r="V154" s="243"/>
      <c r="W154" s="243"/>
      <c r="X154" s="243"/>
      <c r="Y154" s="243"/>
      <c r="Z154" s="243"/>
      <c r="AA154" s="248"/>
      <c r="AB154" s="248"/>
      <c r="AC154" s="248"/>
      <c r="AD154" s="248"/>
      <c r="AE154" s="248"/>
      <c r="AF154" s="249"/>
      <c r="AG154" s="249"/>
      <c r="AH154" s="249"/>
      <c r="AI154" s="249"/>
      <c r="AJ154" s="249"/>
      <c r="AK154" s="247"/>
      <c r="AL154" s="247"/>
      <c r="AM154" s="247"/>
      <c r="AN154" s="247"/>
      <c r="AO154" s="247"/>
      <c r="AP154" s="247"/>
      <c r="AQ154" s="247"/>
      <c r="AR154" s="247"/>
      <c r="AS154" s="247"/>
      <c r="AT154" s="247"/>
      <c r="AU154" s="247"/>
      <c r="AV154" s="247"/>
      <c r="AW154" s="247"/>
      <c r="AX154" s="247"/>
      <c r="AY154" s="247"/>
      <c r="AZ154" s="247"/>
      <c r="BA154" s="247"/>
      <c r="BB154" s="247"/>
      <c r="BC154" s="247"/>
      <c r="BD154" s="247"/>
      <c r="BE154" s="247"/>
      <c r="BF154" s="247"/>
      <c r="BG154" s="247"/>
      <c r="BH154" s="247"/>
      <c r="BI154" s="247"/>
      <c r="BJ154" s="247"/>
      <c r="BK154" s="247"/>
      <c r="BL154" s="247"/>
      <c r="BM154" s="247"/>
      <c r="BN154" s="247"/>
      <c r="BO154" s="247"/>
      <c r="BP154" s="247"/>
    </row>
    <row r="155" spans="1:68" s="121" customFormat="1" ht="12.75" customHeight="1">
      <c r="A155" s="233">
        <v>146</v>
      </c>
      <c r="B155" s="233"/>
      <c r="C155" s="233" t="s">
        <v>354</v>
      </c>
      <c r="D155" s="234"/>
      <c r="E155" s="234"/>
      <c r="F155" s="234"/>
      <c r="G155" s="234"/>
      <c r="H155" s="250">
        <v>1</v>
      </c>
      <c r="I155" s="235">
        <v>71.7</v>
      </c>
      <c r="J155" s="251">
        <f t="shared" si="8"/>
        <v>71.7</v>
      </c>
      <c r="K155" s="252">
        <f t="shared" si="7"/>
        <v>3.3421120096953877E-3</v>
      </c>
      <c r="L155" s="238">
        <v>3.736544567490124E-3</v>
      </c>
      <c r="M155" s="239">
        <v>0.41108443687240226</v>
      </c>
      <c r="N155" s="240">
        <v>3.7365445674901239E-5</v>
      </c>
      <c r="O155" s="240"/>
      <c r="P155" s="308"/>
      <c r="Q155" s="254"/>
      <c r="R155" s="255">
        <v>1</v>
      </c>
      <c r="S155" s="256" t="s">
        <v>91</v>
      </c>
      <c r="T155" s="256" t="s">
        <v>91</v>
      </c>
      <c r="U155" s="256" t="s">
        <v>91</v>
      </c>
      <c r="V155" s="256" t="s">
        <v>91</v>
      </c>
      <c r="W155" s="256" t="s">
        <v>91</v>
      </c>
      <c r="X155" s="256" t="s">
        <v>91</v>
      </c>
      <c r="Y155" s="256" t="s">
        <v>91</v>
      </c>
      <c r="Z155" s="256" t="s">
        <v>91</v>
      </c>
      <c r="AA155" s="256" t="s">
        <v>91</v>
      </c>
      <c r="AB155" s="256" t="s">
        <v>91</v>
      </c>
      <c r="AC155" s="256" t="s">
        <v>91</v>
      </c>
      <c r="AD155" s="256" t="s">
        <v>91</v>
      </c>
      <c r="AE155" s="256" t="s">
        <v>91</v>
      </c>
      <c r="AF155" s="256" t="s">
        <v>91</v>
      </c>
      <c r="AG155" s="256" t="s">
        <v>91</v>
      </c>
      <c r="AH155" s="256" t="s">
        <v>91</v>
      </c>
      <c r="AI155" s="256" t="s">
        <v>91</v>
      </c>
      <c r="AJ155" s="256" t="s">
        <v>92</v>
      </c>
      <c r="AK155" s="256" t="s">
        <v>93</v>
      </c>
      <c r="AL155" s="256" t="s">
        <v>91</v>
      </c>
      <c r="AM155" s="256" t="s">
        <v>91</v>
      </c>
      <c r="AN155" s="247"/>
      <c r="AO155" s="247"/>
      <c r="AP155" s="247"/>
      <c r="AQ155" s="247"/>
      <c r="AR155" s="247"/>
      <c r="AS155" s="247"/>
      <c r="AT155" s="247"/>
      <c r="AU155" s="247"/>
      <c r="AV155" s="247"/>
      <c r="AW155" s="247"/>
      <c r="AX155" s="247"/>
      <c r="AY155" s="247"/>
      <c r="AZ155" s="247"/>
      <c r="BA155" s="247"/>
      <c r="BB155" s="247"/>
      <c r="BC155" s="247"/>
      <c r="BD155" s="247"/>
      <c r="BE155" s="247"/>
      <c r="BF155" s="247"/>
      <c r="BG155" s="247"/>
      <c r="BH155" s="247"/>
      <c r="BI155" s="247"/>
      <c r="BJ155" s="247"/>
      <c r="BK155" s="247"/>
      <c r="BL155" s="247"/>
      <c r="BM155" s="247"/>
      <c r="BN155" s="247"/>
      <c r="BO155" s="247"/>
      <c r="BP155" s="247"/>
    </row>
    <row r="156" spans="1:68" s="123" customFormat="1" ht="12.75" customHeight="1">
      <c r="A156" s="153">
        <v>147</v>
      </c>
      <c r="B156" s="153"/>
      <c r="C156" s="153" t="s">
        <v>2203</v>
      </c>
      <c r="D156" s="154"/>
      <c r="E156" s="154"/>
      <c r="F156" s="154"/>
      <c r="G156" s="154"/>
      <c r="H156" s="155">
        <v>1</v>
      </c>
      <c r="I156" s="156">
        <v>73.400000000000006</v>
      </c>
      <c r="J156" s="172">
        <f t="shared" si="8"/>
        <v>73.400000000000006</v>
      </c>
      <c r="K156" s="157">
        <f t="shared" si="7"/>
        <v>3.4213531591581795E-3</v>
      </c>
      <c r="L156" s="158">
        <v>4.1108443687240225E-3</v>
      </c>
      <c r="M156" s="159">
        <v>0.26200986086372891</v>
      </c>
      <c r="N156" s="160">
        <v>4.1108443687240228E-5</v>
      </c>
      <c r="O156" s="160"/>
      <c r="P156" s="196" t="s">
        <v>2278</v>
      </c>
      <c r="Q156" s="161">
        <v>1</v>
      </c>
      <c r="R156" s="165">
        <v>1</v>
      </c>
      <c r="S156" s="166" t="s">
        <v>1004</v>
      </c>
      <c r="T156" s="166" t="s">
        <v>1004</v>
      </c>
      <c r="U156" s="166" t="s">
        <v>1004</v>
      </c>
      <c r="V156" s="166" t="s">
        <v>1004</v>
      </c>
      <c r="W156" s="166" t="s">
        <v>1004</v>
      </c>
      <c r="X156" s="166" t="s">
        <v>1004</v>
      </c>
      <c r="Y156" s="166" t="s">
        <v>1004</v>
      </c>
      <c r="Z156" s="166" t="s">
        <v>1004</v>
      </c>
      <c r="AA156" s="166" t="s">
        <v>1004</v>
      </c>
      <c r="AB156" s="166" t="s">
        <v>1004</v>
      </c>
      <c r="AC156" s="166" t="s">
        <v>1004</v>
      </c>
      <c r="AD156" s="166" t="s">
        <v>1004</v>
      </c>
      <c r="AE156" s="166" t="s">
        <v>1004</v>
      </c>
      <c r="AF156" s="166" t="s">
        <v>1004</v>
      </c>
      <c r="AG156" s="166" t="s">
        <v>1004</v>
      </c>
      <c r="AH156" s="166" t="s">
        <v>1004</v>
      </c>
      <c r="AI156" s="166" t="s">
        <v>1004</v>
      </c>
      <c r="AJ156" s="166" t="s">
        <v>1004</v>
      </c>
      <c r="AK156" s="166" t="s">
        <v>1004</v>
      </c>
      <c r="AL156" s="166" t="s">
        <v>1004</v>
      </c>
      <c r="AM156" s="166" t="s">
        <v>1004</v>
      </c>
      <c r="AN156" s="122"/>
      <c r="AO156" s="120"/>
      <c r="AP156" s="120"/>
      <c r="AQ156" s="120"/>
      <c r="AR156" s="120"/>
      <c r="AS156" s="120"/>
      <c r="AT156" s="120"/>
      <c r="AU156" s="120"/>
      <c r="AV156" s="120"/>
      <c r="AW156" s="120"/>
      <c r="AX156" s="120"/>
      <c r="AY156" s="120"/>
      <c r="AZ156" s="120"/>
      <c r="BA156" s="120"/>
      <c r="BB156" s="120"/>
      <c r="BC156" s="120"/>
      <c r="BD156" s="120"/>
      <c r="BE156" s="120"/>
      <c r="BF156" s="120"/>
      <c r="BG156" s="120"/>
      <c r="BH156" s="120"/>
      <c r="BI156" s="120"/>
      <c r="BJ156" s="120"/>
      <c r="BK156" s="120"/>
      <c r="BL156" s="120"/>
      <c r="BM156" s="120"/>
      <c r="BN156" s="120"/>
      <c r="BO156" s="120"/>
      <c r="BP156" s="120"/>
    </row>
    <row r="157" spans="1:68" s="121" customFormat="1" ht="12" hidden="1" customHeight="1">
      <c r="A157" s="233">
        <v>148</v>
      </c>
      <c r="B157" s="233"/>
      <c r="C157" s="233" t="s">
        <v>355</v>
      </c>
      <c r="D157" s="234"/>
      <c r="E157" s="234"/>
      <c r="F157" s="234"/>
      <c r="G157" s="234"/>
      <c r="H157" s="234">
        <v>1</v>
      </c>
      <c r="I157" s="235">
        <v>68.3</v>
      </c>
      <c r="J157" s="236">
        <f t="shared" si="8"/>
        <v>68.3</v>
      </c>
      <c r="K157" s="237">
        <f t="shared" si="7"/>
        <v>3.1836297107698044E-3</v>
      </c>
      <c r="L157" s="238">
        <v>2.620098608637289E-3</v>
      </c>
      <c r="M157" s="239">
        <v>0.27427140607656347</v>
      </c>
      <c r="N157" s="240">
        <v>2.6200986086372889E-5</v>
      </c>
      <c r="O157" s="240"/>
      <c r="P157" s="240"/>
      <c r="Q157" s="241"/>
      <c r="R157" s="242"/>
      <c r="S157" s="243"/>
      <c r="T157" s="243"/>
      <c r="U157" s="243"/>
      <c r="V157" s="243"/>
      <c r="W157" s="243"/>
      <c r="X157" s="243"/>
      <c r="Y157" s="243"/>
      <c r="Z157" s="243"/>
      <c r="AA157" s="248"/>
      <c r="AB157" s="248"/>
      <c r="AC157" s="248"/>
      <c r="AD157" s="248"/>
      <c r="AE157" s="248"/>
      <c r="AF157" s="249"/>
      <c r="AG157" s="249"/>
      <c r="AH157" s="249"/>
      <c r="AI157" s="249"/>
      <c r="AJ157" s="249"/>
      <c r="AK157" s="247"/>
      <c r="AL157" s="247"/>
      <c r="AM157" s="247"/>
      <c r="AN157" s="247"/>
      <c r="AO157" s="247"/>
      <c r="AP157" s="247"/>
      <c r="AQ157" s="247"/>
      <c r="AR157" s="247"/>
      <c r="AS157" s="247"/>
      <c r="AT157" s="247"/>
      <c r="AU157" s="247"/>
      <c r="AV157" s="247"/>
      <c r="AW157" s="247"/>
      <c r="AX157" s="247"/>
      <c r="AY157" s="247"/>
      <c r="AZ157" s="247"/>
      <c r="BA157" s="247"/>
      <c r="BB157" s="247"/>
      <c r="BC157" s="247"/>
      <c r="BD157" s="247"/>
      <c r="BE157" s="247"/>
      <c r="BF157" s="247"/>
      <c r="BG157" s="247"/>
      <c r="BH157" s="247"/>
      <c r="BI157" s="247"/>
      <c r="BJ157" s="247"/>
      <c r="BK157" s="247"/>
      <c r="BL157" s="247"/>
      <c r="BM157" s="247"/>
      <c r="BN157" s="247"/>
      <c r="BO157" s="247"/>
      <c r="BP157" s="247"/>
    </row>
    <row r="158" spans="1:68" s="121" customFormat="1" ht="12.75" customHeight="1">
      <c r="A158" s="233">
        <v>149</v>
      </c>
      <c r="B158" s="233"/>
      <c r="C158" s="233" t="s">
        <v>356</v>
      </c>
      <c r="D158" s="234"/>
      <c r="E158" s="234"/>
      <c r="F158" s="234"/>
      <c r="G158" s="234"/>
      <c r="H158" s="250">
        <v>1</v>
      </c>
      <c r="I158" s="235">
        <v>56.2</v>
      </c>
      <c r="J158" s="251">
        <f t="shared" si="8"/>
        <v>56.2</v>
      </c>
      <c r="K158" s="252">
        <f t="shared" si="7"/>
        <v>2.6196191763581699E-3</v>
      </c>
      <c r="L158" s="238">
        <v>2.742714060765635E-3</v>
      </c>
      <c r="M158" s="239">
        <v>0.26200986086372891</v>
      </c>
      <c r="N158" s="240">
        <v>2.7427140607656351E-5</v>
      </c>
      <c r="O158" s="240"/>
      <c r="P158" s="308"/>
      <c r="Q158" s="254"/>
      <c r="R158" s="255">
        <v>1</v>
      </c>
      <c r="S158" s="256" t="s">
        <v>91</v>
      </c>
      <c r="T158" s="256" t="s">
        <v>91</v>
      </c>
      <c r="U158" s="256" t="s">
        <v>91</v>
      </c>
      <c r="V158" s="256" t="s">
        <v>91</v>
      </c>
      <c r="W158" s="256" t="s">
        <v>91</v>
      </c>
      <c r="X158" s="256" t="s">
        <v>91</v>
      </c>
      <c r="Y158" s="256" t="s">
        <v>91</v>
      </c>
      <c r="Z158" s="256" t="s">
        <v>91</v>
      </c>
      <c r="AA158" s="256" t="s">
        <v>91</v>
      </c>
      <c r="AB158" s="256" t="s">
        <v>91</v>
      </c>
      <c r="AC158" s="256" t="s">
        <v>91</v>
      </c>
      <c r="AD158" s="256" t="s">
        <v>91</v>
      </c>
      <c r="AE158" s="256" t="s">
        <v>91</v>
      </c>
      <c r="AF158" s="256" t="s">
        <v>91</v>
      </c>
      <c r="AG158" s="256" t="s">
        <v>91</v>
      </c>
      <c r="AH158" s="256" t="s">
        <v>91</v>
      </c>
      <c r="AI158" s="256" t="s">
        <v>91</v>
      </c>
      <c r="AJ158" s="256" t="s">
        <v>91</v>
      </c>
      <c r="AK158" s="256" t="s">
        <v>91</v>
      </c>
      <c r="AL158" s="256" t="s">
        <v>91</v>
      </c>
      <c r="AM158" s="256" t="s">
        <v>91</v>
      </c>
      <c r="AN158" s="247"/>
      <c r="AO158" s="247"/>
      <c r="AP158" s="247"/>
      <c r="AQ158" s="247"/>
      <c r="AR158" s="247"/>
      <c r="AS158" s="247"/>
      <c r="AT158" s="247"/>
      <c r="AU158" s="247"/>
      <c r="AV158" s="247"/>
      <c r="AW158" s="247"/>
      <c r="AX158" s="247"/>
      <c r="AY158" s="247"/>
      <c r="AZ158" s="247"/>
      <c r="BA158" s="247"/>
      <c r="BB158" s="247"/>
      <c r="BC158" s="247"/>
      <c r="BD158" s="247"/>
      <c r="BE158" s="247"/>
      <c r="BF158" s="247"/>
      <c r="BG158" s="247"/>
      <c r="BH158" s="247"/>
      <c r="BI158" s="247"/>
      <c r="BJ158" s="247"/>
      <c r="BK158" s="247"/>
      <c r="BL158" s="247"/>
      <c r="BM158" s="247"/>
      <c r="BN158" s="247"/>
      <c r="BO158" s="247"/>
      <c r="BP158" s="247"/>
    </row>
    <row r="159" spans="1:68" s="121" customFormat="1" ht="12.75" customHeight="1">
      <c r="A159" s="233">
        <v>150</v>
      </c>
      <c r="B159" s="233"/>
      <c r="C159" s="233" t="s">
        <v>357</v>
      </c>
      <c r="D159" s="234"/>
      <c r="E159" s="234"/>
      <c r="F159" s="234"/>
      <c r="G159" s="234"/>
      <c r="H159" s="250">
        <v>1</v>
      </c>
      <c r="I159" s="235">
        <v>67</v>
      </c>
      <c r="J159" s="251">
        <f t="shared" si="8"/>
        <v>67</v>
      </c>
      <c r="K159" s="252">
        <f t="shared" si="7"/>
        <v>3.1230335376511991E-3</v>
      </c>
      <c r="L159" s="238">
        <v>2.620098608637289E-3</v>
      </c>
      <c r="M159" s="239">
        <v>0.35945687808151972</v>
      </c>
      <c r="N159" s="240">
        <v>2.6200986086372889E-5</v>
      </c>
      <c r="O159" s="240"/>
      <c r="P159" s="308"/>
      <c r="Q159" s="254"/>
      <c r="R159" s="255">
        <v>1</v>
      </c>
      <c r="S159" s="256" t="s">
        <v>91</v>
      </c>
      <c r="T159" s="256" t="s">
        <v>91</v>
      </c>
      <c r="U159" s="256" t="s">
        <v>91</v>
      </c>
      <c r="V159" s="256" t="s">
        <v>91</v>
      </c>
      <c r="W159" s="256" t="s">
        <v>91</v>
      </c>
      <c r="X159" s="256" t="s">
        <v>91</v>
      </c>
      <c r="Y159" s="256" t="s">
        <v>91</v>
      </c>
      <c r="Z159" s="256" t="s">
        <v>91</v>
      </c>
      <c r="AA159" s="256" t="s">
        <v>91</v>
      </c>
      <c r="AB159" s="256" t="s">
        <v>91</v>
      </c>
      <c r="AC159" s="256" t="s">
        <v>91</v>
      </c>
      <c r="AD159" s="256" t="s">
        <v>91</v>
      </c>
      <c r="AE159" s="256" t="s">
        <v>91</v>
      </c>
      <c r="AF159" s="256" t="s">
        <v>91</v>
      </c>
      <c r="AG159" s="256" t="s">
        <v>91</v>
      </c>
      <c r="AH159" s="256" t="s">
        <v>91</v>
      </c>
      <c r="AI159" s="256" t="s">
        <v>91</v>
      </c>
      <c r="AJ159" s="256" t="s">
        <v>91</v>
      </c>
      <c r="AK159" s="256" t="s">
        <v>91</v>
      </c>
      <c r="AL159" s="256" t="s">
        <v>91</v>
      </c>
      <c r="AM159" s="256" t="s">
        <v>91</v>
      </c>
      <c r="AN159" s="247"/>
      <c r="AO159" s="247"/>
      <c r="AP159" s="247"/>
      <c r="AQ159" s="247"/>
      <c r="AR159" s="247"/>
      <c r="AS159" s="247"/>
      <c r="AT159" s="247"/>
      <c r="AU159" s="247"/>
      <c r="AV159" s="247"/>
      <c r="AW159" s="247"/>
      <c r="AX159" s="247"/>
      <c r="AY159" s="247"/>
      <c r="AZ159" s="247"/>
      <c r="BA159" s="247"/>
      <c r="BB159" s="247"/>
      <c r="BC159" s="247"/>
      <c r="BD159" s="247"/>
      <c r="BE159" s="247"/>
      <c r="BF159" s="247"/>
      <c r="BG159" s="247"/>
      <c r="BH159" s="247"/>
      <c r="BI159" s="247"/>
      <c r="BJ159" s="247"/>
      <c r="BK159" s="247"/>
      <c r="BL159" s="247"/>
      <c r="BM159" s="247"/>
      <c r="BN159" s="247"/>
      <c r="BO159" s="247"/>
      <c r="BP159" s="247"/>
    </row>
    <row r="160" spans="1:68" s="121" customFormat="1" ht="12.75" hidden="1" customHeight="1">
      <c r="A160" s="233">
        <v>151</v>
      </c>
      <c r="B160" s="233"/>
      <c r="C160" s="233" t="s">
        <v>358</v>
      </c>
      <c r="D160" s="234"/>
      <c r="E160" s="234"/>
      <c r="F160" s="234"/>
      <c r="G160" s="234"/>
      <c r="H160" s="234">
        <v>1</v>
      </c>
      <c r="I160" s="235">
        <v>96</v>
      </c>
      <c r="J160" s="236">
        <f t="shared" si="8"/>
        <v>96</v>
      </c>
      <c r="K160" s="237">
        <f t="shared" si="7"/>
        <v>4.4747943226047032E-3</v>
      </c>
      <c r="L160" s="238">
        <v>3.594568780815197E-3</v>
      </c>
      <c r="M160" s="239">
        <v>0.51175817651462319</v>
      </c>
      <c r="N160" s="240">
        <v>3.5945687808151968E-5</v>
      </c>
      <c r="O160" s="240"/>
      <c r="P160" s="240"/>
      <c r="Q160" s="241"/>
      <c r="R160" s="242"/>
      <c r="S160" s="243"/>
      <c r="T160" s="243"/>
      <c r="U160" s="243"/>
      <c r="V160" s="243"/>
      <c r="W160" s="243"/>
      <c r="X160" s="243"/>
      <c r="Y160" s="243"/>
      <c r="Z160" s="243"/>
      <c r="AA160" s="248"/>
      <c r="AB160" s="248"/>
      <c r="AC160" s="248"/>
      <c r="AD160" s="248"/>
      <c r="AE160" s="248"/>
      <c r="AF160" s="249"/>
      <c r="AG160" s="249"/>
      <c r="AH160" s="249"/>
      <c r="AI160" s="249"/>
      <c r="AJ160" s="249"/>
      <c r="AK160" s="247"/>
      <c r="AL160" s="247"/>
      <c r="AM160" s="247"/>
      <c r="AN160" s="247"/>
      <c r="AO160" s="247"/>
      <c r="AP160" s="247"/>
      <c r="AQ160" s="247"/>
      <c r="AR160" s="247"/>
      <c r="AS160" s="247"/>
      <c r="AT160" s="247"/>
      <c r="AU160" s="247"/>
      <c r="AV160" s="247"/>
      <c r="AW160" s="247"/>
      <c r="AX160" s="247"/>
      <c r="AY160" s="247"/>
      <c r="AZ160" s="247"/>
      <c r="BA160" s="247"/>
      <c r="BB160" s="247"/>
      <c r="BC160" s="247"/>
      <c r="BD160" s="247"/>
      <c r="BE160" s="247"/>
      <c r="BF160" s="247"/>
      <c r="BG160" s="247"/>
      <c r="BH160" s="247"/>
      <c r="BI160" s="247"/>
      <c r="BJ160" s="247"/>
      <c r="BK160" s="247"/>
      <c r="BL160" s="247"/>
      <c r="BM160" s="247"/>
      <c r="BN160" s="247"/>
      <c r="BO160" s="247"/>
      <c r="BP160" s="247"/>
    </row>
    <row r="161" spans="1:68" s="121" customFormat="1" ht="12.75" customHeight="1">
      <c r="A161" s="233">
        <v>152</v>
      </c>
      <c r="B161" s="233"/>
      <c r="C161" s="233" t="s">
        <v>359</v>
      </c>
      <c r="D161" s="234"/>
      <c r="E161" s="234"/>
      <c r="F161" s="234"/>
      <c r="G161" s="234"/>
      <c r="H161" s="250">
        <v>1</v>
      </c>
      <c r="I161" s="235">
        <v>71.8</v>
      </c>
      <c r="J161" s="251">
        <f t="shared" si="8"/>
        <v>71.8</v>
      </c>
      <c r="K161" s="252">
        <f t="shared" si="7"/>
        <v>3.3467732537814342E-3</v>
      </c>
      <c r="L161" s="238">
        <v>5.1175817651462315E-3</v>
      </c>
      <c r="M161" s="239">
        <v>0.38527065747696099</v>
      </c>
      <c r="N161" s="240">
        <v>5.1175817651462315E-5</v>
      </c>
      <c r="O161" s="240"/>
      <c r="P161" s="308" t="s">
        <v>2279</v>
      </c>
      <c r="Q161" s="254">
        <v>1</v>
      </c>
      <c r="R161" s="255">
        <v>1</v>
      </c>
      <c r="S161" s="256" t="s">
        <v>91</v>
      </c>
      <c r="T161" s="256" t="s">
        <v>91</v>
      </c>
      <c r="U161" s="256" t="s">
        <v>91</v>
      </c>
      <c r="V161" s="256" t="s">
        <v>91</v>
      </c>
      <c r="W161" s="256" t="s">
        <v>91</v>
      </c>
      <c r="X161" s="256" t="s">
        <v>91</v>
      </c>
      <c r="Y161" s="256" t="s">
        <v>91</v>
      </c>
      <c r="Z161" s="256" t="s">
        <v>91</v>
      </c>
      <c r="AA161" s="256" t="s">
        <v>91</v>
      </c>
      <c r="AB161" s="256" t="s">
        <v>91</v>
      </c>
      <c r="AC161" s="256" t="s">
        <v>91</v>
      </c>
      <c r="AD161" s="256" t="s">
        <v>91</v>
      </c>
      <c r="AE161" s="256" t="s">
        <v>91</v>
      </c>
      <c r="AF161" s="256" t="s">
        <v>91</v>
      </c>
      <c r="AG161" s="256" t="s">
        <v>91</v>
      </c>
      <c r="AH161" s="256" t="s">
        <v>91</v>
      </c>
      <c r="AI161" s="256" t="s">
        <v>91</v>
      </c>
      <c r="AJ161" s="256" t="s">
        <v>91</v>
      </c>
      <c r="AK161" s="256" t="s">
        <v>91</v>
      </c>
      <c r="AL161" s="256" t="s">
        <v>91</v>
      </c>
      <c r="AM161" s="256" t="s">
        <v>91</v>
      </c>
      <c r="AN161" s="247"/>
      <c r="AO161" s="247"/>
      <c r="AP161" s="247"/>
      <c r="AQ161" s="247"/>
      <c r="AR161" s="247"/>
      <c r="AS161" s="247"/>
      <c r="AT161" s="247"/>
      <c r="AU161" s="247"/>
      <c r="AV161" s="247"/>
      <c r="AW161" s="247"/>
      <c r="AX161" s="247"/>
      <c r="AY161" s="247"/>
      <c r="AZ161" s="247"/>
      <c r="BA161" s="247"/>
      <c r="BB161" s="247"/>
      <c r="BC161" s="247"/>
      <c r="BD161" s="247"/>
      <c r="BE161" s="247"/>
      <c r="BF161" s="247"/>
      <c r="BG161" s="247"/>
      <c r="BH161" s="247"/>
      <c r="BI161" s="247"/>
      <c r="BJ161" s="247"/>
      <c r="BK161" s="247"/>
      <c r="BL161" s="247"/>
      <c r="BM161" s="247"/>
      <c r="BN161" s="247"/>
      <c r="BO161" s="247"/>
      <c r="BP161" s="247"/>
    </row>
    <row r="162" spans="1:68" s="121" customFormat="1" ht="12.75" hidden="1" customHeight="1">
      <c r="A162" s="233">
        <v>153</v>
      </c>
      <c r="B162" s="233"/>
      <c r="C162" s="233" t="s">
        <v>2214</v>
      </c>
      <c r="D162" s="234"/>
      <c r="E162" s="234"/>
      <c r="F162" s="234"/>
      <c r="G162" s="234"/>
      <c r="H162" s="234">
        <v>1</v>
      </c>
      <c r="I162" s="235">
        <v>73.400000000000006</v>
      </c>
      <c r="J162" s="236">
        <f t="shared" si="8"/>
        <v>73.400000000000006</v>
      </c>
      <c r="K162" s="237">
        <f t="shared" si="7"/>
        <v>3.4213531591581795E-3</v>
      </c>
      <c r="L162" s="238">
        <v>0</v>
      </c>
      <c r="M162" s="239">
        <v>0</v>
      </c>
      <c r="N162" s="240">
        <v>0</v>
      </c>
      <c r="O162" s="240"/>
      <c r="P162" s="240"/>
      <c r="Q162" s="241"/>
      <c r="R162" s="242"/>
      <c r="S162" s="243"/>
      <c r="T162" s="243"/>
      <c r="U162" s="243"/>
      <c r="V162" s="243"/>
      <c r="W162" s="243"/>
      <c r="X162" s="243"/>
      <c r="Y162" s="243"/>
      <c r="Z162" s="243"/>
      <c r="AA162" s="248"/>
      <c r="AB162" s="248"/>
      <c r="AC162" s="248"/>
      <c r="AD162" s="248"/>
      <c r="AE162" s="248"/>
      <c r="AF162" s="249"/>
      <c r="AG162" s="249"/>
      <c r="AH162" s="249"/>
      <c r="AI162" s="249"/>
      <c r="AJ162" s="249"/>
      <c r="AK162" s="247"/>
      <c r="AL162" s="247"/>
      <c r="AM162" s="247"/>
      <c r="AN162" s="247"/>
      <c r="AO162" s="247"/>
      <c r="AP162" s="247"/>
      <c r="AQ162" s="247"/>
      <c r="AR162" s="247"/>
      <c r="AS162" s="247"/>
      <c r="AT162" s="247"/>
      <c r="AU162" s="247"/>
      <c r="AV162" s="247"/>
      <c r="AW162" s="247"/>
      <c r="AX162" s="247"/>
      <c r="AY162" s="247"/>
      <c r="AZ162" s="247"/>
      <c r="BA162" s="247"/>
      <c r="BB162" s="247"/>
      <c r="BC162" s="247"/>
      <c r="BD162" s="247"/>
      <c r="BE162" s="247"/>
      <c r="BF162" s="247"/>
      <c r="BG162" s="247"/>
      <c r="BH162" s="247"/>
      <c r="BI162" s="247"/>
      <c r="BJ162" s="247"/>
      <c r="BK162" s="247"/>
      <c r="BL162" s="247"/>
      <c r="BM162" s="247"/>
      <c r="BN162" s="247"/>
      <c r="BO162" s="247"/>
      <c r="BP162" s="247"/>
    </row>
    <row r="163" spans="1:68" s="121" customFormat="1" ht="12.75" customHeight="1">
      <c r="A163" s="233">
        <v>154</v>
      </c>
      <c r="B163" s="233"/>
      <c r="C163" s="233" t="s">
        <v>360</v>
      </c>
      <c r="D163" s="234"/>
      <c r="E163" s="234"/>
      <c r="F163" s="234"/>
      <c r="G163" s="234"/>
      <c r="H163" s="250">
        <v>1</v>
      </c>
      <c r="I163" s="235">
        <v>68.400000000000006</v>
      </c>
      <c r="J163" s="251">
        <f t="shared" si="8"/>
        <v>68.400000000000006</v>
      </c>
      <c r="K163" s="252">
        <f t="shared" si="7"/>
        <v>3.1882909548558514E-3</v>
      </c>
      <c r="L163" s="238">
        <v>1.3681303079583873E-3</v>
      </c>
      <c r="M163" s="239">
        <v>0.25878313843929873</v>
      </c>
      <c r="N163" s="240">
        <v>1.3681303079583872E-5</v>
      </c>
      <c r="O163" s="240"/>
      <c r="P163" s="308"/>
      <c r="Q163" s="254"/>
      <c r="R163" s="255">
        <v>1</v>
      </c>
      <c r="S163" s="256" t="s">
        <v>1004</v>
      </c>
      <c r="T163" s="256" t="s">
        <v>1004</v>
      </c>
      <c r="U163" s="256" t="s">
        <v>1004</v>
      </c>
      <c r="V163" s="256" t="s">
        <v>1004</v>
      </c>
      <c r="W163" s="256" t="s">
        <v>1004</v>
      </c>
      <c r="X163" s="256" t="s">
        <v>1004</v>
      </c>
      <c r="Y163" s="256" t="s">
        <v>1004</v>
      </c>
      <c r="Z163" s="256" t="s">
        <v>1004</v>
      </c>
      <c r="AA163" s="256" t="s">
        <v>1004</v>
      </c>
      <c r="AB163" s="256" t="s">
        <v>1004</v>
      </c>
      <c r="AC163" s="256" t="s">
        <v>1004</v>
      </c>
      <c r="AD163" s="256" t="s">
        <v>1004</v>
      </c>
      <c r="AE163" s="256" t="s">
        <v>1004</v>
      </c>
      <c r="AF163" s="256" t="s">
        <v>1004</v>
      </c>
      <c r="AG163" s="256" t="s">
        <v>1004</v>
      </c>
      <c r="AH163" s="256" t="s">
        <v>1004</v>
      </c>
      <c r="AI163" s="256" t="s">
        <v>1004</v>
      </c>
      <c r="AJ163" s="256" t="s">
        <v>1004</v>
      </c>
      <c r="AK163" s="256" t="s">
        <v>1004</v>
      </c>
      <c r="AL163" s="256" t="s">
        <v>1004</v>
      </c>
      <c r="AM163" s="256" t="s">
        <v>1004</v>
      </c>
      <c r="AN163" s="247"/>
      <c r="AO163" s="247"/>
      <c r="AP163" s="247"/>
      <c r="AQ163" s="247"/>
      <c r="AR163" s="247"/>
      <c r="AS163" s="247"/>
      <c r="AT163" s="247"/>
      <c r="AU163" s="247"/>
      <c r="AV163" s="247"/>
      <c r="AW163" s="247"/>
      <c r="AX163" s="247"/>
      <c r="AY163" s="247"/>
      <c r="AZ163" s="247"/>
      <c r="BA163" s="247"/>
      <c r="BB163" s="247"/>
      <c r="BC163" s="247"/>
      <c r="BD163" s="247"/>
      <c r="BE163" s="247"/>
      <c r="BF163" s="247"/>
      <c r="BG163" s="247"/>
      <c r="BH163" s="247"/>
      <c r="BI163" s="247"/>
      <c r="BJ163" s="247"/>
      <c r="BK163" s="247"/>
      <c r="BL163" s="247"/>
      <c r="BM163" s="247"/>
      <c r="BN163" s="247"/>
      <c r="BO163" s="247"/>
      <c r="BP163" s="247"/>
    </row>
    <row r="164" spans="1:68" s="121" customFormat="1" ht="12.75" customHeight="1">
      <c r="A164" s="233">
        <v>155</v>
      </c>
      <c r="B164" s="233"/>
      <c r="C164" s="233" t="s">
        <v>311</v>
      </c>
      <c r="D164" s="234"/>
      <c r="E164" s="234"/>
      <c r="F164" s="234"/>
      <c r="G164" s="234"/>
      <c r="H164" s="250">
        <v>1</v>
      </c>
      <c r="I164" s="235">
        <v>56.4</v>
      </c>
      <c r="J164" s="251">
        <f t="shared" si="8"/>
        <v>56.4</v>
      </c>
      <c r="K164" s="252">
        <f t="shared" si="7"/>
        <v>2.6289416645302629E-3</v>
      </c>
      <c r="L164" s="238">
        <v>2.5878313843929876E-3</v>
      </c>
      <c r="M164" s="239">
        <v>0.41043909238751625</v>
      </c>
      <c r="N164" s="240">
        <v>2.5878313843929874E-5</v>
      </c>
      <c r="O164" s="240"/>
      <c r="P164" s="308"/>
      <c r="Q164" s="254"/>
      <c r="R164" s="255">
        <v>1</v>
      </c>
      <c r="S164" s="256" t="s">
        <v>91</v>
      </c>
      <c r="T164" s="256" t="s">
        <v>91</v>
      </c>
      <c r="U164" s="256" t="s">
        <v>91</v>
      </c>
      <c r="V164" s="256" t="s">
        <v>91</v>
      </c>
      <c r="W164" s="256" t="s">
        <v>91</v>
      </c>
      <c r="X164" s="256" t="s">
        <v>91</v>
      </c>
      <c r="Y164" s="256" t="s">
        <v>91</v>
      </c>
      <c r="Z164" s="256" t="s">
        <v>91</v>
      </c>
      <c r="AA164" s="256" t="s">
        <v>91</v>
      </c>
      <c r="AB164" s="256" t="s">
        <v>91</v>
      </c>
      <c r="AC164" s="256" t="s">
        <v>91</v>
      </c>
      <c r="AD164" s="256" t="s">
        <v>91</v>
      </c>
      <c r="AE164" s="256" t="s">
        <v>91</v>
      </c>
      <c r="AF164" s="256" t="s">
        <v>91</v>
      </c>
      <c r="AG164" s="256" t="s">
        <v>91</v>
      </c>
      <c r="AH164" s="256" t="s">
        <v>91</v>
      </c>
      <c r="AI164" s="256" t="s">
        <v>91</v>
      </c>
      <c r="AJ164" s="256" t="s">
        <v>91</v>
      </c>
      <c r="AK164" s="256" t="s">
        <v>91</v>
      </c>
      <c r="AL164" s="256" t="s">
        <v>91</v>
      </c>
      <c r="AM164" s="256" t="s">
        <v>91</v>
      </c>
      <c r="AN164" s="247"/>
      <c r="AO164" s="247"/>
      <c r="AP164" s="247"/>
      <c r="AQ164" s="247"/>
      <c r="AR164" s="247"/>
      <c r="AS164" s="247"/>
      <c r="AT164" s="247"/>
      <c r="AU164" s="247"/>
      <c r="AV164" s="247"/>
      <c r="AW164" s="247"/>
      <c r="AX164" s="247"/>
      <c r="AY164" s="247"/>
      <c r="AZ164" s="247"/>
      <c r="BA164" s="247"/>
      <c r="BB164" s="247"/>
      <c r="BC164" s="247"/>
      <c r="BD164" s="247"/>
      <c r="BE164" s="247"/>
      <c r="BF164" s="247"/>
      <c r="BG164" s="247"/>
      <c r="BH164" s="247"/>
      <c r="BI164" s="247"/>
      <c r="BJ164" s="247"/>
      <c r="BK164" s="247"/>
      <c r="BL164" s="247"/>
      <c r="BM164" s="247"/>
      <c r="BN164" s="247"/>
      <c r="BO164" s="247"/>
      <c r="BP164" s="247"/>
    </row>
    <row r="165" spans="1:68" s="121" customFormat="1" ht="12.75" hidden="1" customHeight="1">
      <c r="A165" s="233">
        <v>156</v>
      </c>
      <c r="B165" s="233"/>
      <c r="C165" s="233" t="s">
        <v>361</v>
      </c>
      <c r="D165" s="234"/>
      <c r="E165" s="234"/>
      <c r="F165" s="234"/>
      <c r="G165" s="234"/>
      <c r="H165" s="234">
        <v>1</v>
      </c>
      <c r="I165" s="235">
        <v>66.900000000000006</v>
      </c>
      <c r="J165" s="236">
        <f t="shared" si="8"/>
        <v>66.900000000000006</v>
      </c>
      <c r="K165" s="237">
        <f t="shared" si="7"/>
        <v>3.118372293565153E-3</v>
      </c>
      <c r="L165" s="238">
        <v>4.1043909238751624E-3</v>
      </c>
      <c r="M165" s="239">
        <v>0.53369988900074827</v>
      </c>
      <c r="N165" s="240">
        <v>4.1043909238751625E-5</v>
      </c>
      <c r="O165" s="240"/>
      <c r="P165" s="240"/>
      <c r="Q165" s="241"/>
      <c r="R165" s="242"/>
      <c r="S165" s="243"/>
      <c r="T165" s="243"/>
      <c r="U165" s="243"/>
      <c r="V165" s="243"/>
      <c r="W165" s="243"/>
      <c r="X165" s="243"/>
      <c r="Y165" s="243"/>
      <c r="Z165" s="243"/>
      <c r="AA165" s="248"/>
      <c r="AB165" s="248"/>
      <c r="AC165" s="248"/>
      <c r="AD165" s="248"/>
      <c r="AE165" s="248"/>
      <c r="AF165" s="249"/>
      <c r="AG165" s="249"/>
      <c r="AH165" s="249"/>
      <c r="AI165" s="249"/>
      <c r="AJ165" s="244"/>
      <c r="AK165" s="245"/>
      <c r="AL165" s="246"/>
      <c r="AM165" s="247"/>
      <c r="AN165" s="247"/>
      <c r="AO165" s="247"/>
      <c r="AP165" s="247"/>
      <c r="AQ165" s="247"/>
      <c r="AR165" s="247"/>
      <c r="AS165" s="247"/>
      <c r="AT165" s="247"/>
      <c r="AU165" s="247"/>
      <c r="AV165" s="247"/>
      <c r="AW165" s="247"/>
      <c r="AX165" s="247"/>
      <c r="AY165" s="247"/>
      <c r="AZ165" s="247"/>
      <c r="BA165" s="247"/>
      <c r="BB165" s="247"/>
      <c r="BC165" s="247"/>
      <c r="BD165" s="247"/>
      <c r="BE165" s="247"/>
      <c r="BF165" s="247"/>
      <c r="BG165" s="247"/>
      <c r="BH165" s="247"/>
      <c r="BI165" s="247"/>
      <c r="BJ165" s="247"/>
      <c r="BK165" s="247"/>
      <c r="BL165" s="247"/>
      <c r="BM165" s="247"/>
      <c r="BN165" s="247"/>
      <c r="BO165" s="247"/>
      <c r="BP165" s="247"/>
    </row>
    <row r="166" spans="1:68" s="121" customFormat="1" ht="12.6" customHeight="1">
      <c r="A166" s="233">
        <v>157</v>
      </c>
      <c r="B166" s="233"/>
      <c r="C166" s="233" t="s">
        <v>362</v>
      </c>
      <c r="D166" s="234"/>
      <c r="E166" s="234"/>
      <c r="F166" s="234"/>
      <c r="G166" s="234"/>
      <c r="H166" s="250">
        <v>1</v>
      </c>
      <c r="I166" s="235">
        <v>96.1</v>
      </c>
      <c r="J166" s="251">
        <f t="shared" si="8"/>
        <v>96.1</v>
      </c>
      <c r="K166" s="252">
        <f t="shared" si="7"/>
        <v>4.4794555666907493E-3</v>
      </c>
      <c r="L166" s="238">
        <v>0</v>
      </c>
      <c r="M166" s="239">
        <v>0</v>
      </c>
      <c r="N166" s="240">
        <v>0</v>
      </c>
      <c r="O166" s="240"/>
      <c r="P166" s="308"/>
      <c r="Q166" s="254"/>
      <c r="R166" s="255">
        <v>1</v>
      </c>
      <c r="S166" s="256" t="s">
        <v>1004</v>
      </c>
      <c r="T166" s="256" t="s">
        <v>1004</v>
      </c>
      <c r="U166" s="256" t="s">
        <v>1004</v>
      </c>
      <c r="V166" s="256" t="s">
        <v>1004</v>
      </c>
      <c r="W166" s="256" t="s">
        <v>1004</v>
      </c>
      <c r="X166" s="256" t="s">
        <v>1004</v>
      </c>
      <c r="Y166" s="256" t="s">
        <v>1004</v>
      </c>
      <c r="Z166" s="256" t="s">
        <v>1004</v>
      </c>
      <c r="AA166" s="256" t="s">
        <v>1004</v>
      </c>
      <c r="AB166" s="256" t="s">
        <v>1004</v>
      </c>
      <c r="AC166" s="256" t="s">
        <v>1004</v>
      </c>
      <c r="AD166" s="256" t="s">
        <v>1004</v>
      </c>
      <c r="AE166" s="256" t="s">
        <v>1004</v>
      </c>
      <c r="AF166" s="256" t="s">
        <v>1004</v>
      </c>
      <c r="AG166" s="256" t="s">
        <v>1004</v>
      </c>
      <c r="AH166" s="256" t="s">
        <v>1004</v>
      </c>
      <c r="AI166" s="256" t="s">
        <v>1004</v>
      </c>
      <c r="AJ166" s="256" t="s">
        <v>1004</v>
      </c>
      <c r="AK166" s="256" t="s">
        <v>1004</v>
      </c>
      <c r="AL166" s="256" t="s">
        <v>1004</v>
      </c>
      <c r="AM166" s="256" t="s">
        <v>1004</v>
      </c>
      <c r="AN166" s="247"/>
      <c r="AO166" s="247"/>
      <c r="AP166" s="247"/>
      <c r="AQ166" s="247"/>
      <c r="AR166" s="247"/>
      <c r="AS166" s="247"/>
      <c r="AT166" s="247"/>
      <c r="AU166" s="247"/>
      <c r="AV166" s="247"/>
      <c r="AW166" s="247"/>
      <c r="AX166" s="247"/>
      <c r="AY166" s="247"/>
      <c r="AZ166" s="247"/>
      <c r="BA166" s="247"/>
      <c r="BB166" s="247"/>
      <c r="BC166" s="247"/>
      <c r="BD166" s="247"/>
      <c r="BE166" s="247"/>
      <c r="BF166" s="247"/>
      <c r="BG166" s="247"/>
      <c r="BH166" s="247"/>
      <c r="BI166" s="247"/>
      <c r="BJ166" s="247"/>
      <c r="BK166" s="247"/>
      <c r="BL166" s="247"/>
      <c r="BM166" s="247"/>
      <c r="BN166" s="247"/>
      <c r="BO166" s="247"/>
      <c r="BP166" s="247"/>
    </row>
    <row r="167" spans="1:68" s="121" customFormat="1" ht="12.75" customHeight="1">
      <c r="A167" s="233">
        <v>158</v>
      </c>
      <c r="B167" s="233"/>
      <c r="C167" s="233" t="s">
        <v>363</v>
      </c>
      <c r="D167" s="234"/>
      <c r="E167" s="234"/>
      <c r="F167" s="234"/>
      <c r="G167" s="234"/>
      <c r="H167" s="250">
        <v>1</v>
      </c>
      <c r="I167" s="235">
        <v>71.7</v>
      </c>
      <c r="J167" s="251">
        <f t="shared" si="8"/>
        <v>71.7</v>
      </c>
      <c r="K167" s="252">
        <f t="shared" si="7"/>
        <v>3.3421120096953877E-3</v>
      </c>
      <c r="L167" s="238">
        <v>3.7429980123389844E-3</v>
      </c>
      <c r="M167" s="239">
        <v>0.40785771444797209</v>
      </c>
      <c r="N167" s="240">
        <v>3.7429980123389842E-5</v>
      </c>
      <c r="O167" s="240"/>
      <c r="P167" s="308"/>
      <c r="Q167" s="254"/>
      <c r="R167" s="255">
        <v>1</v>
      </c>
      <c r="S167" s="256" t="s">
        <v>1004</v>
      </c>
      <c r="T167" s="256" t="s">
        <v>1004</v>
      </c>
      <c r="U167" s="256" t="s">
        <v>1004</v>
      </c>
      <c r="V167" s="256" t="s">
        <v>1004</v>
      </c>
      <c r="W167" s="256" t="s">
        <v>1004</v>
      </c>
      <c r="X167" s="256" t="s">
        <v>1004</v>
      </c>
      <c r="Y167" s="256" t="s">
        <v>1004</v>
      </c>
      <c r="Z167" s="256" t="s">
        <v>1004</v>
      </c>
      <c r="AA167" s="256" t="s">
        <v>1004</v>
      </c>
      <c r="AB167" s="256" t="s">
        <v>1004</v>
      </c>
      <c r="AC167" s="256" t="s">
        <v>1004</v>
      </c>
      <c r="AD167" s="256" t="s">
        <v>1004</v>
      </c>
      <c r="AE167" s="256" t="s">
        <v>1004</v>
      </c>
      <c r="AF167" s="256" t="s">
        <v>1004</v>
      </c>
      <c r="AG167" s="256" t="s">
        <v>1004</v>
      </c>
      <c r="AH167" s="256" t="s">
        <v>1004</v>
      </c>
      <c r="AI167" s="256" t="s">
        <v>1004</v>
      </c>
      <c r="AJ167" s="256" t="s">
        <v>1004</v>
      </c>
      <c r="AK167" s="256" t="s">
        <v>1004</v>
      </c>
      <c r="AL167" s="256" t="s">
        <v>1004</v>
      </c>
      <c r="AM167" s="256" t="s">
        <v>1004</v>
      </c>
      <c r="AN167" s="247"/>
      <c r="AO167" s="247"/>
      <c r="AP167" s="247"/>
      <c r="AQ167" s="247"/>
      <c r="AR167" s="247"/>
      <c r="AS167" s="247"/>
      <c r="AT167" s="247"/>
      <c r="AU167" s="247"/>
      <c r="AV167" s="247"/>
      <c r="AW167" s="247"/>
      <c r="AX167" s="247"/>
      <c r="AY167" s="247"/>
      <c r="AZ167" s="247"/>
      <c r="BA167" s="247"/>
      <c r="BB167" s="247"/>
      <c r="BC167" s="247"/>
      <c r="BD167" s="247"/>
      <c r="BE167" s="247"/>
      <c r="BF167" s="247"/>
      <c r="BG167" s="247"/>
      <c r="BH167" s="247"/>
      <c r="BI167" s="247"/>
      <c r="BJ167" s="247"/>
      <c r="BK167" s="247"/>
      <c r="BL167" s="247"/>
      <c r="BM167" s="247"/>
      <c r="BN167" s="247"/>
      <c r="BO167" s="247"/>
      <c r="BP167" s="247"/>
    </row>
    <row r="168" spans="1:68" s="205" customFormat="1" ht="12.75" customHeight="1">
      <c r="A168" s="204">
        <v>159</v>
      </c>
      <c r="B168" s="204"/>
      <c r="C168" s="204" t="s">
        <v>364</v>
      </c>
      <c r="D168" s="209"/>
      <c r="E168" s="209"/>
      <c r="F168" s="209"/>
      <c r="G168" s="209"/>
      <c r="H168" s="210">
        <v>1</v>
      </c>
      <c r="I168" s="206">
        <v>71.8</v>
      </c>
      <c r="J168" s="223">
        <f t="shared" ref="J168:J199" si="9">H168*I168</f>
        <v>71.8</v>
      </c>
      <c r="K168" s="211">
        <f t="shared" si="7"/>
        <v>3.3467732537814342E-3</v>
      </c>
      <c r="L168" s="212">
        <v>4.0785771444797206E-3</v>
      </c>
      <c r="M168" s="213">
        <v>0.26007382740907081</v>
      </c>
      <c r="N168" s="214">
        <v>4.0785771444797206E-5</v>
      </c>
      <c r="O168" s="214"/>
      <c r="P168" s="309"/>
      <c r="Q168" s="215"/>
      <c r="R168" s="216">
        <v>1</v>
      </c>
      <c r="S168" s="217" t="s">
        <v>1004</v>
      </c>
      <c r="T168" s="217" t="s">
        <v>1004</v>
      </c>
      <c r="U168" s="217" t="s">
        <v>1004</v>
      </c>
      <c r="V168" s="217" t="s">
        <v>1004</v>
      </c>
      <c r="W168" s="217" t="s">
        <v>1004</v>
      </c>
      <c r="X168" s="217" t="s">
        <v>1004</v>
      </c>
      <c r="Y168" s="217" t="s">
        <v>1004</v>
      </c>
      <c r="Z168" s="217" t="s">
        <v>1004</v>
      </c>
      <c r="AA168" s="217" t="s">
        <v>1004</v>
      </c>
      <c r="AB168" s="217" t="s">
        <v>1004</v>
      </c>
      <c r="AC168" s="217" t="s">
        <v>1004</v>
      </c>
      <c r="AD168" s="217" t="s">
        <v>1004</v>
      </c>
      <c r="AE168" s="217" t="s">
        <v>1004</v>
      </c>
      <c r="AF168" s="217" t="s">
        <v>1004</v>
      </c>
      <c r="AG168" s="217" t="s">
        <v>1004</v>
      </c>
      <c r="AH168" s="217" t="s">
        <v>1004</v>
      </c>
      <c r="AI168" s="217" t="s">
        <v>1004</v>
      </c>
      <c r="AJ168" s="217" t="s">
        <v>1004</v>
      </c>
      <c r="AK168" s="217" t="s">
        <v>1004</v>
      </c>
      <c r="AL168" s="217" t="s">
        <v>1004</v>
      </c>
      <c r="AM168" s="217" t="s">
        <v>1004</v>
      </c>
      <c r="AN168" s="229"/>
      <c r="AO168" s="218"/>
      <c r="AP168" s="218"/>
      <c r="AQ168" s="218"/>
      <c r="AR168" s="218"/>
      <c r="AS168" s="218"/>
      <c r="AT168" s="218"/>
      <c r="AU168" s="218"/>
      <c r="AV168" s="218"/>
      <c r="AW168" s="218"/>
      <c r="AX168" s="218"/>
      <c r="AY168" s="218"/>
      <c r="AZ168" s="218"/>
      <c r="BA168" s="218"/>
      <c r="BB168" s="218"/>
      <c r="BC168" s="218"/>
      <c r="BD168" s="218"/>
      <c r="BE168" s="218"/>
      <c r="BF168" s="218"/>
      <c r="BG168" s="218"/>
      <c r="BH168" s="218"/>
      <c r="BI168" s="218"/>
      <c r="BJ168" s="218"/>
      <c r="BK168" s="218"/>
      <c r="BL168" s="218"/>
      <c r="BM168" s="218"/>
      <c r="BN168" s="218"/>
      <c r="BO168" s="218"/>
      <c r="BP168" s="218"/>
    </row>
    <row r="169" spans="1:68" s="121" customFormat="1" ht="12.75" hidden="1" customHeight="1">
      <c r="A169" s="233">
        <v>160</v>
      </c>
      <c r="B169" s="233"/>
      <c r="C169" s="233" t="s">
        <v>365</v>
      </c>
      <c r="D169" s="234"/>
      <c r="E169" s="234"/>
      <c r="F169" s="234"/>
      <c r="G169" s="234"/>
      <c r="H169" s="250">
        <v>1</v>
      </c>
      <c r="I169" s="235">
        <v>68.2</v>
      </c>
      <c r="J169" s="251">
        <f t="shared" si="9"/>
        <v>68.2</v>
      </c>
      <c r="K169" s="252">
        <f t="shared" si="7"/>
        <v>3.1789684666837579E-3</v>
      </c>
      <c r="L169" s="238">
        <v>2.600738274090708E-3</v>
      </c>
      <c r="M169" s="239">
        <v>0.27298071710679139</v>
      </c>
      <c r="N169" s="240">
        <v>2.600738274090708E-5</v>
      </c>
      <c r="O169" s="240"/>
      <c r="P169" s="308"/>
      <c r="Q169" s="254"/>
      <c r="R169" s="255">
        <v>1</v>
      </c>
      <c r="S169" s="256" t="s">
        <v>1007</v>
      </c>
      <c r="T169" s="256" t="s">
        <v>1007</v>
      </c>
      <c r="U169" s="256" t="s">
        <v>1007</v>
      </c>
      <c r="V169" s="256" t="s">
        <v>1007</v>
      </c>
      <c r="W169" s="256" t="s">
        <v>1007</v>
      </c>
      <c r="X169" s="256" t="s">
        <v>1007</v>
      </c>
      <c r="Y169" s="256" t="s">
        <v>1007</v>
      </c>
      <c r="Z169" s="256" t="s">
        <v>1007</v>
      </c>
      <c r="AA169" s="256" t="s">
        <v>1007</v>
      </c>
      <c r="AB169" s="256" t="s">
        <v>1007</v>
      </c>
      <c r="AC169" s="256" t="s">
        <v>1007</v>
      </c>
      <c r="AD169" s="256" t="s">
        <v>1007</v>
      </c>
      <c r="AE169" s="256" t="s">
        <v>1007</v>
      </c>
      <c r="AF169" s="256" t="s">
        <v>1007</v>
      </c>
      <c r="AG169" s="256" t="s">
        <v>1007</v>
      </c>
      <c r="AH169" s="256" t="s">
        <v>1007</v>
      </c>
      <c r="AI169" s="256" t="s">
        <v>1007</v>
      </c>
      <c r="AJ169" s="256" t="s">
        <v>1007</v>
      </c>
      <c r="AK169" s="256" t="s">
        <v>1007</v>
      </c>
      <c r="AL169" s="256" t="s">
        <v>1006</v>
      </c>
      <c r="AM169" s="256" t="s">
        <v>1006</v>
      </c>
      <c r="AN169" s="247"/>
      <c r="AO169" s="247"/>
      <c r="AP169" s="247"/>
      <c r="AQ169" s="247"/>
      <c r="AR169" s="247"/>
      <c r="AS169" s="247"/>
      <c r="AT169" s="247"/>
      <c r="AU169" s="247"/>
      <c r="AV169" s="247"/>
      <c r="AW169" s="247"/>
      <c r="AX169" s="247"/>
      <c r="AY169" s="247"/>
      <c r="AZ169" s="247"/>
      <c r="BA169" s="247"/>
      <c r="BB169" s="247"/>
      <c r="BC169" s="247"/>
      <c r="BD169" s="247"/>
      <c r="BE169" s="247"/>
      <c r="BF169" s="247"/>
      <c r="BG169" s="247"/>
      <c r="BH169" s="247"/>
      <c r="BI169" s="247"/>
      <c r="BJ169" s="247"/>
      <c r="BK169" s="247"/>
      <c r="BL169" s="247"/>
      <c r="BM169" s="247"/>
      <c r="BN169" s="247"/>
      <c r="BO169" s="247"/>
      <c r="BP169" s="247"/>
    </row>
    <row r="170" spans="1:68" s="121" customFormat="1" ht="12.75" customHeight="1">
      <c r="A170" s="233">
        <v>161</v>
      </c>
      <c r="B170" s="233"/>
      <c r="C170" s="233" t="s">
        <v>2170</v>
      </c>
      <c r="D170" s="234"/>
      <c r="E170" s="234"/>
      <c r="F170" s="234"/>
      <c r="G170" s="234"/>
      <c r="H170" s="250">
        <v>1</v>
      </c>
      <c r="I170" s="235">
        <v>56.4</v>
      </c>
      <c r="J170" s="251">
        <f t="shared" si="9"/>
        <v>56.4</v>
      </c>
      <c r="K170" s="252">
        <f t="shared" si="7"/>
        <v>2.6289416645302629E-3</v>
      </c>
      <c r="L170" s="238">
        <v>2.7298071710679141E-3</v>
      </c>
      <c r="M170" s="239">
        <v>0.26136451637884284</v>
      </c>
      <c r="N170" s="240">
        <v>2.7298071710679141E-5</v>
      </c>
      <c r="O170" s="240"/>
      <c r="P170" s="308"/>
      <c r="Q170" s="254"/>
      <c r="R170" s="255">
        <v>1</v>
      </c>
      <c r="S170" s="256" t="s">
        <v>1004</v>
      </c>
      <c r="T170" s="256" t="s">
        <v>1004</v>
      </c>
      <c r="U170" s="256" t="s">
        <v>1004</v>
      </c>
      <c r="V170" s="256" t="s">
        <v>1004</v>
      </c>
      <c r="W170" s="256" t="s">
        <v>1004</v>
      </c>
      <c r="X170" s="256" t="s">
        <v>1004</v>
      </c>
      <c r="Y170" s="256" t="s">
        <v>1004</v>
      </c>
      <c r="Z170" s="256" t="s">
        <v>1004</v>
      </c>
      <c r="AA170" s="256" t="s">
        <v>1004</v>
      </c>
      <c r="AB170" s="256" t="s">
        <v>1004</v>
      </c>
      <c r="AC170" s="256" t="s">
        <v>1004</v>
      </c>
      <c r="AD170" s="256" t="s">
        <v>1004</v>
      </c>
      <c r="AE170" s="256" t="s">
        <v>1004</v>
      </c>
      <c r="AF170" s="256" t="s">
        <v>1004</v>
      </c>
      <c r="AG170" s="256" t="s">
        <v>1004</v>
      </c>
      <c r="AH170" s="256" t="s">
        <v>1004</v>
      </c>
      <c r="AI170" s="256" t="s">
        <v>1004</v>
      </c>
      <c r="AJ170" s="256" t="s">
        <v>1004</v>
      </c>
      <c r="AK170" s="256" t="s">
        <v>1004</v>
      </c>
      <c r="AL170" s="256" t="s">
        <v>1004</v>
      </c>
      <c r="AM170" s="256" t="s">
        <v>1004</v>
      </c>
      <c r="AN170" s="247"/>
      <c r="AO170" s="247"/>
      <c r="AP170" s="247"/>
      <c r="AQ170" s="247"/>
      <c r="AR170" s="247"/>
      <c r="AS170" s="247"/>
      <c r="AT170" s="247"/>
      <c r="AU170" s="247"/>
      <c r="AV170" s="247"/>
      <c r="AW170" s="247"/>
      <c r="AX170" s="247"/>
      <c r="AY170" s="247"/>
      <c r="AZ170" s="247"/>
      <c r="BA170" s="247"/>
      <c r="BB170" s="247"/>
      <c r="BC170" s="247"/>
      <c r="BD170" s="247"/>
      <c r="BE170" s="247"/>
      <c r="BF170" s="247"/>
      <c r="BG170" s="247"/>
      <c r="BH170" s="247"/>
      <c r="BI170" s="247"/>
      <c r="BJ170" s="247"/>
      <c r="BK170" s="247"/>
      <c r="BL170" s="247"/>
      <c r="BM170" s="247"/>
      <c r="BN170" s="247"/>
      <c r="BO170" s="247"/>
      <c r="BP170" s="247"/>
    </row>
    <row r="171" spans="1:68" s="121" customFormat="1" ht="12.75" customHeight="1">
      <c r="A171" s="233">
        <v>162</v>
      </c>
      <c r="B171" s="233"/>
      <c r="C171" s="233" t="s">
        <v>366</v>
      </c>
      <c r="D171" s="234"/>
      <c r="E171" s="234"/>
      <c r="F171" s="234"/>
      <c r="G171" s="234"/>
      <c r="H171" s="250">
        <v>1</v>
      </c>
      <c r="I171" s="235">
        <v>120.8</v>
      </c>
      <c r="J171" s="251">
        <f t="shared" si="9"/>
        <v>120.8</v>
      </c>
      <c r="K171" s="252">
        <f t="shared" si="7"/>
        <v>5.6307828559442512E-3</v>
      </c>
      <c r="L171" s="238">
        <v>2.6136451637884285E-3</v>
      </c>
      <c r="M171" s="239">
        <v>0.35881153359663365</v>
      </c>
      <c r="N171" s="240">
        <v>2.6136451637884286E-5</v>
      </c>
      <c r="O171" s="240"/>
      <c r="P171" s="308"/>
      <c r="Q171" s="254"/>
      <c r="R171" s="255">
        <v>1</v>
      </c>
      <c r="S171" s="256" t="s">
        <v>91</v>
      </c>
      <c r="T171" s="256" t="s">
        <v>91</v>
      </c>
      <c r="U171" s="256" t="s">
        <v>91</v>
      </c>
      <c r="V171" s="256" t="s">
        <v>91</v>
      </c>
      <c r="W171" s="256" t="s">
        <v>91</v>
      </c>
      <c r="X171" s="256" t="s">
        <v>91</v>
      </c>
      <c r="Y171" s="256" t="s">
        <v>91</v>
      </c>
      <c r="Z171" s="256" t="s">
        <v>91</v>
      </c>
      <c r="AA171" s="256" t="s">
        <v>91</v>
      </c>
      <c r="AB171" s="256" t="s">
        <v>91</v>
      </c>
      <c r="AC171" s="256" t="s">
        <v>91</v>
      </c>
      <c r="AD171" s="256" t="s">
        <v>91</v>
      </c>
      <c r="AE171" s="256" t="s">
        <v>91</v>
      </c>
      <c r="AF171" s="256" t="s">
        <v>91</v>
      </c>
      <c r="AG171" s="256" t="s">
        <v>91</v>
      </c>
      <c r="AH171" s="256" t="s">
        <v>91</v>
      </c>
      <c r="AI171" s="256" t="s">
        <v>91</v>
      </c>
      <c r="AJ171" s="256" t="s">
        <v>91</v>
      </c>
      <c r="AK171" s="256" t="s">
        <v>91</v>
      </c>
      <c r="AL171" s="256" t="s">
        <v>91</v>
      </c>
      <c r="AM171" s="256" t="s">
        <v>91</v>
      </c>
      <c r="AN171" s="247"/>
      <c r="AO171" s="247"/>
      <c r="AP171" s="247"/>
      <c r="AQ171" s="247"/>
      <c r="AR171" s="247"/>
      <c r="AS171" s="247"/>
      <c r="AT171" s="247"/>
      <c r="AU171" s="247"/>
      <c r="AV171" s="247"/>
      <c r="AW171" s="247"/>
      <c r="AX171" s="247"/>
      <c r="AY171" s="247"/>
      <c r="AZ171" s="247"/>
      <c r="BA171" s="247"/>
      <c r="BB171" s="247"/>
      <c r="BC171" s="247"/>
      <c r="BD171" s="247"/>
      <c r="BE171" s="247"/>
      <c r="BF171" s="247"/>
      <c r="BG171" s="247"/>
      <c r="BH171" s="247"/>
      <c r="BI171" s="247"/>
      <c r="BJ171" s="247"/>
      <c r="BK171" s="247"/>
      <c r="BL171" s="247"/>
      <c r="BM171" s="247"/>
      <c r="BN171" s="247"/>
      <c r="BO171" s="247"/>
      <c r="BP171" s="247"/>
    </row>
    <row r="172" spans="1:68" s="123" customFormat="1" ht="12.75" customHeight="1">
      <c r="A172" s="153">
        <v>163</v>
      </c>
      <c r="B172" s="153"/>
      <c r="C172" s="153" t="s">
        <v>367</v>
      </c>
      <c r="D172" s="154"/>
      <c r="E172" s="154"/>
      <c r="F172" s="154"/>
      <c r="G172" s="154"/>
      <c r="H172" s="155">
        <v>1</v>
      </c>
      <c r="I172" s="156">
        <v>47.6</v>
      </c>
      <c r="J172" s="172">
        <f t="shared" si="9"/>
        <v>47.6</v>
      </c>
      <c r="K172" s="157">
        <f t="shared" si="7"/>
        <v>2.2187521849581656E-3</v>
      </c>
      <c r="L172" s="158">
        <v>3.5881153359663366E-3</v>
      </c>
      <c r="M172" s="159">
        <v>0.51046748754485105</v>
      </c>
      <c r="N172" s="160">
        <v>3.5881153359663365E-5</v>
      </c>
      <c r="O172" s="160"/>
      <c r="P172" s="196" t="s">
        <v>1005</v>
      </c>
      <c r="Q172" s="161">
        <v>1</v>
      </c>
      <c r="R172" s="165">
        <v>1</v>
      </c>
      <c r="S172" s="166" t="s">
        <v>1004</v>
      </c>
      <c r="T172" s="166" t="s">
        <v>1004</v>
      </c>
      <c r="U172" s="166" t="s">
        <v>1004</v>
      </c>
      <c r="V172" s="166" t="s">
        <v>1004</v>
      </c>
      <c r="W172" s="166" t="s">
        <v>1004</v>
      </c>
      <c r="X172" s="166" t="s">
        <v>1004</v>
      </c>
      <c r="Y172" s="166" t="s">
        <v>1004</v>
      </c>
      <c r="Z172" s="166" t="s">
        <v>1004</v>
      </c>
      <c r="AA172" s="166" t="s">
        <v>1004</v>
      </c>
      <c r="AB172" s="166" t="s">
        <v>1004</v>
      </c>
      <c r="AC172" s="166" t="s">
        <v>1004</v>
      </c>
      <c r="AD172" s="166" t="s">
        <v>1004</v>
      </c>
      <c r="AE172" s="166" t="s">
        <v>1004</v>
      </c>
      <c r="AF172" s="166" t="s">
        <v>1004</v>
      </c>
      <c r="AG172" s="166" t="s">
        <v>1004</v>
      </c>
      <c r="AH172" s="166" t="s">
        <v>1004</v>
      </c>
      <c r="AI172" s="166" t="s">
        <v>1004</v>
      </c>
      <c r="AJ172" s="166" t="s">
        <v>1004</v>
      </c>
      <c r="AK172" s="166" t="s">
        <v>1004</v>
      </c>
      <c r="AL172" s="166" t="s">
        <v>1004</v>
      </c>
      <c r="AM172" s="166" t="s">
        <v>1004</v>
      </c>
      <c r="AN172" s="120"/>
      <c r="AO172" s="120"/>
      <c r="AP172" s="120"/>
      <c r="AQ172" s="120"/>
      <c r="AR172" s="120"/>
      <c r="AS172" s="120"/>
      <c r="AT172" s="120"/>
      <c r="AU172" s="120"/>
      <c r="AV172" s="120"/>
      <c r="AW172" s="120"/>
      <c r="AX172" s="120"/>
      <c r="AY172" s="120"/>
      <c r="AZ172" s="120"/>
      <c r="BA172" s="120"/>
      <c r="BB172" s="120"/>
      <c r="BC172" s="120"/>
      <c r="BD172" s="120"/>
      <c r="BE172" s="120"/>
      <c r="BF172" s="120"/>
      <c r="BG172" s="120"/>
      <c r="BH172" s="120"/>
      <c r="BI172" s="120"/>
      <c r="BJ172" s="120"/>
      <c r="BK172" s="120"/>
      <c r="BL172" s="120"/>
      <c r="BM172" s="120"/>
      <c r="BN172" s="120"/>
      <c r="BO172" s="120"/>
      <c r="BP172" s="120"/>
    </row>
    <row r="173" spans="1:68" s="205" customFormat="1" ht="12.75" customHeight="1">
      <c r="A173" s="204">
        <v>164</v>
      </c>
      <c r="B173" s="204"/>
      <c r="C173" s="204" t="s">
        <v>368</v>
      </c>
      <c r="D173" s="209"/>
      <c r="E173" s="209"/>
      <c r="F173" s="209"/>
      <c r="G173" s="209"/>
      <c r="H173" s="210">
        <v>1</v>
      </c>
      <c r="I173" s="206">
        <v>71.900000000000006</v>
      </c>
      <c r="J173" s="223">
        <f t="shared" si="9"/>
        <v>71.900000000000006</v>
      </c>
      <c r="K173" s="211">
        <f t="shared" si="7"/>
        <v>3.3514344978674811E-3</v>
      </c>
      <c r="L173" s="212">
        <v>5.1046748754485106E-3</v>
      </c>
      <c r="M173" s="213">
        <v>0.38527065747696099</v>
      </c>
      <c r="N173" s="214">
        <v>5.1046748754485103E-5</v>
      </c>
      <c r="O173" s="214"/>
      <c r="P173" s="309"/>
      <c r="Q173" s="215"/>
      <c r="R173" s="216">
        <v>1</v>
      </c>
      <c r="S173" s="217" t="s">
        <v>91</v>
      </c>
      <c r="T173" s="217" t="s">
        <v>91</v>
      </c>
      <c r="U173" s="217" t="s">
        <v>91</v>
      </c>
      <c r="V173" s="217" t="s">
        <v>91</v>
      </c>
      <c r="W173" s="217" t="s">
        <v>91</v>
      </c>
      <c r="X173" s="217" t="s">
        <v>91</v>
      </c>
      <c r="Y173" s="217" t="s">
        <v>91</v>
      </c>
      <c r="Z173" s="217" t="s">
        <v>91</v>
      </c>
      <c r="AA173" s="217" t="s">
        <v>91</v>
      </c>
      <c r="AB173" s="217" t="s">
        <v>91</v>
      </c>
      <c r="AC173" s="217" t="s">
        <v>91</v>
      </c>
      <c r="AD173" s="217" t="s">
        <v>91</v>
      </c>
      <c r="AE173" s="217" t="s">
        <v>91</v>
      </c>
      <c r="AF173" s="217" t="s">
        <v>91</v>
      </c>
      <c r="AG173" s="217" t="s">
        <v>91</v>
      </c>
      <c r="AH173" s="217" t="s">
        <v>91</v>
      </c>
      <c r="AI173" s="217" t="s">
        <v>91</v>
      </c>
      <c r="AJ173" s="217" t="s">
        <v>91</v>
      </c>
      <c r="AK173" s="217" t="s">
        <v>91</v>
      </c>
      <c r="AL173" s="217" t="s">
        <v>91</v>
      </c>
      <c r="AM173" s="217" t="s">
        <v>91</v>
      </c>
      <c r="AN173" s="218"/>
      <c r="AO173" s="218"/>
      <c r="AP173" s="218"/>
      <c r="AQ173" s="218"/>
      <c r="AR173" s="218"/>
      <c r="AS173" s="218"/>
      <c r="AT173" s="218"/>
      <c r="AU173" s="218"/>
      <c r="AV173" s="218"/>
      <c r="AW173" s="218"/>
      <c r="AX173" s="218"/>
      <c r="AY173" s="218"/>
      <c r="AZ173" s="218"/>
      <c r="BA173" s="218"/>
      <c r="BB173" s="218"/>
      <c r="BC173" s="218"/>
      <c r="BD173" s="218"/>
      <c r="BE173" s="218"/>
      <c r="BF173" s="218"/>
      <c r="BG173" s="218"/>
      <c r="BH173" s="218"/>
      <c r="BI173" s="218"/>
      <c r="BJ173" s="218"/>
      <c r="BK173" s="218"/>
      <c r="BL173" s="218"/>
      <c r="BM173" s="218"/>
      <c r="BN173" s="218"/>
      <c r="BO173" s="218"/>
      <c r="BP173" s="218"/>
    </row>
    <row r="174" spans="1:68" s="121" customFormat="1" ht="12.75" hidden="1" customHeight="1">
      <c r="A174" s="233">
        <v>165</v>
      </c>
      <c r="B174" s="233"/>
      <c r="C174" s="233" t="s">
        <v>369</v>
      </c>
      <c r="D174" s="234"/>
      <c r="E174" s="234"/>
      <c r="F174" s="234"/>
      <c r="G174" s="234"/>
      <c r="H174" s="234">
        <v>1</v>
      </c>
      <c r="I174" s="235">
        <v>72.8</v>
      </c>
      <c r="J174" s="236">
        <f t="shared" si="9"/>
        <v>72.8</v>
      </c>
      <c r="K174" s="237">
        <f t="shared" si="7"/>
        <v>3.3933856946418996E-3</v>
      </c>
      <c r="L174" s="238">
        <v>0</v>
      </c>
      <c r="M174" s="239">
        <v>0</v>
      </c>
      <c r="N174" s="240">
        <v>0</v>
      </c>
      <c r="O174" s="240"/>
      <c r="P174" s="240"/>
      <c r="Q174" s="241"/>
      <c r="R174" s="242"/>
      <c r="S174" s="243"/>
      <c r="T174" s="243"/>
      <c r="U174" s="243"/>
      <c r="V174" s="243"/>
      <c r="W174" s="243"/>
      <c r="X174" s="243"/>
      <c r="Y174" s="243"/>
      <c r="Z174" s="243"/>
      <c r="AA174" s="248"/>
      <c r="AB174" s="248"/>
      <c r="AC174" s="248"/>
      <c r="AD174" s="248"/>
      <c r="AE174" s="248"/>
      <c r="AF174" s="249"/>
      <c r="AG174" s="249"/>
      <c r="AH174" s="249"/>
      <c r="AI174" s="249"/>
      <c r="AJ174" s="244"/>
      <c r="AK174" s="245"/>
      <c r="AL174" s="246"/>
      <c r="AM174" s="247"/>
      <c r="AN174" s="247"/>
      <c r="AO174" s="247"/>
      <c r="AP174" s="247"/>
      <c r="AQ174" s="247"/>
      <c r="AR174" s="247"/>
      <c r="AS174" s="247"/>
      <c r="AT174" s="247"/>
      <c r="AU174" s="247"/>
      <c r="AV174" s="247"/>
      <c r="AW174" s="247"/>
      <c r="AX174" s="247"/>
      <c r="AY174" s="247"/>
      <c r="AZ174" s="247"/>
      <c r="BA174" s="247"/>
      <c r="BB174" s="247"/>
      <c r="BC174" s="247"/>
      <c r="BD174" s="247"/>
      <c r="BE174" s="247"/>
      <c r="BF174" s="247"/>
      <c r="BG174" s="247"/>
      <c r="BH174" s="247"/>
      <c r="BI174" s="247"/>
      <c r="BJ174" s="247"/>
      <c r="BK174" s="247"/>
      <c r="BL174" s="247"/>
      <c r="BM174" s="247"/>
      <c r="BN174" s="247"/>
      <c r="BO174" s="247"/>
      <c r="BP174" s="247"/>
    </row>
    <row r="175" spans="1:68" s="205" customFormat="1" ht="12.75" hidden="1" customHeight="1">
      <c r="A175" s="204">
        <v>166</v>
      </c>
      <c r="B175" s="204"/>
      <c r="C175" s="204" t="s">
        <v>370</v>
      </c>
      <c r="D175" s="209"/>
      <c r="E175" s="209"/>
      <c r="F175" s="209"/>
      <c r="G175" s="209"/>
      <c r="H175" s="210">
        <v>1</v>
      </c>
      <c r="I175" s="206">
        <v>68.599999999999994</v>
      </c>
      <c r="J175" s="223">
        <f t="shared" si="9"/>
        <v>68.599999999999994</v>
      </c>
      <c r="K175" s="211">
        <f t="shared" si="7"/>
        <v>3.1976134430279439E-3</v>
      </c>
      <c r="L175" s="212">
        <v>1.361676863109527E-3</v>
      </c>
      <c r="M175" s="213">
        <v>0.26071917189395682</v>
      </c>
      <c r="N175" s="214">
        <v>1.3616768631095271E-5</v>
      </c>
      <c r="O175" s="214"/>
      <c r="P175" s="309"/>
      <c r="Q175" s="215"/>
      <c r="R175" s="216">
        <v>1</v>
      </c>
      <c r="S175" s="217" t="s">
        <v>93</v>
      </c>
      <c r="T175" s="217" t="s">
        <v>93</v>
      </c>
      <c r="U175" s="217" t="s">
        <v>93</v>
      </c>
      <c r="V175" s="217" t="s">
        <v>93</v>
      </c>
      <c r="W175" s="217" t="s">
        <v>93</v>
      </c>
      <c r="X175" s="217" t="s">
        <v>93</v>
      </c>
      <c r="Y175" s="217" t="s">
        <v>93</v>
      </c>
      <c r="Z175" s="217" t="s">
        <v>93</v>
      </c>
      <c r="AA175" s="217" t="s">
        <v>93</v>
      </c>
      <c r="AB175" s="217" t="s">
        <v>93</v>
      </c>
      <c r="AC175" s="217" t="s">
        <v>93</v>
      </c>
      <c r="AD175" s="217" t="s">
        <v>93</v>
      </c>
      <c r="AE175" s="217" t="s">
        <v>93</v>
      </c>
      <c r="AF175" s="217" t="s">
        <v>93</v>
      </c>
      <c r="AG175" s="217" t="s">
        <v>93</v>
      </c>
      <c r="AH175" s="217" t="s">
        <v>93</v>
      </c>
      <c r="AI175" s="217" t="s">
        <v>93</v>
      </c>
      <c r="AJ175" s="217" t="s">
        <v>93</v>
      </c>
      <c r="AK175" s="217" t="s">
        <v>93</v>
      </c>
      <c r="AL175" s="217" t="s">
        <v>93</v>
      </c>
      <c r="AM175" s="217" t="s">
        <v>93</v>
      </c>
      <c r="AN175" s="218"/>
      <c r="AO175" s="218"/>
      <c r="AP175" s="218"/>
      <c r="AQ175" s="218"/>
      <c r="AR175" s="218"/>
      <c r="AS175" s="218"/>
      <c r="AT175" s="218"/>
      <c r="AU175" s="218"/>
      <c r="AV175" s="218"/>
      <c r="AW175" s="218"/>
      <c r="AX175" s="218"/>
      <c r="AY175" s="218"/>
      <c r="AZ175" s="218"/>
      <c r="BA175" s="218"/>
      <c r="BB175" s="218"/>
      <c r="BC175" s="218"/>
      <c r="BD175" s="218"/>
      <c r="BE175" s="218"/>
      <c r="BF175" s="218"/>
      <c r="BG175" s="218"/>
      <c r="BH175" s="218"/>
      <c r="BI175" s="218"/>
      <c r="BJ175" s="218"/>
      <c r="BK175" s="218"/>
      <c r="BL175" s="218"/>
      <c r="BM175" s="218"/>
      <c r="BN175" s="218"/>
      <c r="BO175" s="218"/>
      <c r="BP175" s="218"/>
    </row>
    <row r="176" spans="1:68" s="121" customFormat="1" ht="12.75" customHeight="1">
      <c r="A176" s="233">
        <v>167</v>
      </c>
      <c r="B176" s="233"/>
      <c r="C176" s="233" t="s">
        <v>1014</v>
      </c>
      <c r="D176" s="234"/>
      <c r="E176" s="234"/>
      <c r="F176" s="234"/>
      <c r="G176" s="234"/>
      <c r="H176" s="250">
        <v>1</v>
      </c>
      <c r="I176" s="235">
        <v>56.4</v>
      </c>
      <c r="J176" s="251">
        <f t="shared" si="9"/>
        <v>56.4</v>
      </c>
      <c r="K176" s="252">
        <f t="shared" si="7"/>
        <v>2.6289416645302629E-3</v>
      </c>
      <c r="L176" s="238">
        <v>2.6071917189395681E-3</v>
      </c>
      <c r="M176" s="239">
        <v>0.41043909238751625</v>
      </c>
      <c r="N176" s="240">
        <v>2.6071917189395679E-5</v>
      </c>
      <c r="O176" s="240"/>
      <c r="P176" s="308"/>
      <c r="Q176" s="254"/>
      <c r="R176" s="255">
        <v>1</v>
      </c>
      <c r="S176" s="256" t="s">
        <v>93</v>
      </c>
      <c r="T176" s="256" t="s">
        <v>93</v>
      </c>
      <c r="U176" s="256" t="s">
        <v>91</v>
      </c>
      <c r="V176" s="256" t="s">
        <v>91</v>
      </c>
      <c r="W176" s="256" t="s">
        <v>91</v>
      </c>
      <c r="X176" s="256" t="s">
        <v>91</v>
      </c>
      <c r="Y176" s="256" t="s">
        <v>91</v>
      </c>
      <c r="Z176" s="256" t="s">
        <v>93</v>
      </c>
      <c r="AA176" s="248" t="s">
        <v>93</v>
      </c>
      <c r="AB176" s="248" t="s">
        <v>91</v>
      </c>
      <c r="AC176" s="248" t="s">
        <v>93</v>
      </c>
      <c r="AD176" s="248" t="s">
        <v>91</v>
      </c>
      <c r="AE176" s="248" t="s">
        <v>91</v>
      </c>
      <c r="AF176" s="249" t="s">
        <v>93</v>
      </c>
      <c r="AG176" s="249" t="s">
        <v>91</v>
      </c>
      <c r="AH176" s="249" t="s">
        <v>91</v>
      </c>
      <c r="AI176" s="249" t="s">
        <v>91</v>
      </c>
      <c r="AJ176" s="244" t="s">
        <v>92</v>
      </c>
      <c r="AK176" s="258" t="s">
        <v>92</v>
      </c>
      <c r="AL176" s="259" t="s">
        <v>91</v>
      </c>
      <c r="AM176" s="249" t="s">
        <v>91</v>
      </c>
      <c r="AN176" s="247"/>
      <c r="AO176" s="247"/>
      <c r="AP176" s="247"/>
      <c r="AQ176" s="247"/>
      <c r="AR176" s="247"/>
      <c r="AS176" s="247"/>
      <c r="AT176" s="247"/>
      <c r="AU176" s="247"/>
      <c r="AV176" s="247"/>
      <c r="AW176" s="247"/>
      <c r="AX176" s="247"/>
      <c r="AY176" s="247"/>
      <c r="AZ176" s="247"/>
      <c r="BA176" s="247"/>
      <c r="BB176" s="247"/>
      <c r="BC176" s="247"/>
      <c r="BD176" s="247"/>
      <c r="BE176" s="247"/>
      <c r="BF176" s="247"/>
      <c r="BG176" s="247"/>
      <c r="BH176" s="247"/>
      <c r="BI176" s="247"/>
      <c r="BJ176" s="247"/>
      <c r="BK176" s="247"/>
      <c r="BL176" s="247"/>
      <c r="BM176" s="247"/>
      <c r="BN176" s="247"/>
      <c r="BO176" s="247"/>
      <c r="BP176" s="247"/>
    </row>
    <row r="177" spans="1:68" s="121" customFormat="1" ht="12.75" customHeight="1">
      <c r="A177" s="233">
        <v>168</v>
      </c>
      <c r="B177" s="233"/>
      <c r="C177" s="233" t="s">
        <v>371</v>
      </c>
      <c r="D177" s="234"/>
      <c r="E177" s="234"/>
      <c r="F177" s="234"/>
      <c r="G177" s="234"/>
      <c r="H177" s="250">
        <v>1</v>
      </c>
      <c r="I177" s="235">
        <v>67.099999999999994</v>
      </c>
      <c r="J177" s="251">
        <f t="shared" si="9"/>
        <v>67.099999999999994</v>
      </c>
      <c r="K177" s="252">
        <f t="shared" si="7"/>
        <v>3.1276947817372456E-3</v>
      </c>
      <c r="L177" s="238">
        <v>4.1043909238751624E-3</v>
      </c>
      <c r="M177" s="239">
        <v>0.53434523348563423</v>
      </c>
      <c r="N177" s="240">
        <v>4.1043909238751625E-5</v>
      </c>
      <c r="O177" s="240"/>
      <c r="P177" s="308"/>
      <c r="Q177" s="254"/>
      <c r="R177" s="255">
        <v>1</v>
      </c>
      <c r="S177" s="256" t="s">
        <v>91</v>
      </c>
      <c r="T177" s="256" t="s">
        <v>91</v>
      </c>
      <c r="U177" s="256" t="s">
        <v>91</v>
      </c>
      <c r="V177" s="256" t="s">
        <v>91</v>
      </c>
      <c r="W177" s="256" t="s">
        <v>91</v>
      </c>
      <c r="X177" s="256" t="s">
        <v>91</v>
      </c>
      <c r="Y177" s="256" t="s">
        <v>91</v>
      </c>
      <c r="Z177" s="256" t="s">
        <v>91</v>
      </c>
      <c r="AA177" s="256" t="s">
        <v>91</v>
      </c>
      <c r="AB177" s="256" t="s">
        <v>91</v>
      </c>
      <c r="AC177" s="256" t="s">
        <v>91</v>
      </c>
      <c r="AD177" s="256" t="s">
        <v>91</v>
      </c>
      <c r="AE177" s="256" t="s">
        <v>91</v>
      </c>
      <c r="AF177" s="256" t="s">
        <v>91</v>
      </c>
      <c r="AG177" s="256" t="s">
        <v>91</v>
      </c>
      <c r="AH177" s="256" t="s">
        <v>91</v>
      </c>
      <c r="AI177" s="256" t="s">
        <v>91</v>
      </c>
      <c r="AJ177" s="256" t="s">
        <v>91</v>
      </c>
      <c r="AK177" s="256" t="s">
        <v>91</v>
      </c>
      <c r="AL177" s="256" t="s">
        <v>91</v>
      </c>
      <c r="AM177" s="256" t="s">
        <v>91</v>
      </c>
      <c r="AN177" s="247"/>
      <c r="AO177" s="247"/>
      <c r="AP177" s="247"/>
      <c r="AQ177" s="247"/>
      <c r="AR177" s="247"/>
      <c r="AS177" s="247"/>
      <c r="AT177" s="247"/>
      <c r="AU177" s="247"/>
      <c r="AV177" s="247"/>
      <c r="AW177" s="247"/>
      <c r="AX177" s="247"/>
      <c r="AY177" s="247"/>
      <c r="AZ177" s="247"/>
      <c r="BA177" s="247"/>
      <c r="BB177" s="247"/>
      <c r="BC177" s="247"/>
      <c r="BD177" s="247"/>
      <c r="BE177" s="247"/>
      <c r="BF177" s="247"/>
      <c r="BG177" s="247"/>
      <c r="BH177" s="247"/>
      <c r="BI177" s="247"/>
      <c r="BJ177" s="247"/>
      <c r="BK177" s="247"/>
      <c r="BL177" s="247"/>
      <c r="BM177" s="247"/>
      <c r="BN177" s="247"/>
      <c r="BO177" s="247"/>
      <c r="BP177" s="247"/>
    </row>
    <row r="178" spans="1:68" s="121" customFormat="1" ht="12.75" hidden="1" customHeight="1">
      <c r="A178" s="233">
        <v>169</v>
      </c>
      <c r="B178" s="233"/>
      <c r="C178" s="233" t="s">
        <v>1081</v>
      </c>
      <c r="D178" s="234"/>
      <c r="E178" s="234"/>
      <c r="F178" s="234"/>
      <c r="G178" s="234"/>
      <c r="H178" s="250">
        <v>1</v>
      </c>
      <c r="I178" s="235">
        <v>109.1</v>
      </c>
      <c r="J178" s="251">
        <f t="shared" si="9"/>
        <v>109.1</v>
      </c>
      <c r="K178" s="252">
        <f t="shared" si="7"/>
        <v>5.0854172978768031E-3</v>
      </c>
      <c r="L178" s="238">
        <v>0</v>
      </c>
      <c r="M178" s="239">
        <v>0</v>
      </c>
      <c r="N178" s="240">
        <v>0</v>
      </c>
      <c r="O178" s="240"/>
      <c r="P178" s="308"/>
      <c r="Q178" s="254"/>
      <c r="R178" s="255">
        <v>1</v>
      </c>
      <c r="S178" s="256" t="s">
        <v>1006</v>
      </c>
      <c r="T178" s="256" t="s">
        <v>1006</v>
      </c>
      <c r="U178" s="256" t="s">
        <v>1006</v>
      </c>
      <c r="V178" s="256" t="s">
        <v>1006</v>
      </c>
      <c r="W178" s="256" t="s">
        <v>1006</v>
      </c>
      <c r="X178" s="256" t="s">
        <v>1006</v>
      </c>
      <c r="Y178" s="256" t="s">
        <v>1006</v>
      </c>
      <c r="Z178" s="256" t="s">
        <v>1006</v>
      </c>
      <c r="AA178" s="256" t="s">
        <v>1006</v>
      </c>
      <c r="AB178" s="248" t="s">
        <v>1007</v>
      </c>
      <c r="AC178" s="248" t="s">
        <v>1004</v>
      </c>
      <c r="AD178" s="248" t="s">
        <v>1004</v>
      </c>
      <c r="AE178" s="248" t="s">
        <v>1006</v>
      </c>
      <c r="AF178" s="249" t="s">
        <v>1006</v>
      </c>
      <c r="AG178" s="249" t="s">
        <v>1004</v>
      </c>
      <c r="AH178" s="249" t="s">
        <v>1007</v>
      </c>
      <c r="AI178" s="249" t="s">
        <v>1007</v>
      </c>
      <c r="AJ178" s="249" t="s">
        <v>1007</v>
      </c>
      <c r="AK178" s="249" t="s">
        <v>1007</v>
      </c>
      <c r="AL178" s="249" t="s">
        <v>1007</v>
      </c>
      <c r="AM178" s="249" t="s">
        <v>1006</v>
      </c>
      <c r="AN178" s="247"/>
      <c r="AO178" s="247"/>
      <c r="AP178" s="247"/>
      <c r="AQ178" s="247"/>
      <c r="AR178" s="247"/>
      <c r="AS178" s="247"/>
      <c r="AT178" s="247"/>
      <c r="AU178" s="247"/>
      <c r="AV178" s="247"/>
      <c r="AW178" s="247"/>
      <c r="AX178" s="247"/>
      <c r="AY178" s="247"/>
      <c r="AZ178" s="247"/>
      <c r="BA178" s="247"/>
      <c r="BB178" s="247"/>
      <c r="BC178" s="247"/>
      <c r="BD178" s="247"/>
      <c r="BE178" s="247"/>
      <c r="BF178" s="247"/>
      <c r="BG178" s="247"/>
      <c r="BH178" s="247"/>
      <c r="BI178" s="247"/>
      <c r="BJ178" s="247"/>
      <c r="BK178" s="247"/>
      <c r="BL178" s="247"/>
      <c r="BM178" s="247"/>
      <c r="BN178" s="247"/>
      <c r="BO178" s="247"/>
      <c r="BP178" s="247"/>
    </row>
    <row r="179" spans="1:68" s="205" customFormat="1" ht="12.75" customHeight="1">
      <c r="A179" s="204">
        <v>170</v>
      </c>
      <c r="B179" s="204"/>
      <c r="C179" s="204" t="s">
        <v>372</v>
      </c>
      <c r="D179" s="209"/>
      <c r="E179" s="209"/>
      <c r="F179" s="209"/>
      <c r="G179" s="209"/>
      <c r="H179" s="210">
        <v>1</v>
      </c>
      <c r="I179" s="206">
        <v>52.8</v>
      </c>
      <c r="J179" s="223">
        <f t="shared" si="9"/>
        <v>52.8</v>
      </c>
      <c r="K179" s="211">
        <f t="shared" si="7"/>
        <v>2.4611368774325867E-3</v>
      </c>
      <c r="L179" s="212">
        <v>3.736544567490124E-3</v>
      </c>
      <c r="M179" s="213">
        <v>0.41043909238751625</v>
      </c>
      <c r="N179" s="214">
        <v>3.7365445674901239E-5</v>
      </c>
      <c r="O179" s="214"/>
      <c r="P179" s="309"/>
      <c r="Q179" s="215"/>
      <c r="R179" s="216">
        <v>1</v>
      </c>
      <c r="S179" s="217" t="s">
        <v>91</v>
      </c>
      <c r="T179" s="217" t="s">
        <v>91</v>
      </c>
      <c r="U179" s="217" t="s">
        <v>91</v>
      </c>
      <c r="V179" s="217" t="s">
        <v>91</v>
      </c>
      <c r="W179" s="217" t="s">
        <v>91</v>
      </c>
      <c r="X179" s="217" t="s">
        <v>91</v>
      </c>
      <c r="Y179" s="217" t="s">
        <v>91</v>
      </c>
      <c r="Z179" s="217" t="s">
        <v>91</v>
      </c>
      <c r="AA179" s="217" t="s">
        <v>91</v>
      </c>
      <c r="AB179" s="217" t="s">
        <v>91</v>
      </c>
      <c r="AC179" s="217" t="s">
        <v>91</v>
      </c>
      <c r="AD179" s="217" t="s">
        <v>91</v>
      </c>
      <c r="AE179" s="217" t="s">
        <v>91</v>
      </c>
      <c r="AF179" s="217" t="s">
        <v>91</v>
      </c>
      <c r="AG179" s="217" t="s">
        <v>91</v>
      </c>
      <c r="AH179" s="217" t="s">
        <v>91</v>
      </c>
      <c r="AI179" s="217" t="s">
        <v>91</v>
      </c>
      <c r="AJ179" s="217" t="s">
        <v>91</v>
      </c>
      <c r="AK179" s="217" t="s">
        <v>91</v>
      </c>
      <c r="AL179" s="217" t="s">
        <v>91</v>
      </c>
      <c r="AM179" s="217" t="s">
        <v>91</v>
      </c>
      <c r="AN179" s="218"/>
      <c r="AO179" s="218"/>
      <c r="AP179" s="218"/>
      <c r="AQ179" s="218"/>
      <c r="AR179" s="218"/>
      <c r="AS179" s="218"/>
      <c r="AT179" s="218"/>
      <c r="AU179" s="218"/>
      <c r="AV179" s="218"/>
      <c r="AW179" s="218"/>
      <c r="AX179" s="218"/>
      <c r="AY179" s="218"/>
      <c r="AZ179" s="218"/>
      <c r="BA179" s="218"/>
      <c r="BB179" s="218"/>
      <c r="BC179" s="218"/>
      <c r="BD179" s="218"/>
      <c r="BE179" s="218"/>
      <c r="BF179" s="218"/>
      <c r="BG179" s="218"/>
      <c r="BH179" s="218"/>
      <c r="BI179" s="218"/>
      <c r="BJ179" s="218"/>
      <c r="BK179" s="218"/>
      <c r="BL179" s="218"/>
      <c r="BM179" s="218"/>
      <c r="BN179" s="218"/>
      <c r="BO179" s="218"/>
      <c r="BP179" s="218"/>
    </row>
    <row r="180" spans="1:68" s="205" customFormat="1" ht="12.75" customHeight="1">
      <c r="A180" s="204">
        <v>171</v>
      </c>
      <c r="B180" s="204"/>
      <c r="C180" s="204" t="s">
        <v>1056</v>
      </c>
      <c r="D180" s="209"/>
      <c r="E180" s="209"/>
      <c r="F180" s="209"/>
      <c r="G180" s="209"/>
      <c r="H180" s="210">
        <v>1</v>
      </c>
      <c r="I180" s="206">
        <v>119.4</v>
      </c>
      <c r="J180" s="223">
        <f t="shared" si="9"/>
        <v>119.4</v>
      </c>
      <c r="K180" s="211">
        <f t="shared" si="7"/>
        <v>5.5655254387396002E-3</v>
      </c>
      <c r="L180" s="212">
        <v>4.1043909238751624E-3</v>
      </c>
      <c r="M180" s="213">
        <v>0.26200986086372891</v>
      </c>
      <c r="N180" s="214">
        <v>4.1043909238751625E-5</v>
      </c>
      <c r="O180" s="214"/>
      <c r="P180" s="309" t="s">
        <v>2269</v>
      </c>
      <c r="Q180" s="215">
        <v>1</v>
      </c>
      <c r="R180" s="216">
        <v>1</v>
      </c>
      <c r="S180" s="217" t="s">
        <v>1004</v>
      </c>
      <c r="T180" s="217" t="s">
        <v>1004</v>
      </c>
      <c r="U180" s="217" t="s">
        <v>1004</v>
      </c>
      <c r="V180" s="217" t="s">
        <v>1004</v>
      </c>
      <c r="W180" s="217" t="s">
        <v>1004</v>
      </c>
      <c r="X180" s="217" t="s">
        <v>1004</v>
      </c>
      <c r="Y180" s="217" t="s">
        <v>1004</v>
      </c>
      <c r="Z180" s="217" t="s">
        <v>1004</v>
      </c>
      <c r="AA180" s="217" t="s">
        <v>1004</v>
      </c>
      <c r="AB180" s="217" t="s">
        <v>1004</v>
      </c>
      <c r="AC180" s="217" t="s">
        <v>1004</v>
      </c>
      <c r="AD180" s="217" t="s">
        <v>1004</v>
      </c>
      <c r="AE180" s="217" t="s">
        <v>1004</v>
      </c>
      <c r="AF180" s="217" t="s">
        <v>1004</v>
      </c>
      <c r="AG180" s="217" t="s">
        <v>1004</v>
      </c>
      <c r="AH180" s="217" t="s">
        <v>1004</v>
      </c>
      <c r="AI180" s="217" t="s">
        <v>1004</v>
      </c>
      <c r="AJ180" s="217" t="s">
        <v>1004</v>
      </c>
      <c r="AK180" s="217" t="s">
        <v>1004</v>
      </c>
      <c r="AL180" s="217" t="s">
        <v>1004</v>
      </c>
      <c r="AM180" s="217" t="s">
        <v>1004</v>
      </c>
      <c r="AN180" s="218"/>
      <c r="AO180" s="218"/>
      <c r="AP180" s="218"/>
      <c r="AQ180" s="218"/>
      <c r="AR180" s="218"/>
      <c r="AS180" s="218"/>
      <c r="AT180" s="218"/>
      <c r="AU180" s="218"/>
      <c r="AV180" s="218"/>
      <c r="AW180" s="218"/>
      <c r="AX180" s="218"/>
      <c r="AY180" s="218"/>
      <c r="AZ180" s="218"/>
      <c r="BA180" s="218"/>
      <c r="BB180" s="218"/>
      <c r="BC180" s="218"/>
      <c r="BD180" s="218"/>
      <c r="BE180" s="218"/>
      <c r="BF180" s="218"/>
      <c r="BG180" s="218"/>
      <c r="BH180" s="218"/>
      <c r="BI180" s="218"/>
      <c r="BJ180" s="218"/>
      <c r="BK180" s="218"/>
      <c r="BL180" s="218"/>
      <c r="BM180" s="218"/>
      <c r="BN180" s="218"/>
      <c r="BO180" s="218"/>
      <c r="BP180" s="218"/>
    </row>
    <row r="181" spans="1:68" s="121" customFormat="1" ht="12.75" customHeight="1">
      <c r="A181" s="233">
        <v>172</v>
      </c>
      <c r="B181" s="233"/>
      <c r="C181" s="233" t="s">
        <v>373</v>
      </c>
      <c r="D181" s="234"/>
      <c r="E181" s="234"/>
      <c r="F181" s="234"/>
      <c r="G181" s="234"/>
      <c r="H181" s="250">
        <v>1</v>
      </c>
      <c r="I181" s="235">
        <v>51.8</v>
      </c>
      <c r="J181" s="251">
        <f t="shared" si="9"/>
        <v>51.8</v>
      </c>
      <c r="K181" s="252">
        <f t="shared" si="7"/>
        <v>2.4145244365721208E-3</v>
      </c>
      <c r="L181" s="238">
        <v>2.620098608637289E-3</v>
      </c>
      <c r="M181" s="239">
        <v>0.27491675056144954</v>
      </c>
      <c r="N181" s="240">
        <v>2.6200986086372889E-5</v>
      </c>
      <c r="O181" s="240"/>
      <c r="P181" s="308"/>
      <c r="Q181" s="254"/>
      <c r="R181" s="255">
        <v>1</v>
      </c>
      <c r="S181" s="256" t="s">
        <v>91</v>
      </c>
      <c r="T181" s="256" t="s">
        <v>91</v>
      </c>
      <c r="U181" s="256" t="s">
        <v>91</v>
      </c>
      <c r="V181" s="256" t="s">
        <v>91</v>
      </c>
      <c r="W181" s="256" t="s">
        <v>91</v>
      </c>
      <c r="X181" s="256" t="s">
        <v>91</v>
      </c>
      <c r="Y181" s="256" t="s">
        <v>91</v>
      </c>
      <c r="Z181" s="256" t="s">
        <v>91</v>
      </c>
      <c r="AA181" s="256" t="s">
        <v>91</v>
      </c>
      <c r="AB181" s="256" t="s">
        <v>91</v>
      </c>
      <c r="AC181" s="256" t="s">
        <v>91</v>
      </c>
      <c r="AD181" s="256" t="s">
        <v>91</v>
      </c>
      <c r="AE181" s="256" t="s">
        <v>91</v>
      </c>
      <c r="AF181" s="256" t="s">
        <v>91</v>
      </c>
      <c r="AG181" s="256" t="s">
        <v>91</v>
      </c>
      <c r="AH181" s="256" t="s">
        <v>91</v>
      </c>
      <c r="AI181" s="256" t="s">
        <v>91</v>
      </c>
      <c r="AJ181" s="256" t="s">
        <v>93</v>
      </c>
      <c r="AK181" s="256" t="s">
        <v>93</v>
      </c>
      <c r="AL181" s="256" t="s">
        <v>91</v>
      </c>
      <c r="AM181" s="256" t="s">
        <v>91</v>
      </c>
      <c r="AN181" s="247"/>
      <c r="AO181" s="247"/>
      <c r="AP181" s="247"/>
      <c r="AQ181" s="247"/>
      <c r="AR181" s="247"/>
      <c r="AS181" s="247"/>
      <c r="AT181" s="247"/>
      <c r="AU181" s="247"/>
      <c r="AV181" s="247"/>
      <c r="AW181" s="247"/>
      <c r="AX181" s="247"/>
      <c r="AY181" s="247"/>
      <c r="AZ181" s="247"/>
      <c r="BA181" s="247"/>
      <c r="BB181" s="247"/>
      <c r="BC181" s="247"/>
      <c r="BD181" s="247"/>
      <c r="BE181" s="247"/>
      <c r="BF181" s="247"/>
      <c r="BG181" s="247"/>
      <c r="BH181" s="247"/>
      <c r="BI181" s="247"/>
      <c r="BJ181" s="247"/>
      <c r="BK181" s="247"/>
      <c r="BL181" s="247"/>
      <c r="BM181" s="247"/>
      <c r="BN181" s="247"/>
      <c r="BO181" s="247"/>
      <c r="BP181" s="247"/>
    </row>
    <row r="182" spans="1:68" s="182" customFormat="1" ht="12.75" hidden="1" customHeight="1">
      <c r="A182" s="168">
        <v>173</v>
      </c>
      <c r="B182" s="168"/>
      <c r="C182" s="168" t="s">
        <v>374</v>
      </c>
      <c r="D182" s="169"/>
      <c r="E182" s="169"/>
      <c r="F182" s="169"/>
      <c r="G182" s="169"/>
      <c r="H182" s="170">
        <v>0.33</v>
      </c>
      <c r="I182" s="171">
        <v>65.8</v>
      </c>
      <c r="J182" s="172">
        <v>21.93</v>
      </c>
      <c r="K182" s="173">
        <f t="shared" si="7"/>
        <v>1.0222108280700118E-3</v>
      </c>
      <c r="L182" s="174">
        <v>2.7491675056144954E-3</v>
      </c>
      <c r="M182" s="175">
        <v>0.26007382740907081</v>
      </c>
      <c r="N182" s="176">
        <v>2.7491675056144953E-5</v>
      </c>
      <c r="O182" s="176"/>
      <c r="P182" s="313" t="s">
        <v>1010</v>
      </c>
      <c r="Q182" s="177">
        <v>1</v>
      </c>
      <c r="R182" s="178">
        <v>1</v>
      </c>
      <c r="S182" s="179" t="s">
        <v>91</v>
      </c>
      <c r="T182" s="179" t="s">
        <v>91</v>
      </c>
      <c r="U182" s="179" t="s">
        <v>93</v>
      </c>
      <c r="V182" s="179" t="s">
        <v>93</v>
      </c>
      <c r="W182" s="179" t="s">
        <v>93</v>
      </c>
      <c r="X182" s="179" t="s">
        <v>93</v>
      </c>
      <c r="Y182" s="179" t="s">
        <v>93</v>
      </c>
      <c r="Z182" s="179" t="s">
        <v>93</v>
      </c>
      <c r="AA182" s="179" t="s">
        <v>93</v>
      </c>
      <c r="AB182" s="179" t="s">
        <v>93</v>
      </c>
      <c r="AC182" s="179" t="s">
        <v>93</v>
      </c>
      <c r="AD182" s="179" t="s">
        <v>93</v>
      </c>
      <c r="AE182" s="179" t="s">
        <v>93</v>
      </c>
      <c r="AF182" s="179" t="s">
        <v>93</v>
      </c>
      <c r="AG182" s="179" t="s">
        <v>93</v>
      </c>
      <c r="AH182" s="179" t="s">
        <v>93</v>
      </c>
      <c r="AI182" s="180" t="s">
        <v>91</v>
      </c>
      <c r="AJ182" s="180" t="s">
        <v>91</v>
      </c>
      <c r="AK182" s="180" t="s">
        <v>91</v>
      </c>
      <c r="AL182" s="180" t="s">
        <v>91</v>
      </c>
      <c r="AM182" s="180" t="s">
        <v>93</v>
      </c>
      <c r="AN182" s="181"/>
      <c r="AO182" s="181"/>
      <c r="AP182" s="181"/>
      <c r="AQ182" s="181"/>
      <c r="AR182" s="181"/>
      <c r="AS182" s="181"/>
      <c r="AT182" s="181"/>
      <c r="AU182" s="181"/>
      <c r="AV182" s="181"/>
      <c r="AW182" s="181"/>
      <c r="AX182" s="181"/>
      <c r="AY182" s="181"/>
      <c r="AZ182" s="181"/>
      <c r="BA182" s="181"/>
      <c r="BB182" s="181"/>
      <c r="BC182" s="181"/>
      <c r="BD182" s="181"/>
      <c r="BE182" s="181"/>
      <c r="BF182" s="181"/>
      <c r="BG182" s="181"/>
      <c r="BH182" s="181"/>
      <c r="BI182" s="181"/>
      <c r="BJ182" s="181"/>
      <c r="BK182" s="181"/>
      <c r="BL182" s="181"/>
      <c r="BM182" s="181"/>
      <c r="BN182" s="181"/>
      <c r="BO182" s="181"/>
      <c r="BP182" s="181"/>
    </row>
    <row r="183" spans="1:68" s="123" customFormat="1" ht="12.75" hidden="1" customHeight="1">
      <c r="A183" s="153">
        <v>173</v>
      </c>
      <c r="B183" s="153"/>
      <c r="C183" s="153" t="s">
        <v>375</v>
      </c>
      <c r="D183" s="154"/>
      <c r="E183" s="154"/>
      <c r="F183" s="154"/>
      <c r="G183" s="154"/>
      <c r="H183" s="154">
        <v>0.33</v>
      </c>
      <c r="I183" s="156">
        <v>65.8</v>
      </c>
      <c r="J183" s="222">
        <v>21.93</v>
      </c>
      <c r="K183" s="164">
        <f t="shared" si="7"/>
        <v>1.0222108280700118E-3</v>
      </c>
      <c r="L183" s="158">
        <v>2.600738274090708E-3</v>
      </c>
      <c r="M183" s="159">
        <v>0.35752084462686162</v>
      </c>
      <c r="N183" s="160">
        <v>2.600738274090708E-5</v>
      </c>
      <c r="O183" s="160"/>
      <c r="P183" s="312"/>
      <c r="Q183" s="183">
        <v>1</v>
      </c>
      <c r="R183" s="293">
        <v>1</v>
      </c>
      <c r="S183" s="122" t="s">
        <v>91</v>
      </c>
      <c r="T183" s="122" t="s">
        <v>91</v>
      </c>
      <c r="U183" s="122" t="s">
        <v>93</v>
      </c>
      <c r="V183" s="122" t="s">
        <v>93</v>
      </c>
      <c r="W183" s="122" t="s">
        <v>93</v>
      </c>
      <c r="X183" s="122" t="s">
        <v>93</v>
      </c>
      <c r="Y183" s="122" t="s">
        <v>93</v>
      </c>
      <c r="Z183" s="122" t="s">
        <v>93</v>
      </c>
      <c r="AA183" s="185" t="s">
        <v>93</v>
      </c>
      <c r="AB183" s="185" t="s">
        <v>93</v>
      </c>
      <c r="AC183" s="185" t="s">
        <v>93</v>
      </c>
      <c r="AD183" s="185" t="s">
        <v>93</v>
      </c>
      <c r="AE183" s="185" t="s">
        <v>93</v>
      </c>
      <c r="AF183" s="186" t="s">
        <v>93</v>
      </c>
      <c r="AG183" s="186" t="s">
        <v>93</v>
      </c>
      <c r="AH183" s="186" t="s">
        <v>93</v>
      </c>
      <c r="AI183" s="186" t="s">
        <v>91</v>
      </c>
      <c r="AJ183" s="187" t="s">
        <v>91</v>
      </c>
      <c r="AK183" s="188" t="s">
        <v>91</v>
      </c>
      <c r="AL183" s="189" t="s">
        <v>91</v>
      </c>
      <c r="AM183" s="120" t="s">
        <v>93</v>
      </c>
      <c r="AN183" s="120"/>
      <c r="AO183" s="120"/>
      <c r="AP183" s="120"/>
      <c r="AQ183" s="120"/>
      <c r="AR183" s="120"/>
      <c r="AS183" s="120"/>
      <c r="AT183" s="120"/>
      <c r="AU183" s="120"/>
      <c r="AV183" s="120"/>
      <c r="AW183" s="120"/>
      <c r="AX183" s="120"/>
      <c r="AY183" s="120"/>
      <c r="AZ183" s="120"/>
      <c r="BA183" s="120"/>
      <c r="BB183" s="120"/>
      <c r="BC183" s="120"/>
      <c r="BD183" s="120"/>
      <c r="BE183" s="120"/>
      <c r="BF183" s="120"/>
      <c r="BG183" s="120"/>
      <c r="BH183" s="120"/>
      <c r="BI183" s="120"/>
      <c r="BJ183" s="120"/>
      <c r="BK183" s="120"/>
      <c r="BL183" s="120"/>
      <c r="BM183" s="120"/>
      <c r="BN183" s="120"/>
      <c r="BO183" s="120"/>
      <c r="BP183" s="120"/>
    </row>
    <row r="184" spans="1:68" s="123" customFormat="1" ht="12.75" hidden="1" customHeight="1">
      <c r="A184" s="153">
        <v>173</v>
      </c>
      <c r="B184" s="153"/>
      <c r="C184" s="153" t="s">
        <v>376</v>
      </c>
      <c r="D184" s="154"/>
      <c r="E184" s="154"/>
      <c r="F184" s="154"/>
      <c r="G184" s="154"/>
      <c r="H184" s="154">
        <v>0.33</v>
      </c>
      <c r="I184" s="156">
        <v>65.8</v>
      </c>
      <c r="J184" s="222">
        <v>21.93</v>
      </c>
      <c r="K184" s="164">
        <f t="shared" si="7"/>
        <v>1.0222108280700118E-3</v>
      </c>
      <c r="L184" s="158">
        <v>3.5752084462686161E-3</v>
      </c>
      <c r="M184" s="159">
        <v>0.5149848989390533</v>
      </c>
      <c r="N184" s="160">
        <v>3.5752084462686159E-5</v>
      </c>
      <c r="O184" s="160"/>
      <c r="P184" s="312"/>
      <c r="Q184" s="183">
        <v>1</v>
      </c>
      <c r="R184" s="293">
        <v>1</v>
      </c>
      <c r="S184" s="122" t="s">
        <v>91</v>
      </c>
      <c r="T184" s="122" t="s">
        <v>91</v>
      </c>
      <c r="U184" s="122" t="s">
        <v>93</v>
      </c>
      <c r="V184" s="122" t="s">
        <v>93</v>
      </c>
      <c r="W184" s="122" t="s">
        <v>93</v>
      </c>
      <c r="X184" s="122" t="s">
        <v>93</v>
      </c>
      <c r="Y184" s="122" t="s">
        <v>93</v>
      </c>
      <c r="Z184" s="122" t="s">
        <v>93</v>
      </c>
      <c r="AA184" s="185" t="s">
        <v>93</v>
      </c>
      <c r="AB184" s="185" t="s">
        <v>93</v>
      </c>
      <c r="AC184" s="185" t="s">
        <v>93</v>
      </c>
      <c r="AD184" s="185" t="s">
        <v>93</v>
      </c>
      <c r="AE184" s="185" t="s">
        <v>93</v>
      </c>
      <c r="AF184" s="186" t="s">
        <v>93</v>
      </c>
      <c r="AG184" s="186" t="s">
        <v>93</v>
      </c>
      <c r="AH184" s="186" t="s">
        <v>93</v>
      </c>
      <c r="AI184" s="186" t="s">
        <v>91</v>
      </c>
      <c r="AJ184" s="187" t="s">
        <v>91</v>
      </c>
      <c r="AK184" s="188" t="s">
        <v>91</v>
      </c>
      <c r="AL184" s="189" t="s">
        <v>91</v>
      </c>
      <c r="AM184" s="120" t="s">
        <v>93</v>
      </c>
      <c r="AN184" s="120"/>
      <c r="AO184" s="120"/>
      <c r="AP184" s="120"/>
      <c r="AQ184" s="120"/>
      <c r="AR184" s="120"/>
      <c r="AS184" s="120"/>
      <c r="AT184" s="120"/>
      <c r="AU184" s="120"/>
      <c r="AV184" s="120"/>
      <c r="AW184" s="120"/>
      <c r="AX184" s="120"/>
      <c r="AY184" s="120"/>
      <c r="AZ184" s="120"/>
      <c r="BA184" s="120"/>
      <c r="BB184" s="120"/>
      <c r="BC184" s="120"/>
      <c r="BD184" s="120"/>
      <c r="BE184" s="120"/>
      <c r="BF184" s="120"/>
      <c r="BG184" s="120"/>
      <c r="BH184" s="120"/>
      <c r="BI184" s="120"/>
      <c r="BJ184" s="120"/>
      <c r="BK184" s="120"/>
      <c r="BL184" s="120"/>
      <c r="BM184" s="120"/>
      <c r="BN184" s="120"/>
      <c r="BO184" s="120"/>
      <c r="BP184" s="120"/>
    </row>
    <row r="185" spans="1:68" s="121" customFormat="1" ht="12.75" hidden="1" customHeight="1">
      <c r="A185" s="233">
        <v>174</v>
      </c>
      <c r="B185" s="233"/>
      <c r="C185" s="233" t="s">
        <v>377</v>
      </c>
      <c r="D185" s="234"/>
      <c r="E185" s="234"/>
      <c r="F185" s="234"/>
      <c r="G185" s="234"/>
      <c r="H185" s="250">
        <v>1</v>
      </c>
      <c r="I185" s="235">
        <v>109</v>
      </c>
      <c r="J185" s="251">
        <f t="shared" si="9"/>
        <v>109</v>
      </c>
      <c r="K185" s="252">
        <f t="shared" si="7"/>
        <v>5.0807560537907571E-3</v>
      </c>
      <c r="L185" s="238">
        <v>5.1498489893905333E-3</v>
      </c>
      <c r="M185" s="239">
        <v>0.385916001961847</v>
      </c>
      <c r="N185" s="240">
        <v>5.1498489893905336E-5</v>
      </c>
      <c r="O185" s="240"/>
      <c r="P185" s="308"/>
      <c r="Q185" s="254"/>
      <c r="R185" s="255">
        <v>1</v>
      </c>
      <c r="S185" s="258" t="s">
        <v>1006</v>
      </c>
      <c r="T185" s="258" t="s">
        <v>1006</v>
      </c>
      <c r="U185" s="258" t="s">
        <v>1006</v>
      </c>
      <c r="V185" s="258" t="s">
        <v>1006</v>
      </c>
      <c r="W185" s="258" t="s">
        <v>1006</v>
      </c>
      <c r="X185" s="258" t="s">
        <v>1006</v>
      </c>
      <c r="Y185" s="258" t="s">
        <v>1006</v>
      </c>
      <c r="Z185" s="258" t="s">
        <v>1004</v>
      </c>
      <c r="AA185" s="258" t="s">
        <v>1006</v>
      </c>
      <c r="AB185" s="258" t="s">
        <v>1006</v>
      </c>
      <c r="AC185" s="258" t="s">
        <v>1007</v>
      </c>
      <c r="AD185" s="258" t="s">
        <v>1006</v>
      </c>
      <c r="AE185" s="258" t="s">
        <v>1006</v>
      </c>
      <c r="AF185" s="258" t="s">
        <v>1006</v>
      </c>
      <c r="AG185" s="258" t="s">
        <v>1006</v>
      </c>
      <c r="AH185" s="258" t="s">
        <v>1004</v>
      </c>
      <c r="AI185" s="258" t="s">
        <v>1004</v>
      </c>
      <c r="AJ185" s="258" t="s">
        <v>1006</v>
      </c>
      <c r="AK185" s="258" t="s">
        <v>1006</v>
      </c>
      <c r="AL185" s="258" t="s">
        <v>1006</v>
      </c>
      <c r="AM185" s="258" t="s">
        <v>1006</v>
      </c>
      <c r="AN185" s="247"/>
      <c r="AO185" s="247"/>
      <c r="AP185" s="247"/>
      <c r="AQ185" s="247"/>
      <c r="AR185" s="247"/>
      <c r="AS185" s="247"/>
      <c r="AT185" s="247"/>
      <c r="AU185" s="247"/>
      <c r="AV185" s="247"/>
      <c r="AW185" s="247"/>
      <c r="AX185" s="247"/>
      <c r="AY185" s="247"/>
      <c r="AZ185" s="247"/>
      <c r="BA185" s="247"/>
      <c r="BB185" s="247"/>
      <c r="BC185" s="247"/>
      <c r="BD185" s="247"/>
      <c r="BE185" s="247"/>
      <c r="BF185" s="247"/>
      <c r="BG185" s="247"/>
      <c r="BH185" s="247"/>
      <c r="BI185" s="247"/>
      <c r="BJ185" s="247"/>
      <c r="BK185" s="247"/>
      <c r="BL185" s="247"/>
      <c r="BM185" s="247"/>
      <c r="BN185" s="247"/>
      <c r="BO185" s="247"/>
      <c r="BP185" s="247"/>
    </row>
    <row r="186" spans="1:68" s="121" customFormat="1" ht="12.75" customHeight="1">
      <c r="A186" s="233">
        <v>175</v>
      </c>
      <c r="B186" s="233"/>
      <c r="C186" s="233" t="s">
        <v>378</v>
      </c>
      <c r="D186" s="234"/>
      <c r="E186" s="234"/>
      <c r="F186" s="234"/>
      <c r="G186" s="234"/>
      <c r="H186" s="250">
        <v>1</v>
      </c>
      <c r="I186" s="235">
        <v>105.7</v>
      </c>
      <c r="J186" s="251">
        <f t="shared" si="9"/>
        <v>105.7</v>
      </c>
      <c r="K186" s="252">
        <f t="shared" si="7"/>
        <v>4.9269349989512204E-3</v>
      </c>
      <c r="L186" s="238">
        <v>0</v>
      </c>
      <c r="M186" s="239">
        <v>0</v>
      </c>
      <c r="N186" s="240">
        <v>0</v>
      </c>
      <c r="O186" s="240"/>
      <c r="P186" s="308"/>
      <c r="Q186" s="254"/>
      <c r="R186" s="255">
        <v>1</v>
      </c>
      <c r="S186" s="256" t="s">
        <v>91</v>
      </c>
      <c r="T186" s="256" t="s">
        <v>91</v>
      </c>
      <c r="U186" s="256" t="s">
        <v>91</v>
      </c>
      <c r="V186" s="256" t="s">
        <v>91</v>
      </c>
      <c r="W186" s="256" t="s">
        <v>91</v>
      </c>
      <c r="X186" s="256" t="s">
        <v>91</v>
      </c>
      <c r="Y186" s="256" t="s">
        <v>91</v>
      </c>
      <c r="Z186" s="256" t="s">
        <v>91</v>
      </c>
      <c r="AA186" s="256" t="s">
        <v>91</v>
      </c>
      <c r="AB186" s="256" t="s">
        <v>91</v>
      </c>
      <c r="AC186" s="256" t="s">
        <v>91</v>
      </c>
      <c r="AD186" s="256" t="s">
        <v>91</v>
      </c>
      <c r="AE186" s="256" t="s">
        <v>91</v>
      </c>
      <c r="AF186" s="256" t="s">
        <v>91</v>
      </c>
      <c r="AG186" s="256" t="s">
        <v>91</v>
      </c>
      <c r="AH186" s="256" t="s">
        <v>91</v>
      </c>
      <c r="AI186" s="256" t="s">
        <v>91</v>
      </c>
      <c r="AJ186" s="256" t="s">
        <v>91</v>
      </c>
      <c r="AK186" s="256" t="s">
        <v>91</v>
      </c>
      <c r="AL186" s="256" t="s">
        <v>91</v>
      </c>
      <c r="AM186" s="256" t="s">
        <v>91</v>
      </c>
      <c r="AN186" s="247"/>
      <c r="AO186" s="247"/>
      <c r="AP186" s="247"/>
      <c r="AQ186" s="247"/>
      <c r="AR186" s="247"/>
      <c r="AS186" s="247"/>
      <c r="AT186" s="247"/>
      <c r="AU186" s="247"/>
      <c r="AV186" s="247"/>
      <c r="AW186" s="247"/>
      <c r="AX186" s="247"/>
      <c r="AY186" s="247"/>
      <c r="AZ186" s="247"/>
      <c r="BA186" s="247"/>
      <c r="BB186" s="247"/>
      <c r="BC186" s="247"/>
      <c r="BD186" s="247"/>
      <c r="BE186" s="247"/>
      <c r="BF186" s="247"/>
      <c r="BG186" s="247"/>
      <c r="BH186" s="247"/>
      <c r="BI186" s="247"/>
      <c r="BJ186" s="247"/>
      <c r="BK186" s="247"/>
      <c r="BL186" s="247"/>
      <c r="BM186" s="247"/>
      <c r="BN186" s="247"/>
      <c r="BO186" s="247"/>
      <c r="BP186" s="247"/>
    </row>
    <row r="187" spans="1:68" s="121" customFormat="1" ht="12.75" customHeight="1">
      <c r="A187" s="233">
        <v>176</v>
      </c>
      <c r="B187" s="233"/>
      <c r="C187" s="233" t="s">
        <v>379</v>
      </c>
      <c r="D187" s="234"/>
      <c r="E187" s="234"/>
      <c r="F187" s="234"/>
      <c r="G187" s="234"/>
      <c r="H187" s="250">
        <v>1</v>
      </c>
      <c r="I187" s="235">
        <v>61.5</v>
      </c>
      <c r="J187" s="251">
        <f t="shared" si="9"/>
        <v>61.5</v>
      </c>
      <c r="K187" s="252">
        <f t="shared" si="7"/>
        <v>2.866665112918638E-3</v>
      </c>
      <c r="L187" s="238">
        <v>1.361676863109527E-3</v>
      </c>
      <c r="M187" s="239">
        <v>0.26007382740907081</v>
      </c>
      <c r="N187" s="240">
        <v>1.3616768631095271E-5</v>
      </c>
      <c r="O187" s="240"/>
      <c r="P187" s="308"/>
      <c r="Q187" s="254"/>
      <c r="R187" s="255">
        <v>1</v>
      </c>
      <c r="S187" s="256" t="s">
        <v>91</v>
      </c>
      <c r="T187" s="256" t="s">
        <v>91</v>
      </c>
      <c r="U187" s="256" t="s">
        <v>91</v>
      </c>
      <c r="V187" s="256" t="s">
        <v>91</v>
      </c>
      <c r="W187" s="256" t="s">
        <v>91</v>
      </c>
      <c r="X187" s="256" t="s">
        <v>91</v>
      </c>
      <c r="Y187" s="256" t="s">
        <v>91</v>
      </c>
      <c r="Z187" s="256" t="s">
        <v>91</v>
      </c>
      <c r="AA187" s="256" t="s">
        <v>91</v>
      </c>
      <c r="AB187" s="256" t="s">
        <v>91</v>
      </c>
      <c r="AC187" s="256" t="s">
        <v>91</v>
      </c>
      <c r="AD187" s="256" t="s">
        <v>91</v>
      </c>
      <c r="AE187" s="256" t="s">
        <v>91</v>
      </c>
      <c r="AF187" s="256" t="s">
        <v>91</v>
      </c>
      <c r="AG187" s="256" t="s">
        <v>91</v>
      </c>
      <c r="AH187" s="256" t="s">
        <v>91</v>
      </c>
      <c r="AI187" s="256" t="s">
        <v>91</v>
      </c>
      <c r="AJ187" s="256" t="s">
        <v>91</v>
      </c>
      <c r="AK187" s="256" t="s">
        <v>91</v>
      </c>
      <c r="AL187" s="256" t="s">
        <v>91</v>
      </c>
      <c r="AM187" s="256" t="s">
        <v>91</v>
      </c>
      <c r="AN187" s="247"/>
      <c r="AO187" s="247"/>
      <c r="AP187" s="247"/>
      <c r="AQ187" s="247"/>
      <c r="AR187" s="247"/>
      <c r="AS187" s="247"/>
      <c r="AT187" s="247"/>
      <c r="AU187" s="247"/>
      <c r="AV187" s="247"/>
      <c r="AW187" s="247"/>
      <c r="AX187" s="247"/>
      <c r="AY187" s="247"/>
      <c r="AZ187" s="247"/>
      <c r="BA187" s="247"/>
      <c r="BB187" s="247"/>
      <c r="BC187" s="247"/>
      <c r="BD187" s="247"/>
      <c r="BE187" s="247"/>
      <c r="BF187" s="247"/>
      <c r="BG187" s="247"/>
      <c r="BH187" s="247"/>
      <c r="BI187" s="247"/>
      <c r="BJ187" s="247"/>
      <c r="BK187" s="247"/>
      <c r="BL187" s="247"/>
      <c r="BM187" s="247"/>
      <c r="BN187" s="247"/>
      <c r="BO187" s="247"/>
      <c r="BP187" s="247"/>
    </row>
    <row r="188" spans="1:68" s="123" customFormat="1" ht="12.75" customHeight="1">
      <c r="A188" s="153">
        <v>177</v>
      </c>
      <c r="B188" s="153"/>
      <c r="C188" s="153" t="s">
        <v>380</v>
      </c>
      <c r="D188" s="154"/>
      <c r="E188" s="154"/>
      <c r="F188" s="154"/>
      <c r="G188" s="154"/>
      <c r="H188" s="155">
        <v>1</v>
      </c>
      <c r="I188" s="156">
        <v>51.7</v>
      </c>
      <c r="J188" s="172">
        <f t="shared" si="9"/>
        <v>51.7</v>
      </c>
      <c r="K188" s="157">
        <f t="shared" si="7"/>
        <v>2.4098631924860748E-3</v>
      </c>
      <c r="L188" s="158">
        <v>2.600738274090708E-3</v>
      </c>
      <c r="M188" s="159">
        <v>0.40914840341774417</v>
      </c>
      <c r="N188" s="160">
        <v>2.600738274090708E-5</v>
      </c>
      <c r="O188" s="160"/>
      <c r="P188" s="196" t="s">
        <v>477</v>
      </c>
      <c r="Q188" s="161">
        <v>1</v>
      </c>
      <c r="R188" s="165">
        <v>1</v>
      </c>
      <c r="S188" s="166" t="s">
        <v>1004</v>
      </c>
      <c r="T188" s="166" t="s">
        <v>1004</v>
      </c>
      <c r="U188" s="166" t="s">
        <v>1004</v>
      </c>
      <c r="V188" s="166" t="s">
        <v>1004</v>
      </c>
      <c r="W188" s="166" t="s">
        <v>1004</v>
      </c>
      <c r="X188" s="166" t="s">
        <v>1004</v>
      </c>
      <c r="Y188" s="166" t="s">
        <v>1004</v>
      </c>
      <c r="Z188" s="166" t="s">
        <v>1004</v>
      </c>
      <c r="AA188" s="166" t="s">
        <v>1004</v>
      </c>
      <c r="AB188" s="166" t="s">
        <v>1004</v>
      </c>
      <c r="AC188" s="166" t="s">
        <v>1004</v>
      </c>
      <c r="AD188" s="166" t="s">
        <v>1004</v>
      </c>
      <c r="AE188" s="166" t="s">
        <v>1004</v>
      </c>
      <c r="AF188" s="166" t="s">
        <v>1004</v>
      </c>
      <c r="AG188" s="166" t="s">
        <v>1004</v>
      </c>
      <c r="AH188" s="166" t="s">
        <v>1004</v>
      </c>
      <c r="AI188" s="166" t="s">
        <v>1004</v>
      </c>
      <c r="AJ188" s="166" t="s">
        <v>1004</v>
      </c>
      <c r="AK188" s="166" t="s">
        <v>1004</v>
      </c>
      <c r="AL188" s="166" t="s">
        <v>1004</v>
      </c>
      <c r="AM188" s="166" t="s">
        <v>1004</v>
      </c>
      <c r="AN188" s="120"/>
      <c r="AO188" s="120"/>
      <c r="AP188" s="120"/>
      <c r="AQ188" s="120"/>
      <c r="AR188" s="120"/>
      <c r="AS188" s="120"/>
      <c r="AT188" s="120"/>
      <c r="AU188" s="120"/>
      <c r="AV188" s="120"/>
      <c r="AW188" s="120"/>
      <c r="AX188" s="120"/>
      <c r="AY188" s="120"/>
      <c r="AZ188" s="120"/>
      <c r="BA188" s="120"/>
      <c r="BB188" s="120"/>
      <c r="BC188" s="120"/>
      <c r="BD188" s="120"/>
      <c r="BE188" s="120"/>
      <c r="BF188" s="120"/>
      <c r="BG188" s="120"/>
      <c r="BH188" s="120"/>
      <c r="BI188" s="120"/>
      <c r="BJ188" s="120"/>
      <c r="BK188" s="120"/>
      <c r="BL188" s="120"/>
      <c r="BM188" s="120"/>
      <c r="BN188" s="120"/>
      <c r="BO188" s="120"/>
      <c r="BP188" s="120"/>
    </row>
    <row r="189" spans="1:68" s="205" customFormat="1" ht="12.75" customHeight="1">
      <c r="A189" s="204">
        <v>178</v>
      </c>
      <c r="B189" s="204"/>
      <c r="C189" s="204" t="s">
        <v>381</v>
      </c>
      <c r="D189" s="209"/>
      <c r="E189" s="209"/>
      <c r="F189" s="209"/>
      <c r="G189" s="209"/>
      <c r="H189" s="210">
        <v>1</v>
      </c>
      <c r="I189" s="206">
        <v>67.2</v>
      </c>
      <c r="J189" s="223">
        <f t="shared" si="9"/>
        <v>67.2</v>
      </c>
      <c r="K189" s="211">
        <f t="shared" si="7"/>
        <v>3.1323560258232925E-3</v>
      </c>
      <c r="L189" s="212">
        <v>4.0914840341774415E-3</v>
      </c>
      <c r="M189" s="213">
        <v>0.53434523348563423</v>
      </c>
      <c r="N189" s="214">
        <v>4.0914840341774412E-5</v>
      </c>
      <c r="O189" s="214"/>
      <c r="P189" s="309"/>
      <c r="Q189" s="215"/>
      <c r="R189" s="216">
        <v>1</v>
      </c>
      <c r="S189" s="217" t="s">
        <v>1004</v>
      </c>
      <c r="T189" s="217" t="s">
        <v>1004</v>
      </c>
      <c r="U189" s="217" t="s">
        <v>1004</v>
      </c>
      <c r="V189" s="217" t="s">
        <v>1004</v>
      </c>
      <c r="W189" s="217" t="s">
        <v>1004</v>
      </c>
      <c r="X189" s="217" t="s">
        <v>1004</v>
      </c>
      <c r="Y189" s="217" t="s">
        <v>1004</v>
      </c>
      <c r="Z189" s="217" t="s">
        <v>1004</v>
      </c>
      <c r="AA189" s="217" t="s">
        <v>1004</v>
      </c>
      <c r="AB189" s="217" t="s">
        <v>1004</v>
      </c>
      <c r="AC189" s="217" t="s">
        <v>1004</v>
      </c>
      <c r="AD189" s="217" t="s">
        <v>1004</v>
      </c>
      <c r="AE189" s="217" t="s">
        <v>1004</v>
      </c>
      <c r="AF189" s="217" t="s">
        <v>1004</v>
      </c>
      <c r="AG189" s="217" t="s">
        <v>1004</v>
      </c>
      <c r="AH189" s="217" t="s">
        <v>1004</v>
      </c>
      <c r="AI189" s="217" t="s">
        <v>1004</v>
      </c>
      <c r="AJ189" s="217" t="s">
        <v>1006</v>
      </c>
      <c r="AK189" s="217" t="s">
        <v>1004</v>
      </c>
      <c r="AL189" s="217" t="s">
        <v>1004</v>
      </c>
      <c r="AM189" s="217" t="s">
        <v>1004</v>
      </c>
      <c r="AN189" s="218"/>
      <c r="AO189" s="218"/>
      <c r="AP189" s="218"/>
      <c r="AQ189" s="218"/>
      <c r="AR189" s="218"/>
      <c r="AS189" s="218"/>
      <c r="AT189" s="218"/>
      <c r="AU189" s="218"/>
      <c r="AV189" s="218"/>
      <c r="AW189" s="218"/>
      <c r="AX189" s="218"/>
      <c r="AY189" s="218"/>
      <c r="AZ189" s="218"/>
      <c r="BA189" s="218"/>
      <c r="BB189" s="218"/>
      <c r="BC189" s="218"/>
      <c r="BD189" s="218"/>
      <c r="BE189" s="218"/>
      <c r="BF189" s="218"/>
      <c r="BG189" s="218"/>
      <c r="BH189" s="218"/>
      <c r="BI189" s="218"/>
      <c r="BJ189" s="218"/>
      <c r="BK189" s="218"/>
      <c r="BL189" s="218"/>
      <c r="BM189" s="218"/>
      <c r="BN189" s="218"/>
      <c r="BO189" s="218"/>
      <c r="BP189" s="218"/>
    </row>
    <row r="190" spans="1:68" s="121" customFormat="1" ht="12.75" customHeight="1">
      <c r="A190" s="233">
        <v>179</v>
      </c>
      <c r="B190" s="233"/>
      <c r="C190" s="233" t="s">
        <v>382</v>
      </c>
      <c r="D190" s="234"/>
      <c r="E190" s="234"/>
      <c r="F190" s="234"/>
      <c r="G190" s="234"/>
      <c r="H190" s="250">
        <v>1</v>
      </c>
      <c r="I190" s="235">
        <v>108.9</v>
      </c>
      <c r="J190" s="251">
        <f t="shared" si="9"/>
        <v>108.9</v>
      </c>
      <c r="K190" s="252">
        <f t="shared" si="7"/>
        <v>5.0760948097047101E-3</v>
      </c>
      <c r="L190" s="238">
        <v>0</v>
      </c>
      <c r="M190" s="239">
        <v>0</v>
      </c>
      <c r="N190" s="240">
        <v>0</v>
      </c>
      <c r="O190" s="240"/>
      <c r="P190" s="308"/>
      <c r="Q190" s="254"/>
      <c r="R190" s="255">
        <v>1</v>
      </c>
      <c r="S190" s="256" t="s">
        <v>1004</v>
      </c>
      <c r="T190" s="256" t="s">
        <v>1004</v>
      </c>
      <c r="U190" s="256" t="s">
        <v>1004</v>
      </c>
      <c r="V190" s="256" t="s">
        <v>1004</v>
      </c>
      <c r="W190" s="256" t="s">
        <v>1004</v>
      </c>
      <c r="X190" s="256" t="s">
        <v>1004</v>
      </c>
      <c r="Y190" s="256" t="s">
        <v>1004</v>
      </c>
      <c r="Z190" s="256" t="s">
        <v>1004</v>
      </c>
      <c r="AA190" s="256" t="s">
        <v>1004</v>
      </c>
      <c r="AB190" s="256" t="s">
        <v>1004</v>
      </c>
      <c r="AC190" s="256" t="s">
        <v>1004</v>
      </c>
      <c r="AD190" s="256" t="s">
        <v>1004</v>
      </c>
      <c r="AE190" s="256" t="s">
        <v>1004</v>
      </c>
      <c r="AF190" s="256" t="s">
        <v>1004</v>
      </c>
      <c r="AG190" s="256" t="s">
        <v>1004</v>
      </c>
      <c r="AH190" s="256" t="s">
        <v>1004</v>
      </c>
      <c r="AI190" s="256" t="s">
        <v>1004</v>
      </c>
      <c r="AJ190" s="256" t="s">
        <v>1004</v>
      </c>
      <c r="AK190" s="256" t="s">
        <v>1004</v>
      </c>
      <c r="AL190" s="256" t="s">
        <v>1004</v>
      </c>
      <c r="AM190" s="256" t="s">
        <v>1004</v>
      </c>
      <c r="AN190" s="247"/>
      <c r="AO190" s="247"/>
      <c r="AP190" s="247"/>
      <c r="AQ190" s="247"/>
      <c r="AR190" s="247"/>
      <c r="AS190" s="247"/>
      <c r="AT190" s="247"/>
      <c r="AU190" s="247"/>
      <c r="AV190" s="247"/>
      <c r="AW190" s="247"/>
      <c r="AX190" s="247"/>
      <c r="AY190" s="247"/>
      <c r="AZ190" s="247"/>
      <c r="BA190" s="247"/>
      <c r="BB190" s="247"/>
      <c r="BC190" s="247"/>
      <c r="BD190" s="247"/>
      <c r="BE190" s="247"/>
      <c r="BF190" s="247"/>
      <c r="BG190" s="247"/>
      <c r="BH190" s="247"/>
      <c r="BI190" s="247"/>
      <c r="BJ190" s="247"/>
      <c r="BK190" s="247"/>
      <c r="BL190" s="247"/>
      <c r="BM190" s="247"/>
      <c r="BN190" s="247"/>
      <c r="BO190" s="247"/>
      <c r="BP190" s="247"/>
    </row>
    <row r="191" spans="1:68" s="121" customFormat="1" ht="12.75" hidden="1" customHeight="1">
      <c r="A191" s="233">
        <v>180</v>
      </c>
      <c r="B191" s="233"/>
      <c r="C191" s="233" t="s">
        <v>1071</v>
      </c>
      <c r="D191" s="234"/>
      <c r="E191" s="234"/>
      <c r="F191" s="234"/>
      <c r="G191" s="234"/>
      <c r="H191" s="234">
        <v>1</v>
      </c>
      <c r="I191" s="235">
        <v>105.8</v>
      </c>
      <c r="J191" s="236">
        <f t="shared" si="9"/>
        <v>105.8</v>
      </c>
      <c r="K191" s="237">
        <f t="shared" si="7"/>
        <v>4.9315962430372664E-3</v>
      </c>
      <c r="L191" s="238">
        <v>3.7494514571878449E-3</v>
      </c>
      <c r="M191" s="239">
        <v>0.41043909238751625</v>
      </c>
      <c r="N191" s="240">
        <v>3.7494514571878451E-5</v>
      </c>
      <c r="O191" s="240"/>
      <c r="P191" s="240"/>
      <c r="Q191" s="241"/>
      <c r="R191" s="242"/>
      <c r="S191" s="243"/>
      <c r="T191" s="243"/>
      <c r="U191" s="243"/>
      <c r="V191" s="243"/>
      <c r="W191" s="243"/>
      <c r="X191" s="243"/>
      <c r="Y191" s="243"/>
      <c r="Z191" s="243"/>
      <c r="AA191" s="248"/>
      <c r="AB191" s="248"/>
      <c r="AC191" s="248"/>
      <c r="AD191" s="248"/>
      <c r="AE191" s="248"/>
      <c r="AF191" s="249"/>
      <c r="AG191" s="249"/>
      <c r="AH191" s="249"/>
      <c r="AI191" s="249"/>
      <c r="AJ191" s="244"/>
      <c r="AK191" s="245"/>
      <c r="AL191" s="246"/>
      <c r="AM191" s="247"/>
      <c r="AN191" s="247"/>
      <c r="AO191" s="247"/>
      <c r="AP191" s="247"/>
      <c r="AQ191" s="247"/>
      <c r="AR191" s="247"/>
      <c r="AS191" s="247"/>
      <c r="AT191" s="247"/>
      <c r="AU191" s="247"/>
      <c r="AV191" s="247"/>
      <c r="AW191" s="247"/>
      <c r="AX191" s="247"/>
      <c r="AY191" s="247"/>
      <c r="AZ191" s="247"/>
      <c r="BA191" s="247"/>
      <c r="BB191" s="247"/>
      <c r="BC191" s="247"/>
      <c r="BD191" s="247"/>
      <c r="BE191" s="247"/>
      <c r="BF191" s="247"/>
      <c r="BG191" s="247"/>
      <c r="BH191" s="247"/>
      <c r="BI191" s="247"/>
      <c r="BJ191" s="247"/>
      <c r="BK191" s="247"/>
      <c r="BL191" s="247"/>
      <c r="BM191" s="247"/>
      <c r="BN191" s="247"/>
      <c r="BO191" s="247"/>
      <c r="BP191" s="247"/>
    </row>
    <row r="192" spans="1:68" s="205" customFormat="1" ht="12.75" customHeight="1">
      <c r="A192" s="204">
        <v>181</v>
      </c>
      <c r="B192" s="204"/>
      <c r="C192" s="204" t="s">
        <v>383</v>
      </c>
      <c r="D192" s="209"/>
      <c r="E192" s="209"/>
      <c r="F192" s="209"/>
      <c r="G192" s="209"/>
      <c r="H192" s="210">
        <v>1</v>
      </c>
      <c r="I192" s="206">
        <v>61.4</v>
      </c>
      <c r="J192" s="223">
        <f t="shared" si="9"/>
        <v>61.4</v>
      </c>
      <c r="K192" s="211">
        <f t="shared" si="7"/>
        <v>2.8620038688325915E-3</v>
      </c>
      <c r="L192" s="212">
        <v>4.1043909238751624E-3</v>
      </c>
      <c r="M192" s="213">
        <v>0.25878313843929873</v>
      </c>
      <c r="N192" s="214">
        <v>4.1043909238751625E-5</v>
      </c>
      <c r="O192" s="214"/>
      <c r="P192" s="309"/>
      <c r="Q192" s="215"/>
      <c r="R192" s="216">
        <v>1</v>
      </c>
      <c r="S192" s="217" t="s">
        <v>1004</v>
      </c>
      <c r="T192" s="217" t="s">
        <v>1004</v>
      </c>
      <c r="U192" s="217" t="s">
        <v>1004</v>
      </c>
      <c r="V192" s="217" t="s">
        <v>1004</v>
      </c>
      <c r="W192" s="217" t="s">
        <v>1004</v>
      </c>
      <c r="X192" s="217" t="s">
        <v>1004</v>
      </c>
      <c r="Y192" s="217" t="s">
        <v>1004</v>
      </c>
      <c r="Z192" s="217" t="s">
        <v>1004</v>
      </c>
      <c r="AA192" s="217" t="s">
        <v>1004</v>
      </c>
      <c r="AB192" s="217" t="s">
        <v>1004</v>
      </c>
      <c r="AC192" s="217" t="s">
        <v>1004</v>
      </c>
      <c r="AD192" s="217" t="s">
        <v>1004</v>
      </c>
      <c r="AE192" s="217" t="s">
        <v>1004</v>
      </c>
      <c r="AF192" s="217" t="s">
        <v>1004</v>
      </c>
      <c r="AG192" s="217" t="s">
        <v>1004</v>
      </c>
      <c r="AH192" s="217" t="s">
        <v>1004</v>
      </c>
      <c r="AI192" s="217" t="s">
        <v>1004</v>
      </c>
      <c r="AJ192" s="217" t="s">
        <v>1004</v>
      </c>
      <c r="AK192" s="217" t="s">
        <v>1004</v>
      </c>
      <c r="AL192" s="217" t="s">
        <v>1004</v>
      </c>
      <c r="AM192" s="217" t="s">
        <v>1004</v>
      </c>
      <c r="AN192" s="218"/>
      <c r="AO192" s="218"/>
      <c r="AP192" s="218"/>
      <c r="AQ192" s="218"/>
      <c r="AR192" s="218"/>
      <c r="AS192" s="218"/>
      <c r="AT192" s="218"/>
      <c r="AU192" s="218"/>
      <c r="AV192" s="218"/>
      <c r="AW192" s="218"/>
      <c r="AX192" s="218"/>
      <c r="AY192" s="218"/>
      <c r="AZ192" s="218"/>
      <c r="BA192" s="218"/>
      <c r="BB192" s="218"/>
      <c r="BC192" s="218"/>
      <c r="BD192" s="218"/>
      <c r="BE192" s="218"/>
      <c r="BF192" s="218"/>
      <c r="BG192" s="218"/>
      <c r="BH192" s="218"/>
      <c r="BI192" s="218"/>
      <c r="BJ192" s="218"/>
      <c r="BK192" s="218"/>
      <c r="BL192" s="218"/>
      <c r="BM192" s="218"/>
      <c r="BN192" s="218"/>
      <c r="BO192" s="218"/>
      <c r="BP192" s="218"/>
    </row>
    <row r="193" spans="1:68" s="121" customFormat="1" ht="12.75" customHeight="1">
      <c r="A193" s="233">
        <v>182</v>
      </c>
      <c r="B193" s="233"/>
      <c r="C193" s="233" t="s">
        <v>384</v>
      </c>
      <c r="D193" s="234"/>
      <c r="E193" s="234"/>
      <c r="F193" s="234"/>
      <c r="G193" s="234"/>
      <c r="H193" s="250">
        <v>1</v>
      </c>
      <c r="I193" s="235">
        <v>51.9</v>
      </c>
      <c r="J193" s="251">
        <f t="shared" si="9"/>
        <v>51.9</v>
      </c>
      <c r="K193" s="252">
        <f t="shared" si="7"/>
        <v>2.4191856806581678E-3</v>
      </c>
      <c r="L193" s="238">
        <v>0</v>
      </c>
      <c r="M193" s="239">
        <v>0</v>
      </c>
      <c r="N193" s="240">
        <v>0</v>
      </c>
      <c r="O193" s="240"/>
      <c r="P193" s="308"/>
      <c r="Q193" s="254"/>
      <c r="R193" s="255">
        <v>1</v>
      </c>
      <c r="S193" s="256" t="s">
        <v>91</v>
      </c>
      <c r="T193" s="256" t="s">
        <v>91</v>
      </c>
      <c r="U193" s="256" t="s">
        <v>91</v>
      </c>
      <c r="V193" s="256" t="s">
        <v>91</v>
      </c>
      <c r="W193" s="256" t="s">
        <v>91</v>
      </c>
      <c r="X193" s="256" t="s">
        <v>91</v>
      </c>
      <c r="Y193" s="256" t="s">
        <v>91</v>
      </c>
      <c r="Z193" s="256" t="s">
        <v>91</v>
      </c>
      <c r="AA193" s="256" t="s">
        <v>91</v>
      </c>
      <c r="AB193" s="256" t="s">
        <v>91</v>
      </c>
      <c r="AC193" s="256" t="s">
        <v>91</v>
      </c>
      <c r="AD193" s="256" t="s">
        <v>91</v>
      </c>
      <c r="AE193" s="256" t="s">
        <v>91</v>
      </c>
      <c r="AF193" s="256" t="s">
        <v>91</v>
      </c>
      <c r="AG193" s="256" t="s">
        <v>91</v>
      </c>
      <c r="AH193" s="256" t="s">
        <v>91</v>
      </c>
      <c r="AI193" s="256" t="s">
        <v>91</v>
      </c>
      <c r="AJ193" s="256" t="s">
        <v>91</v>
      </c>
      <c r="AK193" s="256" t="s">
        <v>91</v>
      </c>
      <c r="AL193" s="256" t="s">
        <v>91</v>
      </c>
      <c r="AM193" s="256" t="s">
        <v>91</v>
      </c>
      <c r="AN193" s="247"/>
      <c r="AO193" s="247"/>
      <c r="AP193" s="247"/>
      <c r="AQ193" s="247"/>
      <c r="AR193" s="247"/>
      <c r="AS193" s="247"/>
      <c r="AT193" s="247"/>
      <c r="AU193" s="247"/>
      <c r="AV193" s="247"/>
      <c r="AW193" s="247"/>
      <c r="AX193" s="247"/>
      <c r="AY193" s="247"/>
      <c r="AZ193" s="247"/>
      <c r="BA193" s="247"/>
      <c r="BB193" s="247"/>
      <c r="BC193" s="247"/>
      <c r="BD193" s="247"/>
      <c r="BE193" s="247"/>
      <c r="BF193" s="247"/>
      <c r="BG193" s="247"/>
      <c r="BH193" s="247"/>
      <c r="BI193" s="247"/>
      <c r="BJ193" s="247"/>
      <c r="BK193" s="247"/>
      <c r="BL193" s="247"/>
      <c r="BM193" s="247"/>
      <c r="BN193" s="247"/>
      <c r="BO193" s="247"/>
      <c r="BP193" s="247"/>
    </row>
    <row r="194" spans="1:68" s="121" customFormat="1" ht="12.75" customHeight="1">
      <c r="A194" s="233">
        <v>183</v>
      </c>
      <c r="B194" s="233"/>
      <c r="C194" s="233" t="s">
        <v>385</v>
      </c>
      <c r="D194" s="234"/>
      <c r="E194" s="234"/>
      <c r="F194" s="234"/>
      <c r="G194" s="234"/>
      <c r="H194" s="250">
        <v>1</v>
      </c>
      <c r="I194" s="235">
        <v>67.2</v>
      </c>
      <c r="J194" s="251">
        <f t="shared" si="9"/>
        <v>67.2</v>
      </c>
      <c r="K194" s="252">
        <f t="shared" si="7"/>
        <v>3.1323560258232925E-3</v>
      </c>
      <c r="L194" s="238">
        <v>2.7491675056144954E-3</v>
      </c>
      <c r="M194" s="239">
        <v>0.26007382740907081</v>
      </c>
      <c r="N194" s="240">
        <v>2.7491675056144953E-5</v>
      </c>
      <c r="O194" s="240"/>
      <c r="P194" s="308"/>
      <c r="Q194" s="254"/>
      <c r="R194" s="255">
        <v>1</v>
      </c>
      <c r="S194" s="256" t="s">
        <v>91</v>
      </c>
      <c r="T194" s="256" t="s">
        <v>91</v>
      </c>
      <c r="U194" s="256" t="s">
        <v>91</v>
      </c>
      <c r="V194" s="256" t="s">
        <v>91</v>
      </c>
      <c r="W194" s="256" t="s">
        <v>91</v>
      </c>
      <c r="X194" s="256" t="s">
        <v>91</v>
      </c>
      <c r="Y194" s="256" t="s">
        <v>91</v>
      </c>
      <c r="Z194" s="256" t="s">
        <v>91</v>
      </c>
      <c r="AA194" s="256" t="s">
        <v>91</v>
      </c>
      <c r="AB194" s="256" t="s">
        <v>91</v>
      </c>
      <c r="AC194" s="256" t="s">
        <v>91</v>
      </c>
      <c r="AD194" s="256" t="s">
        <v>91</v>
      </c>
      <c r="AE194" s="256" t="s">
        <v>91</v>
      </c>
      <c r="AF194" s="256" t="s">
        <v>91</v>
      </c>
      <c r="AG194" s="256" t="s">
        <v>91</v>
      </c>
      <c r="AH194" s="256" t="s">
        <v>91</v>
      </c>
      <c r="AI194" s="256" t="s">
        <v>91</v>
      </c>
      <c r="AJ194" s="256" t="s">
        <v>91</v>
      </c>
      <c r="AK194" s="256" t="s">
        <v>91</v>
      </c>
      <c r="AL194" s="256" t="s">
        <v>91</v>
      </c>
      <c r="AM194" s="256" t="s">
        <v>91</v>
      </c>
      <c r="AN194" s="247"/>
      <c r="AO194" s="247"/>
      <c r="AP194" s="247"/>
      <c r="AQ194" s="247"/>
      <c r="AR194" s="247"/>
      <c r="AS194" s="247"/>
      <c r="AT194" s="247"/>
      <c r="AU194" s="247"/>
      <c r="AV194" s="247"/>
      <c r="AW194" s="247"/>
      <c r="AX194" s="247"/>
      <c r="AY194" s="247"/>
      <c r="AZ194" s="247"/>
      <c r="BA194" s="247"/>
      <c r="BB194" s="247"/>
      <c r="BC194" s="247"/>
      <c r="BD194" s="247"/>
      <c r="BE194" s="247"/>
      <c r="BF194" s="247"/>
      <c r="BG194" s="247"/>
      <c r="BH194" s="247"/>
      <c r="BI194" s="247"/>
      <c r="BJ194" s="247"/>
      <c r="BK194" s="247"/>
      <c r="BL194" s="247"/>
      <c r="BM194" s="247"/>
      <c r="BN194" s="247"/>
      <c r="BO194" s="247"/>
      <c r="BP194" s="247"/>
    </row>
    <row r="195" spans="1:68" s="121" customFormat="1" ht="12.75" customHeight="1">
      <c r="A195" s="233">
        <v>184</v>
      </c>
      <c r="B195" s="233"/>
      <c r="C195" s="233" t="s">
        <v>386</v>
      </c>
      <c r="D195" s="234"/>
      <c r="E195" s="234"/>
      <c r="F195" s="234"/>
      <c r="G195" s="234"/>
      <c r="H195" s="250">
        <v>1</v>
      </c>
      <c r="I195" s="235">
        <v>109</v>
      </c>
      <c r="J195" s="251">
        <f t="shared" si="9"/>
        <v>109</v>
      </c>
      <c r="K195" s="252">
        <f t="shared" si="7"/>
        <v>5.0807560537907571E-3</v>
      </c>
      <c r="L195" s="238">
        <v>2.600738274090708E-3</v>
      </c>
      <c r="M195" s="239">
        <v>0.35558481117220353</v>
      </c>
      <c r="N195" s="240">
        <v>2.600738274090708E-5</v>
      </c>
      <c r="O195" s="240"/>
      <c r="P195" s="308"/>
      <c r="Q195" s="254"/>
      <c r="R195" s="255">
        <v>1</v>
      </c>
      <c r="S195" s="256" t="s">
        <v>91</v>
      </c>
      <c r="T195" s="256" t="s">
        <v>91</v>
      </c>
      <c r="U195" s="256" t="s">
        <v>91</v>
      </c>
      <c r="V195" s="256" t="s">
        <v>91</v>
      </c>
      <c r="W195" s="256" t="s">
        <v>91</v>
      </c>
      <c r="X195" s="256" t="s">
        <v>91</v>
      </c>
      <c r="Y195" s="256" t="s">
        <v>91</v>
      </c>
      <c r="Z195" s="256" t="s">
        <v>91</v>
      </c>
      <c r="AA195" s="256" t="s">
        <v>91</v>
      </c>
      <c r="AB195" s="256" t="s">
        <v>91</v>
      </c>
      <c r="AC195" s="256" t="s">
        <v>91</v>
      </c>
      <c r="AD195" s="256" t="s">
        <v>91</v>
      </c>
      <c r="AE195" s="256" t="s">
        <v>91</v>
      </c>
      <c r="AF195" s="256" t="s">
        <v>91</v>
      </c>
      <c r="AG195" s="256" t="s">
        <v>91</v>
      </c>
      <c r="AH195" s="256" t="s">
        <v>91</v>
      </c>
      <c r="AI195" s="256" t="s">
        <v>91</v>
      </c>
      <c r="AJ195" s="256" t="s">
        <v>91</v>
      </c>
      <c r="AK195" s="256" t="s">
        <v>91</v>
      </c>
      <c r="AL195" s="256" t="s">
        <v>91</v>
      </c>
      <c r="AM195" s="256" t="s">
        <v>91</v>
      </c>
      <c r="AN195" s="247"/>
      <c r="AO195" s="247"/>
      <c r="AP195" s="247"/>
      <c r="AQ195" s="247"/>
      <c r="AR195" s="247"/>
      <c r="AS195" s="247"/>
      <c r="AT195" s="247"/>
      <c r="AU195" s="247"/>
      <c r="AV195" s="247"/>
      <c r="AW195" s="247"/>
      <c r="AX195" s="247"/>
      <c r="AY195" s="247"/>
      <c r="AZ195" s="247"/>
      <c r="BA195" s="247"/>
      <c r="BB195" s="247"/>
      <c r="BC195" s="247"/>
      <c r="BD195" s="247"/>
      <c r="BE195" s="247"/>
      <c r="BF195" s="247"/>
      <c r="BG195" s="247"/>
      <c r="BH195" s="247"/>
      <c r="BI195" s="247"/>
      <c r="BJ195" s="247"/>
      <c r="BK195" s="247"/>
      <c r="BL195" s="247"/>
      <c r="BM195" s="247"/>
      <c r="BN195" s="247"/>
      <c r="BO195" s="247"/>
      <c r="BP195" s="247"/>
    </row>
    <row r="196" spans="1:68" s="205" customFormat="1" ht="12.75" customHeight="1">
      <c r="A196" s="204">
        <v>185</v>
      </c>
      <c r="B196" s="204"/>
      <c r="C196" s="204" t="s">
        <v>999</v>
      </c>
      <c r="D196" s="209"/>
      <c r="E196" s="209"/>
      <c r="F196" s="209"/>
      <c r="G196" s="209"/>
      <c r="H196" s="210">
        <v>1</v>
      </c>
      <c r="I196" s="206">
        <v>105.6</v>
      </c>
      <c r="J196" s="223">
        <f t="shared" si="9"/>
        <v>105.6</v>
      </c>
      <c r="K196" s="211">
        <f t="shared" ref="K196:K260" si="10">J196/21453.5</f>
        <v>4.9222737548651734E-3</v>
      </c>
      <c r="L196" s="212">
        <v>3.5558481117220352E-3</v>
      </c>
      <c r="M196" s="213">
        <v>0.51563024342393937</v>
      </c>
      <c r="N196" s="214">
        <v>3.5558481117220351E-5</v>
      </c>
      <c r="O196" s="214"/>
      <c r="P196" s="309"/>
      <c r="Q196" s="215"/>
      <c r="R196" s="216">
        <v>1</v>
      </c>
      <c r="S196" s="217" t="s">
        <v>91</v>
      </c>
      <c r="T196" s="217" t="s">
        <v>91</v>
      </c>
      <c r="U196" s="217" t="s">
        <v>91</v>
      </c>
      <c r="V196" s="217" t="s">
        <v>91</v>
      </c>
      <c r="W196" s="217" t="s">
        <v>91</v>
      </c>
      <c r="X196" s="217" t="s">
        <v>91</v>
      </c>
      <c r="Y196" s="217" t="s">
        <v>91</v>
      </c>
      <c r="Z196" s="217" t="s">
        <v>91</v>
      </c>
      <c r="AA196" s="217" t="s">
        <v>91</v>
      </c>
      <c r="AB196" s="217" t="s">
        <v>91</v>
      </c>
      <c r="AC196" s="217" t="s">
        <v>91</v>
      </c>
      <c r="AD196" s="217" t="s">
        <v>91</v>
      </c>
      <c r="AE196" s="217" t="s">
        <v>91</v>
      </c>
      <c r="AF196" s="217" t="s">
        <v>91</v>
      </c>
      <c r="AG196" s="217" t="s">
        <v>91</v>
      </c>
      <c r="AH196" s="217" t="s">
        <v>91</v>
      </c>
      <c r="AI196" s="217" t="s">
        <v>91</v>
      </c>
      <c r="AJ196" s="217" t="s">
        <v>91</v>
      </c>
      <c r="AK196" s="217" t="s">
        <v>91</v>
      </c>
      <c r="AL196" s="217" t="s">
        <v>91</v>
      </c>
      <c r="AM196" s="217" t="s">
        <v>91</v>
      </c>
      <c r="AN196" s="218"/>
      <c r="AO196" s="218"/>
      <c r="AP196" s="218"/>
      <c r="AQ196" s="218"/>
      <c r="AR196" s="218"/>
      <c r="AS196" s="218"/>
      <c r="AT196" s="218"/>
      <c r="AU196" s="218"/>
      <c r="AV196" s="218"/>
      <c r="AW196" s="218"/>
      <c r="AX196" s="218"/>
      <c r="AY196" s="218"/>
      <c r="AZ196" s="218"/>
      <c r="BA196" s="218"/>
      <c r="BB196" s="218"/>
      <c r="BC196" s="218"/>
      <c r="BD196" s="218"/>
      <c r="BE196" s="218"/>
      <c r="BF196" s="218"/>
      <c r="BG196" s="218"/>
      <c r="BH196" s="218"/>
      <c r="BI196" s="218"/>
      <c r="BJ196" s="218"/>
      <c r="BK196" s="218"/>
      <c r="BL196" s="218"/>
      <c r="BM196" s="218"/>
      <c r="BN196" s="218"/>
      <c r="BO196" s="218"/>
      <c r="BP196" s="218"/>
    </row>
    <row r="197" spans="1:68" s="205" customFormat="1" ht="13.8" customHeight="1">
      <c r="A197" s="204">
        <v>186</v>
      </c>
      <c r="B197" s="204"/>
      <c r="C197" s="204" t="s">
        <v>387</v>
      </c>
      <c r="D197" s="209"/>
      <c r="E197" s="209"/>
      <c r="F197" s="209"/>
      <c r="G197" s="209"/>
      <c r="H197" s="210">
        <v>1</v>
      </c>
      <c r="I197" s="206">
        <v>51.6</v>
      </c>
      <c r="J197" s="223">
        <f t="shared" si="9"/>
        <v>51.6</v>
      </c>
      <c r="K197" s="211">
        <f t="shared" si="10"/>
        <v>2.4052019484000278E-3</v>
      </c>
      <c r="L197" s="212">
        <v>5.1563024342393942E-3</v>
      </c>
      <c r="M197" s="213">
        <v>0.38720669093161902</v>
      </c>
      <c r="N197" s="214">
        <v>5.1563024342393939E-5</v>
      </c>
      <c r="O197" s="214"/>
      <c r="P197" s="309"/>
      <c r="Q197" s="215"/>
      <c r="R197" s="216">
        <v>1</v>
      </c>
      <c r="S197" s="217" t="s">
        <v>93</v>
      </c>
      <c r="T197" s="217" t="s">
        <v>93</v>
      </c>
      <c r="U197" s="217" t="s">
        <v>91</v>
      </c>
      <c r="V197" s="217" t="s">
        <v>91</v>
      </c>
      <c r="W197" s="217" t="s">
        <v>91</v>
      </c>
      <c r="X197" s="217" t="s">
        <v>91</v>
      </c>
      <c r="Y197" s="217" t="s">
        <v>93</v>
      </c>
      <c r="Z197" s="217" t="s">
        <v>91</v>
      </c>
      <c r="AA197" s="225" t="s">
        <v>93</v>
      </c>
      <c r="AB197" s="225" t="s">
        <v>93</v>
      </c>
      <c r="AC197" s="225" t="s">
        <v>91</v>
      </c>
      <c r="AD197" s="225" t="s">
        <v>91</v>
      </c>
      <c r="AE197" s="225" t="s">
        <v>91</v>
      </c>
      <c r="AF197" s="226" t="s">
        <v>93</v>
      </c>
      <c r="AG197" s="226" t="s">
        <v>91</v>
      </c>
      <c r="AH197" s="226" t="s">
        <v>91</v>
      </c>
      <c r="AI197" s="226" t="s">
        <v>91</v>
      </c>
      <c r="AJ197" s="226" t="s">
        <v>91</v>
      </c>
      <c r="AK197" s="227" t="s">
        <v>92</v>
      </c>
      <c r="AL197" s="228" t="s">
        <v>91</v>
      </c>
      <c r="AM197" s="226" t="s">
        <v>91</v>
      </c>
      <c r="AN197" s="218"/>
      <c r="AO197" s="218"/>
      <c r="AP197" s="218"/>
      <c r="AQ197" s="218"/>
      <c r="AR197" s="218"/>
      <c r="AS197" s="218"/>
      <c r="AT197" s="218"/>
      <c r="AU197" s="218"/>
      <c r="AV197" s="218"/>
      <c r="AW197" s="218"/>
      <c r="AX197" s="218"/>
      <c r="AY197" s="218"/>
      <c r="AZ197" s="218"/>
      <c r="BA197" s="218"/>
      <c r="BB197" s="218"/>
      <c r="BC197" s="218"/>
      <c r="BD197" s="218"/>
      <c r="BE197" s="218"/>
      <c r="BF197" s="218"/>
      <c r="BG197" s="218"/>
      <c r="BH197" s="218"/>
      <c r="BI197" s="218"/>
      <c r="BJ197" s="218"/>
      <c r="BK197" s="218"/>
      <c r="BL197" s="218"/>
      <c r="BM197" s="218"/>
      <c r="BN197" s="218"/>
      <c r="BO197" s="218"/>
      <c r="BP197" s="218"/>
    </row>
    <row r="198" spans="1:68" s="121" customFormat="1" ht="12.75" hidden="1" customHeight="1">
      <c r="A198" s="233">
        <v>187</v>
      </c>
      <c r="B198" s="233"/>
      <c r="C198" s="233" t="s">
        <v>388</v>
      </c>
      <c r="D198" s="234"/>
      <c r="E198" s="234"/>
      <c r="F198" s="234"/>
      <c r="G198" s="234"/>
      <c r="H198" s="250">
        <v>1</v>
      </c>
      <c r="I198" s="235">
        <v>51.5</v>
      </c>
      <c r="J198" s="251">
        <f t="shared" si="9"/>
        <v>51.5</v>
      </c>
      <c r="K198" s="252">
        <f t="shared" si="10"/>
        <v>2.4005407043139813E-3</v>
      </c>
      <c r="L198" s="238">
        <v>0</v>
      </c>
      <c r="M198" s="239">
        <v>0</v>
      </c>
      <c r="N198" s="240">
        <v>0</v>
      </c>
      <c r="O198" s="240"/>
      <c r="P198" s="308"/>
      <c r="Q198" s="254"/>
      <c r="R198" s="255">
        <v>1</v>
      </c>
      <c r="S198" s="256" t="s">
        <v>93</v>
      </c>
      <c r="T198" s="256" t="s">
        <v>93</v>
      </c>
      <c r="U198" s="256" t="s">
        <v>93</v>
      </c>
      <c r="V198" s="256" t="s">
        <v>93</v>
      </c>
      <c r="W198" s="256" t="s">
        <v>93</v>
      </c>
      <c r="X198" s="256" t="s">
        <v>93</v>
      </c>
      <c r="Y198" s="256" t="s">
        <v>93</v>
      </c>
      <c r="Z198" s="256" t="s">
        <v>93</v>
      </c>
      <c r="AA198" s="256" t="s">
        <v>93</v>
      </c>
      <c r="AB198" s="256" t="s">
        <v>93</v>
      </c>
      <c r="AC198" s="256" t="s">
        <v>93</v>
      </c>
      <c r="AD198" s="256" t="s">
        <v>93</v>
      </c>
      <c r="AE198" s="256" t="s">
        <v>93</v>
      </c>
      <c r="AF198" s="256" t="s">
        <v>93</v>
      </c>
      <c r="AG198" s="256" t="s">
        <v>93</v>
      </c>
      <c r="AH198" s="256" t="s">
        <v>93</v>
      </c>
      <c r="AI198" s="256" t="s">
        <v>93</v>
      </c>
      <c r="AJ198" s="256" t="s">
        <v>93</v>
      </c>
      <c r="AK198" s="256" t="s">
        <v>93</v>
      </c>
      <c r="AL198" s="256" t="s">
        <v>93</v>
      </c>
      <c r="AM198" s="256" t="s">
        <v>93</v>
      </c>
      <c r="AN198" s="247"/>
      <c r="AO198" s="247"/>
      <c r="AP198" s="247"/>
      <c r="AQ198" s="247"/>
      <c r="AR198" s="247"/>
      <c r="AS198" s="247"/>
      <c r="AT198" s="247"/>
      <c r="AU198" s="247"/>
      <c r="AV198" s="247"/>
      <c r="AW198" s="247"/>
      <c r="AX198" s="247"/>
      <c r="AY198" s="247"/>
      <c r="AZ198" s="247"/>
      <c r="BA198" s="247"/>
      <c r="BB198" s="247"/>
      <c r="BC198" s="247"/>
      <c r="BD198" s="247"/>
      <c r="BE198" s="247"/>
      <c r="BF198" s="247"/>
      <c r="BG198" s="247"/>
      <c r="BH198" s="247"/>
      <c r="BI198" s="247"/>
      <c r="BJ198" s="247"/>
      <c r="BK198" s="247"/>
      <c r="BL198" s="247"/>
      <c r="BM198" s="247"/>
      <c r="BN198" s="247"/>
      <c r="BO198" s="247"/>
      <c r="BP198" s="247"/>
    </row>
    <row r="199" spans="1:68" s="121" customFormat="1" ht="14.55" hidden="1" customHeight="1">
      <c r="A199" s="233">
        <v>188</v>
      </c>
      <c r="B199" s="233"/>
      <c r="C199" s="233" t="s">
        <v>389</v>
      </c>
      <c r="D199" s="234"/>
      <c r="E199" s="234"/>
      <c r="F199" s="234"/>
      <c r="G199" s="234"/>
      <c r="H199" s="250">
        <v>1</v>
      </c>
      <c r="I199" s="235">
        <v>88.3</v>
      </c>
      <c r="J199" s="251">
        <f t="shared" si="9"/>
        <v>88.3</v>
      </c>
      <c r="K199" s="252">
        <f t="shared" si="10"/>
        <v>4.1158785279791178E-3</v>
      </c>
      <c r="L199" s="238">
        <v>1.3681303079583873E-3</v>
      </c>
      <c r="M199" s="239">
        <v>0.2594284829241848</v>
      </c>
      <c r="N199" s="240">
        <v>1.3681303079583872E-5</v>
      </c>
      <c r="O199" s="240"/>
      <c r="P199" s="308"/>
      <c r="Q199" s="254"/>
      <c r="R199" s="255">
        <v>1</v>
      </c>
      <c r="S199" s="256" t="s">
        <v>92</v>
      </c>
      <c r="T199" s="256" t="s">
        <v>92</v>
      </c>
      <c r="U199" s="256" t="s">
        <v>92</v>
      </c>
      <c r="V199" s="256" t="s">
        <v>92</v>
      </c>
      <c r="W199" s="256" t="s">
        <v>92</v>
      </c>
      <c r="X199" s="256" t="s">
        <v>92</v>
      </c>
      <c r="Y199" s="256" t="s">
        <v>92</v>
      </c>
      <c r="Z199" s="256" t="s">
        <v>92</v>
      </c>
      <c r="AA199" s="256" t="s">
        <v>92</v>
      </c>
      <c r="AB199" s="256" t="s">
        <v>92</v>
      </c>
      <c r="AC199" s="256" t="s">
        <v>92</v>
      </c>
      <c r="AD199" s="256" t="s">
        <v>92</v>
      </c>
      <c r="AE199" s="256" t="s">
        <v>92</v>
      </c>
      <c r="AF199" s="256" t="s">
        <v>92</v>
      </c>
      <c r="AG199" s="256" t="s">
        <v>92</v>
      </c>
      <c r="AH199" s="256" t="s">
        <v>92</v>
      </c>
      <c r="AI199" s="256" t="s">
        <v>92</v>
      </c>
      <c r="AJ199" s="256" t="s">
        <v>92</v>
      </c>
      <c r="AK199" s="256" t="s">
        <v>92</v>
      </c>
      <c r="AL199" s="256" t="s">
        <v>92</v>
      </c>
      <c r="AM199" s="256" t="s">
        <v>92</v>
      </c>
      <c r="AN199" s="247"/>
      <c r="AO199" s="247"/>
      <c r="AP199" s="247"/>
      <c r="AQ199" s="247"/>
      <c r="AR199" s="247"/>
      <c r="AS199" s="247"/>
      <c r="AT199" s="247"/>
      <c r="AU199" s="247"/>
      <c r="AV199" s="247"/>
      <c r="AW199" s="247"/>
      <c r="AX199" s="247"/>
      <c r="AY199" s="247"/>
      <c r="AZ199" s="247"/>
      <c r="BA199" s="247"/>
      <c r="BB199" s="247"/>
      <c r="BC199" s="247"/>
      <c r="BD199" s="247"/>
      <c r="BE199" s="247"/>
      <c r="BF199" s="247"/>
      <c r="BG199" s="247"/>
      <c r="BH199" s="247"/>
      <c r="BI199" s="247"/>
      <c r="BJ199" s="247"/>
      <c r="BK199" s="247"/>
      <c r="BL199" s="247"/>
      <c r="BM199" s="247"/>
      <c r="BN199" s="247"/>
      <c r="BO199" s="247"/>
      <c r="BP199" s="247"/>
    </row>
    <row r="200" spans="1:68" s="121" customFormat="1" ht="12.75" customHeight="1">
      <c r="A200" s="233">
        <v>189</v>
      </c>
      <c r="B200" s="233"/>
      <c r="C200" s="233" t="s">
        <v>2116</v>
      </c>
      <c r="D200" s="234"/>
      <c r="E200" s="234"/>
      <c r="F200" s="234"/>
      <c r="G200" s="234"/>
      <c r="H200" s="250">
        <v>0.33</v>
      </c>
      <c r="I200" s="235">
        <v>87.9</v>
      </c>
      <c r="J200" s="251">
        <v>29.3</v>
      </c>
      <c r="K200" s="252">
        <f t="shared" si="10"/>
        <v>1.3657445172116439E-3</v>
      </c>
      <c r="L200" s="238">
        <v>2.594284829241848E-3</v>
      </c>
      <c r="M200" s="239">
        <v>0.41108443687240226</v>
      </c>
      <c r="N200" s="240">
        <v>2.594284829241848E-5</v>
      </c>
      <c r="O200" s="240"/>
      <c r="P200" s="308"/>
      <c r="Q200" s="254"/>
      <c r="R200" s="255">
        <v>1</v>
      </c>
      <c r="S200" s="256" t="s">
        <v>1004</v>
      </c>
      <c r="T200" s="256" t="s">
        <v>1004</v>
      </c>
      <c r="U200" s="256" t="s">
        <v>1004</v>
      </c>
      <c r="V200" s="256" t="s">
        <v>1004</v>
      </c>
      <c r="W200" s="256" t="s">
        <v>1004</v>
      </c>
      <c r="X200" s="256" t="s">
        <v>1004</v>
      </c>
      <c r="Y200" s="256" t="s">
        <v>1004</v>
      </c>
      <c r="Z200" s="256" t="s">
        <v>1004</v>
      </c>
      <c r="AA200" s="256" t="s">
        <v>1004</v>
      </c>
      <c r="AB200" s="256" t="s">
        <v>1004</v>
      </c>
      <c r="AC200" s="256" t="s">
        <v>1004</v>
      </c>
      <c r="AD200" s="256" t="s">
        <v>1004</v>
      </c>
      <c r="AE200" s="256" t="s">
        <v>1004</v>
      </c>
      <c r="AF200" s="256" t="s">
        <v>1004</v>
      </c>
      <c r="AG200" s="256" t="s">
        <v>1004</v>
      </c>
      <c r="AH200" s="256" t="s">
        <v>1004</v>
      </c>
      <c r="AI200" s="256" t="s">
        <v>1004</v>
      </c>
      <c r="AJ200" s="256" t="s">
        <v>1004</v>
      </c>
      <c r="AK200" s="256" t="s">
        <v>1004</v>
      </c>
      <c r="AL200" s="256" t="s">
        <v>1004</v>
      </c>
      <c r="AM200" s="256" t="s">
        <v>1004</v>
      </c>
      <c r="AN200" s="247"/>
      <c r="AO200" s="247"/>
      <c r="AP200" s="247"/>
      <c r="AQ200" s="247"/>
      <c r="AR200" s="247"/>
      <c r="AS200" s="247"/>
      <c r="AT200" s="247"/>
      <c r="AU200" s="247"/>
      <c r="AV200" s="247"/>
      <c r="AW200" s="247"/>
      <c r="AX200" s="247"/>
      <c r="AY200" s="247"/>
      <c r="AZ200" s="247"/>
      <c r="BA200" s="247"/>
      <c r="BB200" s="247"/>
      <c r="BC200" s="247"/>
      <c r="BD200" s="247"/>
      <c r="BE200" s="247"/>
      <c r="BF200" s="247"/>
      <c r="BG200" s="247"/>
      <c r="BH200" s="247"/>
      <c r="BI200" s="247"/>
      <c r="BJ200" s="247"/>
      <c r="BK200" s="247"/>
      <c r="BL200" s="247"/>
      <c r="BM200" s="247"/>
      <c r="BN200" s="247"/>
      <c r="BO200" s="247"/>
      <c r="BP200" s="247"/>
    </row>
    <row r="201" spans="1:68" s="123" customFormat="1" ht="12.75" customHeight="1">
      <c r="A201" s="153">
        <v>189</v>
      </c>
      <c r="B201" s="153"/>
      <c r="C201" s="153" t="s">
        <v>253</v>
      </c>
      <c r="D201" s="154"/>
      <c r="E201" s="154"/>
      <c r="F201" s="154"/>
      <c r="G201" s="154"/>
      <c r="H201" s="155">
        <v>0.33</v>
      </c>
      <c r="I201" s="156">
        <v>87.9</v>
      </c>
      <c r="J201" s="172">
        <v>29.3</v>
      </c>
      <c r="K201" s="157">
        <f t="shared" si="10"/>
        <v>1.3657445172116439E-3</v>
      </c>
      <c r="L201" s="158">
        <v>4.1108443687240225E-3</v>
      </c>
      <c r="M201" s="159">
        <v>0.53563592245540637</v>
      </c>
      <c r="N201" s="160">
        <v>4.1108443687240228E-5</v>
      </c>
      <c r="O201" s="160"/>
      <c r="P201" s="196" t="s">
        <v>2322</v>
      </c>
      <c r="Q201" s="161"/>
      <c r="R201" s="165">
        <v>1</v>
      </c>
      <c r="S201" s="166" t="s">
        <v>1004</v>
      </c>
      <c r="T201" s="166" t="s">
        <v>1004</v>
      </c>
      <c r="U201" s="166" t="s">
        <v>1004</v>
      </c>
      <c r="V201" s="166" t="s">
        <v>1004</v>
      </c>
      <c r="W201" s="166" t="s">
        <v>1004</v>
      </c>
      <c r="X201" s="166" t="s">
        <v>1004</v>
      </c>
      <c r="Y201" s="166" t="s">
        <v>1004</v>
      </c>
      <c r="Z201" s="166" t="s">
        <v>1004</v>
      </c>
      <c r="AA201" s="166" t="s">
        <v>1004</v>
      </c>
      <c r="AB201" s="166" t="s">
        <v>1004</v>
      </c>
      <c r="AC201" s="166" t="s">
        <v>1004</v>
      </c>
      <c r="AD201" s="166" t="s">
        <v>1004</v>
      </c>
      <c r="AE201" s="166" t="s">
        <v>1004</v>
      </c>
      <c r="AF201" s="166" t="s">
        <v>1004</v>
      </c>
      <c r="AG201" s="166" t="s">
        <v>1004</v>
      </c>
      <c r="AH201" s="166" t="s">
        <v>1004</v>
      </c>
      <c r="AI201" s="166" t="s">
        <v>1004</v>
      </c>
      <c r="AJ201" s="166" t="s">
        <v>1004</v>
      </c>
      <c r="AK201" s="166" t="s">
        <v>1004</v>
      </c>
      <c r="AL201" s="166" t="s">
        <v>1004</v>
      </c>
      <c r="AM201" s="166" t="s">
        <v>1004</v>
      </c>
      <c r="AN201" s="120"/>
      <c r="AO201" s="120"/>
      <c r="AP201" s="120"/>
      <c r="AQ201" s="120"/>
      <c r="AR201" s="120"/>
      <c r="AS201" s="120"/>
      <c r="AT201" s="120"/>
      <c r="AU201" s="120"/>
      <c r="AV201" s="120"/>
      <c r="AW201" s="120"/>
      <c r="AX201" s="120"/>
      <c r="AY201" s="120"/>
      <c r="AZ201" s="120"/>
      <c r="BA201" s="120"/>
      <c r="BB201" s="120"/>
      <c r="BC201" s="120"/>
      <c r="BD201" s="120"/>
      <c r="BE201" s="120"/>
      <c r="BF201" s="120"/>
      <c r="BG201" s="120"/>
      <c r="BH201" s="120"/>
      <c r="BI201" s="120"/>
      <c r="BJ201" s="120"/>
      <c r="BK201" s="120"/>
      <c r="BL201" s="120"/>
      <c r="BM201" s="120"/>
      <c r="BN201" s="120"/>
      <c r="BO201" s="120"/>
      <c r="BP201" s="120"/>
    </row>
    <row r="202" spans="1:68" s="123" customFormat="1" ht="12.75" customHeight="1">
      <c r="A202" s="153">
        <v>189</v>
      </c>
      <c r="B202" s="153"/>
      <c r="C202" s="153" t="s">
        <v>253</v>
      </c>
      <c r="D202" s="154"/>
      <c r="E202" s="154"/>
      <c r="F202" s="154"/>
      <c r="G202" s="154"/>
      <c r="H202" s="155">
        <v>0.33</v>
      </c>
      <c r="I202" s="156">
        <v>87.9</v>
      </c>
      <c r="J202" s="172">
        <v>29.3</v>
      </c>
      <c r="K202" s="157">
        <f t="shared" si="10"/>
        <v>1.3657445172116439E-3</v>
      </c>
      <c r="L202" s="158">
        <v>0</v>
      </c>
      <c r="M202" s="159">
        <v>0</v>
      </c>
      <c r="N202" s="160">
        <v>0</v>
      </c>
      <c r="O202" s="160"/>
      <c r="P202" s="196" t="s">
        <v>2323</v>
      </c>
      <c r="Q202" s="161"/>
      <c r="R202" s="165">
        <v>1</v>
      </c>
      <c r="S202" s="166" t="s">
        <v>1004</v>
      </c>
      <c r="T202" s="166" t="s">
        <v>1004</v>
      </c>
      <c r="U202" s="166" t="s">
        <v>1004</v>
      </c>
      <c r="V202" s="166" t="s">
        <v>1004</v>
      </c>
      <c r="W202" s="166" t="s">
        <v>1004</v>
      </c>
      <c r="X202" s="166" t="s">
        <v>1004</v>
      </c>
      <c r="Y202" s="166" t="s">
        <v>1004</v>
      </c>
      <c r="Z202" s="166" t="s">
        <v>1004</v>
      </c>
      <c r="AA202" s="166" t="s">
        <v>1004</v>
      </c>
      <c r="AB202" s="166" t="s">
        <v>1004</v>
      </c>
      <c r="AC202" s="166" t="s">
        <v>1004</v>
      </c>
      <c r="AD202" s="166" t="s">
        <v>1004</v>
      </c>
      <c r="AE202" s="166" t="s">
        <v>1004</v>
      </c>
      <c r="AF202" s="166" t="s">
        <v>1004</v>
      </c>
      <c r="AG202" s="166" t="s">
        <v>1004</v>
      </c>
      <c r="AH202" s="166" t="s">
        <v>1004</v>
      </c>
      <c r="AI202" s="166" t="s">
        <v>1004</v>
      </c>
      <c r="AJ202" s="166" t="s">
        <v>1004</v>
      </c>
      <c r="AK202" s="166" t="s">
        <v>1004</v>
      </c>
      <c r="AL202" s="166" t="s">
        <v>1004</v>
      </c>
      <c r="AM202" s="166" t="s">
        <v>1004</v>
      </c>
      <c r="AN202" s="120"/>
      <c r="AO202" s="120"/>
      <c r="AP202" s="120"/>
      <c r="AQ202" s="120"/>
      <c r="AR202" s="120"/>
      <c r="AS202" s="120"/>
      <c r="AT202" s="120"/>
      <c r="AU202" s="120"/>
      <c r="AV202" s="120"/>
      <c r="AW202" s="120"/>
      <c r="AX202" s="120"/>
      <c r="AY202" s="120"/>
      <c r="AZ202" s="120"/>
      <c r="BA202" s="120"/>
      <c r="BB202" s="120"/>
      <c r="BC202" s="120"/>
      <c r="BD202" s="120"/>
      <c r="BE202" s="120"/>
      <c r="BF202" s="120"/>
      <c r="BG202" s="120"/>
      <c r="BH202" s="120"/>
      <c r="BI202" s="120"/>
      <c r="BJ202" s="120"/>
      <c r="BK202" s="120"/>
      <c r="BL202" s="120"/>
      <c r="BM202" s="120"/>
      <c r="BN202" s="120"/>
      <c r="BO202" s="120"/>
      <c r="BP202" s="120"/>
    </row>
    <row r="203" spans="1:68" s="121" customFormat="1" ht="12.75" hidden="1" customHeight="1">
      <c r="A203" s="233">
        <v>190</v>
      </c>
      <c r="B203" s="233"/>
      <c r="C203" s="233" t="s">
        <v>390</v>
      </c>
      <c r="D203" s="234"/>
      <c r="E203" s="234"/>
      <c r="F203" s="234"/>
      <c r="G203" s="234"/>
      <c r="H203" s="234">
        <v>1</v>
      </c>
      <c r="I203" s="235">
        <v>72.400000000000006</v>
      </c>
      <c r="J203" s="236">
        <f t="shared" ref="J203:J204" si="11">H203*I203</f>
        <v>72.400000000000006</v>
      </c>
      <c r="K203" s="237">
        <f t="shared" si="10"/>
        <v>3.374740718297714E-3</v>
      </c>
      <c r="L203" s="238">
        <v>3.7623583468855649E-3</v>
      </c>
      <c r="M203" s="239">
        <v>0.41043909238751625</v>
      </c>
      <c r="N203" s="240">
        <v>3.762358346885565E-5</v>
      </c>
      <c r="O203" s="240"/>
      <c r="P203" s="240"/>
      <c r="Q203" s="241"/>
      <c r="R203" s="242"/>
      <c r="S203" s="243"/>
      <c r="T203" s="243"/>
      <c r="U203" s="243"/>
      <c r="V203" s="243"/>
      <c r="W203" s="243"/>
      <c r="X203" s="243"/>
      <c r="Y203" s="243"/>
      <c r="Z203" s="243"/>
      <c r="AA203" s="248"/>
      <c r="AB203" s="248"/>
      <c r="AC203" s="248"/>
      <c r="AD203" s="248"/>
      <c r="AE203" s="248"/>
      <c r="AF203" s="249"/>
      <c r="AG203" s="249"/>
      <c r="AH203" s="249"/>
      <c r="AI203" s="249"/>
      <c r="AJ203" s="244"/>
      <c r="AK203" s="245"/>
      <c r="AL203" s="246"/>
      <c r="AM203" s="247"/>
      <c r="AN203" s="247"/>
      <c r="AO203" s="247"/>
      <c r="AP203" s="247"/>
      <c r="AQ203" s="247"/>
      <c r="AR203" s="247"/>
      <c r="AS203" s="247"/>
      <c r="AT203" s="247"/>
      <c r="AU203" s="247"/>
      <c r="AV203" s="247"/>
      <c r="AW203" s="247"/>
      <c r="AX203" s="247"/>
      <c r="AY203" s="247"/>
      <c r="AZ203" s="247"/>
      <c r="BA203" s="247"/>
      <c r="BB203" s="247"/>
      <c r="BC203" s="247"/>
      <c r="BD203" s="247"/>
      <c r="BE203" s="247"/>
      <c r="BF203" s="247"/>
      <c r="BG203" s="247"/>
      <c r="BH203" s="247"/>
      <c r="BI203" s="247"/>
      <c r="BJ203" s="247"/>
      <c r="BK203" s="247"/>
      <c r="BL203" s="247"/>
      <c r="BM203" s="247"/>
      <c r="BN203" s="247"/>
      <c r="BO203" s="247"/>
      <c r="BP203" s="247"/>
    </row>
    <row r="204" spans="1:68" s="121" customFormat="1" ht="12.75" hidden="1" customHeight="1">
      <c r="A204" s="233">
        <v>191</v>
      </c>
      <c r="B204" s="233"/>
      <c r="C204" s="233" t="s">
        <v>391</v>
      </c>
      <c r="D204" s="234"/>
      <c r="E204" s="234"/>
      <c r="F204" s="234"/>
      <c r="G204" s="234"/>
      <c r="H204" s="234">
        <v>1</v>
      </c>
      <c r="I204" s="235">
        <v>151.4</v>
      </c>
      <c r="J204" s="236">
        <f t="shared" si="11"/>
        <v>151.4</v>
      </c>
      <c r="K204" s="237">
        <f t="shared" si="10"/>
        <v>7.0571235462745007E-3</v>
      </c>
      <c r="L204" s="238">
        <v>4.1043909238751624E-3</v>
      </c>
      <c r="M204" s="239">
        <v>0.26071917189395682</v>
      </c>
      <c r="N204" s="240">
        <v>4.1043909238751625E-5</v>
      </c>
      <c r="O204" s="240"/>
      <c r="P204" s="240"/>
      <c r="Q204" s="241"/>
      <c r="R204" s="242"/>
      <c r="S204" s="243"/>
      <c r="T204" s="243"/>
      <c r="U204" s="243"/>
      <c r="V204" s="243"/>
      <c r="W204" s="243"/>
      <c r="X204" s="243"/>
      <c r="Y204" s="243"/>
      <c r="Z204" s="243"/>
      <c r="AA204" s="248"/>
      <c r="AB204" s="248"/>
      <c r="AC204" s="248"/>
      <c r="AD204" s="248"/>
      <c r="AE204" s="248"/>
      <c r="AF204" s="249"/>
      <c r="AG204" s="249"/>
      <c r="AH204" s="249"/>
      <c r="AI204" s="249"/>
      <c r="AJ204" s="244"/>
      <c r="AK204" s="245"/>
      <c r="AL204" s="246"/>
      <c r="AM204" s="247"/>
      <c r="AN204" s="247"/>
      <c r="AO204" s="247"/>
      <c r="AP204" s="247"/>
      <c r="AQ204" s="247"/>
      <c r="AR204" s="247"/>
      <c r="AS204" s="247"/>
      <c r="AT204" s="247"/>
      <c r="AU204" s="247"/>
      <c r="AV204" s="247"/>
      <c r="AW204" s="247"/>
      <c r="AX204" s="247"/>
      <c r="AY204" s="247"/>
      <c r="AZ204" s="247"/>
      <c r="BA204" s="247"/>
      <c r="BB204" s="247"/>
      <c r="BC204" s="247"/>
      <c r="BD204" s="247"/>
      <c r="BE204" s="247"/>
      <c r="BF204" s="247"/>
      <c r="BG204" s="247"/>
      <c r="BH204" s="247"/>
      <c r="BI204" s="247"/>
      <c r="BJ204" s="247"/>
      <c r="BK204" s="247"/>
      <c r="BL204" s="247"/>
      <c r="BM204" s="247"/>
      <c r="BN204" s="247"/>
      <c r="BO204" s="247"/>
      <c r="BP204" s="247"/>
    </row>
    <row r="205" spans="1:68" s="121" customFormat="1" ht="12.75" customHeight="1">
      <c r="A205" s="233">
        <v>192</v>
      </c>
      <c r="B205" s="233"/>
      <c r="C205" s="233" t="s">
        <v>392</v>
      </c>
      <c r="D205" s="234"/>
      <c r="E205" s="234"/>
      <c r="F205" s="234"/>
      <c r="G205" s="234"/>
      <c r="H205" s="250">
        <v>1</v>
      </c>
      <c r="I205" s="235">
        <v>88.6</v>
      </c>
      <c r="J205" s="251">
        <f>H205*I204</f>
        <v>151.4</v>
      </c>
      <c r="K205" s="252">
        <f t="shared" si="10"/>
        <v>7.0571235462745007E-3</v>
      </c>
      <c r="L205" s="238"/>
      <c r="M205" s="239"/>
      <c r="N205" s="240"/>
      <c r="O205" s="240"/>
      <c r="P205" s="308"/>
      <c r="Q205" s="254"/>
      <c r="R205" s="255">
        <v>1</v>
      </c>
      <c r="S205" s="256" t="s">
        <v>91</v>
      </c>
      <c r="T205" s="256" t="s">
        <v>91</v>
      </c>
      <c r="U205" s="256" t="s">
        <v>91</v>
      </c>
      <c r="V205" s="256" t="s">
        <v>91</v>
      </c>
      <c r="W205" s="256" t="s">
        <v>91</v>
      </c>
      <c r="X205" s="256" t="s">
        <v>91</v>
      </c>
      <c r="Y205" s="256" t="s">
        <v>91</v>
      </c>
      <c r="Z205" s="256" t="s">
        <v>91</v>
      </c>
      <c r="AA205" s="256" t="s">
        <v>91</v>
      </c>
      <c r="AB205" s="256" t="s">
        <v>91</v>
      </c>
      <c r="AC205" s="256" t="s">
        <v>91</v>
      </c>
      <c r="AD205" s="256" t="s">
        <v>91</v>
      </c>
      <c r="AE205" s="256" t="s">
        <v>91</v>
      </c>
      <c r="AF205" s="256" t="s">
        <v>91</v>
      </c>
      <c r="AG205" s="256" t="s">
        <v>91</v>
      </c>
      <c r="AH205" s="256" t="s">
        <v>91</v>
      </c>
      <c r="AI205" s="256" t="s">
        <v>91</v>
      </c>
      <c r="AJ205" s="256" t="s">
        <v>91</v>
      </c>
      <c r="AK205" s="256" t="s">
        <v>91</v>
      </c>
      <c r="AL205" s="256" t="s">
        <v>91</v>
      </c>
      <c r="AM205" s="256" t="s">
        <v>91</v>
      </c>
      <c r="AN205" s="247"/>
      <c r="AO205" s="247"/>
      <c r="AP205" s="247"/>
      <c r="AQ205" s="247"/>
      <c r="AR205" s="247"/>
      <c r="AS205" s="247"/>
      <c r="AT205" s="247"/>
      <c r="AU205" s="247"/>
      <c r="AV205" s="247"/>
      <c r="AW205" s="247"/>
      <c r="AX205" s="247"/>
      <c r="AY205" s="247"/>
      <c r="AZ205" s="247"/>
      <c r="BA205" s="247"/>
      <c r="BB205" s="247"/>
      <c r="BC205" s="247"/>
      <c r="BD205" s="247"/>
      <c r="BE205" s="247"/>
      <c r="BF205" s="247"/>
      <c r="BG205" s="247"/>
      <c r="BH205" s="247"/>
      <c r="BI205" s="247"/>
      <c r="BJ205" s="247"/>
      <c r="BK205" s="247"/>
      <c r="BL205" s="247"/>
      <c r="BM205" s="247"/>
      <c r="BN205" s="247"/>
      <c r="BO205" s="247"/>
      <c r="BP205" s="247"/>
    </row>
    <row r="206" spans="1:68" s="205" customFormat="1" ht="12.75" customHeight="1">
      <c r="A206" s="204">
        <v>193</v>
      </c>
      <c r="B206" s="204"/>
      <c r="C206" s="204" t="s">
        <v>393</v>
      </c>
      <c r="D206" s="209"/>
      <c r="E206" s="209"/>
      <c r="F206" s="209"/>
      <c r="G206" s="209"/>
      <c r="H206" s="210">
        <v>1</v>
      </c>
      <c r="I206" s="206">
        <v>88.1</v>
      </c>
      <c r="J206" s="223">
        <f t="shared" ref="J206:J243" si="12">H206*I206</f>
        <v>88.1</v>
      </c>
      <c r="K206" s="211">
        <f t="shared" si="10"/>
        <v>4.1065560398070239E-3</v>
      </c>
      <c r="L206" s="212">
        <v>2.6071917189395681E-3</v>
      </c>
      <c r="M206" s="213">
        <v>0.27556209504633561</v>
      </c>
      <c r="N206" s="214">
        <v>2.6071917189395679E-5</v>
      </c>
      <c r="O206" s="214"/>
      <c r="P206" s="309"/>
      <c r="Q206" s="215"/>
      <c r="R206" s="216">
        <v>1</v>
      </c>
      <c r="S206" s="217" t="s">
        <v>1004</v>
      </c>
      <c r="T206" s="217" t="s">
        <v>1004</v>
      </c>
      <c r="U206" s="217" t="s">
        <v>1004</v>
      </c>
      <c r="V206" s="217" t="s">
        <v>1004</v>
      </c>
      <c r="W206" s="217" t="s">
        <v>1004</v>
      </c>
      <c r="X206" s="217" t="s">
        <v>1004</v>
      </c>
      <c r="Y206" s="217" t="s">
        <v>1004</v>
      </c>
      <c r="Z206" s="217" t="s">
        <v>1004</v>
      </c>
      <c r="AA206" s="217" t="s">
        <v>1004</v>
      </c>
      <c r="AB206" s="217" t="s">
        <v>1004</v>
      </c>
      <c r="AC206" s="217" t="s">
        <v>1004</v>
      </c>
      <c r="AD206" s="217" t="s">
        <v>1004</v>
      </c>
      <c r="AE206" s="217" t="s">
        <v>1004</v>
      </c>
      <c r="AF206" s="217" t="s">
        <v>1004</v>
      </c>
      <c r="AG206" s="217" t="s">
        <v>1004</v>
      </c>
      <c r="AH206" s="217" t="s">
        <v>1004</v>
      </c>
      <c r="AI206" s="217" t="s">
        <v>1004</v>
      </c>
      <c r="AJ206" s="217" t="s">
        <v>1004</v>
      </c>
      <c r="AK206" s="217" t="s">
        <v>1004</v>
      </c>
      <c r="AL206" s="217" t="s">
        <v>1004</v>
      </c>
      <c r="AM206" s="217" t="s">
        <v>1004</v>
      </c>
      <c r="AN206" s="218"/>
      <c r="AO206" s="218"/>
      <c r="AP206" s="218"/>
      <c r="AQ206" s="218"/>
      <c r="AR206" s="218"/>
      <c r="AS206" s="218"/>
      <c r="AT206" s="218"/>
      <c r="AU206" s="218"/>
      <c r="AV206" s="218"/>
      <c r="AW206" s="218"/>
      <c r="AX206" s="218"/>
      <c r="AY206" s="218"/>
      <c r="AZ206" s="218"/>
      <c r="BA206" s="218"/>
      <c r="BB206" s="218"/>
      <c r="BC206" s="218"/>
      <c r="BD206" s="218"/>
      <c r="BE206" s="218"/>
      <c r="BF206" s="218"/>
      <c r="BG206" s="218"/>
      <c r="BH206" s="218"/>
      <c r="BI206" s="218"/>
      <c r="BJ206" s="218"/>
      <c r="BK206" s="218"/>
      <c r="BL206" s="218"/>
      <c r="BM206" s="218"/>
      <c r="BN206" s="218"/>
      <c r="BO206" s="218"/>
      <c r="BP206" s="218"/>
    </row>
    <row r="207" spans="1:68" s="121" customFormat="1" ht="12.75" customHeight="1">
      <c r="A207" s="233">
        <v>194</v>
      </c>
      <c r="B207" s="233"/>
      <c r="C207" s="233" t="s">
        <v>394</v>
      </c>
      <c r="D207" s="234"/>
      <c r="E207" s="234"/>
      <c r="F207" s="234"/>
      <c r="G207" s="234"/>
      <c r="H207" s="250">
        <v>1</v>
      </c>
      <c r="I207" s="235">
        <v>72.3</v>
      </c>
      <c r="J207" s="251">
        <f t="shared" si="12"/>
        <v>72.3</v>
      </c>
      <c r="K207" s="252">
        <f t="shared" si="10"/>
        <v>3.3700794742116671E-3</v>
      </c>
      <c r="L207" s="238">
        <v>2.7556209504633559E-3</v>
      </c>
      <c r="M207" s="239">
        <v>0.26200986086372891</v>
      </c>
      <c r="N207" s="240">
        <v>2.755620950463356E-5</v>
      </c>
      <c r="O207" s="240"/>
      <c r="P207" s="308"/>
      <c r="Q207" s="254"/>
      <c r="R207" s="255">
        <v>1</v>
      </c>
      <c r="S207" s="256" t="s">
        <v>91</v>
      </c>
      <c r="T207" s="256" t="s">
        <v>91</v>
      </c>
      <c r="U207" s="256" t="s">
        <v>91</v>
      </c>
      <c r="V207" s="256" t="s">
        <v>91</v>
      </c>
      <c r="W207" s="256" t="s">
        <v>91</v>
      </c>
      <c r="X207" s="256" t="s">
        <v>91</v>
      </c>
      <c r="Y207" s="256" t="s">
        <v>91</v>
      </c>
      <c r="Z207" s="256" t="s">
        <v>91</v>
      </c>
      <c r="AA207" s="256" t="s">
        <v>91</v>
      </c>
      <c r="AB207" s="256" t="s">
        <v>91</v>
      </c>
      <c r="AC207" s="256" t="s">
        <v>91</v>
      </c>
      <c r="AD207" s="256" t="s">
        <v>91</v>
      </c>
      <c r="AE207" s="256" t="s">
        <v>91</v>
      </c>
      <c r="AF207" s="256" t="s">
        <v>91</v>
      </c>
      <c r="AG207" s="256" t="s">
        <v>91</v>
      </c>
      <c r="AH207" s="256" t="s">
        <v>91</v>
      </c>
      <c r="AI207" s="256" t="s">
        <v>91</v>
      </c>
      <c r="AJ207" s="256" t="s">
        <v>91</v>
      </c>
      <c r="AK207" s="256" t="s">
        <v>91</v>
      </c>
      <c r="AL207" s="256" t="s">
        <v>91</v>
      </c>
      <c r="AM207" s="256" t="s">
        <v>91</v>
      </c>
      <c r="AN207" s="247"/>
      <c r="AO207" s="247"/>
      <c r="AP207" s="247"/>
      <c r="AQ207" s="247"/>
      <c r="AR207" s="247"/>
      <c r="AS207" s="247"/>
      <c r="AT207" s="247"/>
      <c r="AU207" s="247"/>
      <c r="AV207" s="247"/>
      <c r="AW207" s="247"/>
      <c r="AX207" s="247"/>
      <c r="AY207" s="247"/>
      <c r="AZ207" s="247"/>
      <c r="BA207" s="247"/>
      <c r="BB207" s="247"/>
      <c r="BC207" s="247"/>
      <c r="BD207" s="247"/>
      <c r="BE207" s="247"/>
      <c r="BF207" s="247"/>
      <c r="BG207" s="247"/>
      <c r="BH207" s="247"/>
      <c r="BI207" s="247"/>
      <c r="BJ207" s="247"/>
      <c r="BK207" s="247"/>
      <c r="BL207" s="247"/>
      <c r="BM207" s="247"/>
      <c r="BN207" s="247"/>
      <c r="BO207" s="247"/>
      <c r="BP207" s="247"/>
    </row>
    <row r="208" spans="1:68" s="121" customFormat="1" ht="12.75" customHeight="1">
      <c r="A208" s="233">
        <v>195</v>
      </c>
      <c r="B208" s="233"/>
      <c r="C208" s="233" t="s">
        <v>395</v>
      </c>
      <c r="D208" s="234"/>
      <c r="E208" s="234"/>
      <c r="F208" s="234"/>
      <c r="G208" s="234"/>
      <c r="H208" s="250">
        <v>1</v>
      </c>
      <c r="I208" s="235">
        <v>88.9</v>
      </c>
      <c r="J208" s="251">
        <f t="shared" si="12"/>
        <v>88.9</v>
      </c>
      <c r="K208" s="252">
        <f t="shared" si="10"/>
        <v>4.1438459924953977E-3</v>
      </c>
      <c r="L208" s="238">
        <v>2.620098608637289E-3</v>
      </c>
      <c r="M208" s="239">
        <v>0.35816618911174763</v>
      </c>
      <c r="N208" s="240">
        <v>2.6200986086372889E-5</v>
      </c>
      <c r="O208" s="240"/>
      <c r="P208" s="308"/>
      <c r="Q208" s="254"/>
      <c r="R208" s="255">
        <v>1</v>
      </c>
      <c r="S208" s="256" t="s">
        <v>91</v>
      </c>
      <c r="T208" s="256" t="s">
        <v>91</v>
      </c>
      <c r="U208" s="256" t="s">
        <v>91</v>
      </c>
      <c r="V208" s="256" t="s">
        <v>91</v>
      </c>
      <c r="W208" s="256" t="s">
        <v>91</v>
      </c>
      <c r="X208" s="256" t="s">
        <v>91</v>
      </c>
      <c r="Y208" s="256" t="s">
        <v>91</v>
      </c>
      <c r="Z208" s="256" t="s">
        <v>91</v>
      </c>
      <c r="AA208" s="256" t="s">
        <v>91</v>
      </c>
      <c r="AB208" s="256" t="s">
        <v>91</v>
      </c>
      <c r="AC208" s="256" t="s">
        <v>91</v>
      </c>
      <c r="AD208" s="256" t="s">
        <v>91</v>
      </c>
      <c r="AE208" s="256" t="s">
        <v>91</v>
      </c>
      <c r="AF208" s="256" t="s">
        <v>91</v>
      </c>
      <c r="AG208" s="256" t="s">
        <v>91</v>
      </c>
      <c r="AH208" s="256" t="s">
        <v>91</v>
      </c>
      <c r="AI208" s="256" t="s">
        <v>91</v>
      </c>
      <c r="AJ208" s="256" t="s">
        <v>91</v>
      </c>
      <c r="AK208" s="256" t="s">
        <v>91</v>
      </c>
      <c r="AL208" s="256" t="s">
        <v>91</v>
      </c>
      <c r="AM208" s="256" t="s">
        <v>91</v>
      </c>
      <c r="AN208" s="247"/>
      <c r="AO208" s="247"/>
      <c r="AP208" s="247"/>
      <c r="AQ208" s="247"/>
      <c r="AR208" s="247"/>
      <c r="AS208" s="247"/>
      <c r="AT208" s="247"/>
      <c r="AU208" s="247"/>
      <c r="AV208" s="247"/>
      <c r="AW208" s="247"/>
      <c r="AX208" s="247"/>
      <c r="AY208" s="247"/>
      <c r="AZ208" s="247"/>
      <c r="BA208" s="247"/>
      <c r="BB208" s="247"/>
      <c r="BC208" s="247"/>
      <c r="BD208" s="247"/>
      <c r="BE208" s="247"/>
      <c r="BF208" s="247"/>
      <c r="BG208" s="247"/>
      <c r="BH208" s="247"/>
      <c r="BI208" s="247"/>
      <c r="BJ208" s="247"/>
      <c r="BK208" s="247"/>
      <c r="BL208" s="247"/>
      <c r="BM208" s="247"/>
      <c r="BN208" s="247"/>
      <c r="BO208" s="247"/>
      <c r="BP208" s="247"/>
    </row>
    <row r="209" spans="1:68" s="121" customFormat="1" ht="12.75" customHeight="1">
      <c r="A209" s="233">
        <v>196</v>
      </c>
      <c r="B209" s="233"/>
      <c r="C209" s="233" t="s">
        <v>396</v>
      </c>
      <c r="D209" s="234"/>
      <c r="E209" s="234"/>
      <c r="F209" s="234"/>
      <c r="G209" s="234"/>
      <c r="H209" s="250">
        <v>1</v>
      </c>
      <c r="I209" s="235">
        <v>56.2</v>
      </c>
      <c r="J209" s="251">
        <f t="shared" si="12"/>
        <v>56.2</v>
      </c>
      <c r="K209" s="252">
        <f t="shared" si="10"/>
        <v>2.6196191763581699E-3</v>
      </c>
      <c r="L209" s="238">
        <v>3.5816618911174761E-3</v>
      </c>
      <c r="M209" s="239">
        <v>0.51240352099950925</v>
      </c>
      <c r="N209" s="240">
        <v>3.5816618911174762E-5</v>
      </c>
      <c r="O209" s="240"/>
      <c r="P209" s="308"/>
      <c r="Q209" s="254"/>
      <c r="R209" s="255">
        <v>1</v>
      </c>
      <c r="S209" s="256" t="s">
        <v>91</v>
      </c>
      <c r="T209" s="256" t="s">
        <v>91</v>
      </c>
      <c r="U209" s="256" t="s">
        <v>91</v>
      </c>
      <c r="V209" s="256" t="s">
        <v>91</v>
      </c>
      <c r="W209" s="256" t="s">
        <v>91</v>
      </c>
      <c r="X209" s="256" t="s">
        <v>91</v>
      </c>
      <c r="Y209" s="256" t="s">
        <v>91</v>
      </c>
      <c r="Z209" s="256" t="s">
        <v>91</v>
      </c>
      <c r="AA209" s="256" t="s">
        <v>91</v>
      </c>
      <c r="AB209" s="256" t="s">
        <v>91</v>
      </c>
      <c r="AC209" s="256" t="s">
        <v>91</v>
      </c>
      <c r="AD209" s="256" t="s">
        <v>91</v>
      </c>
      <c r="AE209" s="256" t="s">
        <v>91</v>
      </c>
      <c r="AF209" s="256" t="s">
        <v>91</v>
      </c>
      <c r="AG209" s="256" t="s">
        <v>91</v>
      </c>
      <c r="AH209" s="256" t="s">
        <v>91</v>
      </c>
      <c r="AI209" s="256" t="s">
        <v>91</v>
      </c>
      <c r="AJ209" s="256" t="s">
        <v>91</v>
      </c>
      <c r="AK209" s="256" t="s">
        <v>91</v>
      </c>
      <c r="AL209" s="256" t="s">
        <v>91</v>
      </c>
      <c r="AM209" s="256" t="s">
        <v>91</v>
      </c>
      <c r="AN209" s="247"/>
      <c r="AO209" s="247"/>
      <c r="AP209" s="247"/>
      <c r="AQ209" s="247"/>
      <c r="AR209" s="247"/>
      <c r="AS209" s="247"/>
      <c r="AT209" s="247"/>
      <c r="AU209" s="247"/>
      <c r="AV209" s="247"/>
      <c r="AW209" s="247"/>
      <c r="AX209" s="247"/>
      <c r="AY209" s="247"/>
      <c r="AZ209" s="247"/>
      <c r="BA209" s="247"/>
      <c r="BB209" s="247"/>
      <c r="BC209" s="247"/>
      <c r="BD209" s="247"/>
      <c r="BE209" s="247"/>
      <c r="BF209" s="247"/>
      <c r="BG209" s="247"/>
      <c r="BH209" s="247"/>
      <c r="BI209" s="247"/>
      <c r="BJ209" s="247"/>
      <c r="BK209" s="247"/>
      <c r="BL209" s="247"/>
      <c r="BM209" s="247"/>
      <c r="BN209" s="247"/>
      <c r="BO209" s="247"/>
      <c r="BP209" s="247"/>
    </row>
    <row r="210" spans="1:68" s="121" customFormat="1" ht="12.75" hidden="1" customHeight="1">
      <c r="A210" s="233">
        <v>197</v>
      </c>
      <c r="B210" s="233"/>
      <c r="C210" s="233" t="s">
        <v>355</v>
      </c>
      <c r="D210" s="234"/>
      <c r="E210" s="234"/>
      <c r="F210" s="234"/>
      <c r="G210" s="234"/>
      <c r="H210" s="234">
        <v>1</v>
      </c>
      <c r="I210" s="235">
        <v>88.6</v>
      </c>
      <c r="J210" s="236">
        <f t="shared" si="12"/>
        <v>88.6</v>
      </c>
      <c r="K210" s="237">
        <f t="shared" si="10"/>
        <v>4.1298622602372569E-3</v>
      </c>
      <c r="L210" s="238">
        <v>5.1240352099950924E-3</v>
      </c>
      <c r="M210" s="239">
        <v>0.38527065747696099</v>
      </c>
      <c r="N210" s="240">
        <v>5.1240352099950925E-5</v>
      </c>
      <c r="O210" s="240"/>
      <c r="P210" s="240"/>
      <c r="Q210" s="241"/>
      <c r="R210" s="242"/>
      <c r="S210" s="243"/>
      <c r="T210" s="243"/>
      <c r="U210" s="243"/>
      <c r="V210" s="243"/>
      <c r="W210" s="243"/>
      <c r="X210" s="243"/>
      <c r="Y210" s="243"/>
      <c r="Z210" s="243"/>
      <c r="AA210" s="248"/>
      <c r="AB210" s="248"/>
      <c r="AC210" s="248"/>
      <c r="AD210" s="248"/>
      <c r="AE210" s="248"/>
      <c r="AF210" s="249"/>
      <c r="AG210" s="249"/>
      <c r="AH210" s="249"/>
      <c r="AI210" s="249"/>
      <c r="AJ210" s="244"/>
      <c r="AK210" s="245"/>
      <c r="AL210" s="246"/>
      <c r="AM210" s="247"/>
      <c r="AN210" s="247"/>
      <c r="AO210" s="247"/>
      <c r="AP210" s="247"/>
      <c r="AQ210" s="247"/>
      <c r="AR210" s="247"/>
      <c r="AS210" s="247"/>
      <c r="AT210" s="247"/>
      <c r="AU210" s="247"/>
      <c r="AV210" s="247"/>
      <c r="AW210" s="247"/>
      <c r="AX210" s="247"/>
      <c r="AY210" s="247"/>
      <c r="AZ210" s="247"/>
      <c r="BA210" s="247"/>
      <c r="BB210" s="247"/>
      <c r="BC210" s="247"/>
      <c r="BD210" s="247"/>
      <c r="BE210" s="247"/>
      <c r="BF210" s="247"/>
      <c r="BG210" s="247"/>
      <c r="BH210" s="247"/>
      <c r="BI210" s="247"/>
      <c r="BJ210" s="247"/>
      <c r="BK210" s="247"/>
      <c r="BL210" s="247"/>
      <c r="BM210" s="247"/>
      <c r="BN210" s="247"/>
      <c r="BO210" s="247"/>
      <c r="BP210" s="247"/>
    </row>
    <row r="211" spans="1:68" s="121" customFormat="1" ht="12.75" customHeight="1">
      <c r="A211" s="233">
        <v>198</v>
      </c>
      <c r="B211" s="233"/>
      <c r="C211" s="233" t="s">
        <v>397</v>
      </c>
      <c r="D211" s="234"/>
      <c r="E211" s="234"/>
      <c r="F211" s="234"/>
      <c r="G211" s="234"/>
      <c r="H211" s="250">
        <v>1</v>
      </c>
      <c r="I211" s="235">
        <v>87.9</v>
      </c>
      <c r="J211" s="251">
        <f t="shared" si="12"/>
        <v>87.9</v>
      </c>
      <c r="K211" s="252">
        <f t="shared" si="10"/>
        <v>4.0972335516349318E-3</v>
      </c>
      <c r="L211" s="238">
        <v>0</v>
      </c>
      <c r="M211" s="239">
        <v>0</v>
      </c>
      <c r="N211" s="240">
        <v>0</v>
      </c>
      <c r="O211" s="240" t="s">
        <v>1027</v>
      </c>
      <c r="P211" s="308"/>
      <c r="Q211" s="254"/>
      <c r="R211" s="255">
        <v>1</v>
      </c>
      <c r="S211" s="256" t="s">
        <v>91</v>
      </c>
      <c r="T211" s="256" t="s">
        <v>91</v>
      </c>
      <c r="U211" s="256" t="s">
        <v>91</v>
      </c>
      <c r="V211" s="256" t="s">
        <v>91</v>
      </c>
      <c r="W211" s="256" t="s">
        <v>91</v>
      </c>
      <c r="X211" s="256" t="s">
        <v>91</v>
      </c>
      <c r="Y211" s="256" t="s">
        <v>91</v>
      </c>
      <c r="Z211" s="256" t="s">
        <v>91</v>
      </c>
      <c r="AA211" s="256" t="s">
        <v>91</v>
      </c>
      <c r="AB211" s="256" t="s">
        <v>91</v>
      </c>
      <c r="AC211" s="256" t="s">
        <v>91</v>
      </c>
      <c r="AD211" s="256" t="s">
        <v>91</v>
      </c>
      <c r="AE211" s="256" t="s">
        <v>91</v>
      </c>
      <c r="AF211" s="256" t="s">
        <v>91</v>
      </c>
      <c r="AG211" s="256" t="s">
        <v>91</v>
      </c>
      <c r="AH211" s="256" t="s">
        <v>91</v>
      </c>
      <c r="AI211" s="256" t="s">
        <v>91</v>
      </c>
      <c r="AJ211" s="256" t="s">
        <v>91</v>
      </c>
      <c r="AK211" s="256" t="s">
        <v>91</v>
      </c>
      <c r="AL211" s="256" t="s">
        <v>91</v>
      </c>
      <c r="AM211" s="256" t="s">
        <v>91</v>
      </c>
      <c r="AN211" s="247"/>
      <c r="AO211" s="247"/>
      <c r="AP211" s="247"/>
      <c r="AQ211" s="247"/>
      <c r="AR211" s="247"/>
      <c r="AS211" s="247"/>
      <c r="AT211" s="247"/>
      <c r="AU211" s="247"/>
      <c r="AV211" s="247"/>
      <c r="AW211" s="247"/>
      <c r="AX211" s="247"/>
      <c r="AY211" s="247"/>
      <c r="AZ211" s="247"/>
      <c r="BA211" s="247"/>
      <c r="BB211" s="247"/>
      <c r="BC211" s="247"/>
      <c r="BD211" s="247"/>
      <c r="BE211" s="247"/>
      <c r="BF211" s="247"/>
      <c r="BG211" s="247"/>
      <c r="BH211" s="247"/>
      <c r="BI211" s="247"/>
      <c r="BJ211" s="247"/>
      <c r="BK211" s="247"/>
      <c r="BL211" s="247"/>
      <c r="BM211" s="247"/>
      <c r="BN211" s="247"/>
      <c r="BO211" s="247"/>
      <c r="BP211" s="247"/>
    </row>
    <row r="212" spans="1:68" s="121" customFormat="1" ht="12.75" customHeight="1">
      <c r="A212" s="233">
        <v>199</v>
      </c>
      <c r="B212" s="233"/>
      <c r="C212" s="233" t="s">
        <v>398</v>
      </c>
      <c r="D212" s="234"/>
      <c r="E212" s="234"/>
      <c r="F212" s="234"/>
      <c r="G212" s="234"/>
      <c r="H212" s="250">
        <v>1</v>
      </c>
      <c r="I212" s="235">
        <v>72.5</v>
      </c>
      <c r="J212" s="251">
        <f t="shared" si="12"/>
        <v>72.5</v>
      </c>
      <c r="K212" s="252">
        <f t="shared" si="10"/>
        <v>3.3794019623837601E-3</v>
      </c>
      <c r="L212" s="238">
        <v>1.3358630837140856E-3</v>
      </c>
      <c r="M212" s="239">
        <v>0.25878313843929873</v>
      </c>
      <c r="N212" s="240">
        <v>1.3358630837140856E-5</v>
      </c>
      <c r="O212" s="240"/>
      <c r="P212" s="308"/>
      <c r="Q212" s="254"/>
      <c r="R212" s="255">
        <v>1</v>
      </c>
      <c r="S212" s="256" t="s">
        <v>91</v>
      </c>
      <c r="T212" s="256" t="s">
        <v>91</v>
      </c>
      <c r="U212" s="256" t="s">
        <v>91</v>
      </c>
      <c r="V212" s="256" t="s">
        <v>91</v>
      </c>
      <c r="W212" s="256" t="s">
        <v>91</v>
      </c>
      <c r="X212" s="256" t="s">
        <v>91</v>
      </c>
      <c r="Y212" s="256" t="s">
        <v>91</v>
      </c>
      <c r="Z212" s="256" t="s">
        <v>91</v>
      </c>
      <c r="AA212" s="256" t="s">
        <v>91</v>
      </c>
      <c r="AB212" s="256" t="s">
        <v>91</v>
      </c>
      <c r="AC212" s="256" t="s">
        <v>91</v>
      </c>
      <c r="AD212" s="256" t="s">
        <v>91</v>
      </c>
      <c r="AE212" s="256" t="s">
        <v>91</v>
      </c>
      <c r="AF212" s="256" t="s">
        <v>91</v>
      </c>
      <c r="AG212" s="256" t="s">
        <v>91</v>
      </c>
      <c r="AH212" s="256" t="s">
        <v>91</v>
      </c>
      <c r="AI212" s="256" t="s">
        <v>91</v>
      </c>
      <c r="AJ212" s="256" t="s">
        <v>91</v>
      </c>
      <c r="AK212" s="256" t="s">
        <v>91</v>
      </c>
      <c r="AL212" s="256" t="s">
        <v>91</v>
      </c>
      <c r="AM212" s="256" t="s">
        <v>91</v>
      </c>
      <c r="AN212" s="247"/>
      <c r="AO212" s="247"/>
      <c r="AP212" s="247"/>
      <c r="AQ212" s="247"/>
      <c r="AR212" s="247"/>
      <c r="AS212" s="247"/>
      <c r="AT212" s="247"/>
      <c r="AU212" s="247"/>
      <c r="AV212" s="247"/>
      <c r="AW212" s="247"/>
      <c r="AX212" s="247"/>
      <c r="AY212" s="247"/>
      <c r="AZ212" s="247"/>
      <c r="BA212" s="247"/>
      <c r="BB212" s="247"/>
      <c r="BC212" s="247"/>
      <c r="BD212" s="247"/>
      <c r="BE212" s="247"/>
      <c r="BF212" s="247"/>
      <c r="BG212" s="247"/>
      <c r="BH212" s="247"/>
      <c r="BI212" s="247"/>
      <c r="BJ212" s="247"/>
      <c r="BK212" s="247"/>
      <c r="BL212" s="247"/>
      <c r="BM212" s="247"/>
      <c r="BN212" s="247"/>
      <c r="BO212" s="247"/>
      <c r="BP212" s="247"/>
    </row>
    <row r="213" spans="1:68" s="121" customFormat="1" ht="12.75" hidden="1" customHeight="1">
      <c r="A213" s="233">
        <v>200</v>
      </c>
      <c r="B213" s="233"/>
      <c r="C213" s="233" t="s">
        <v>988</v>
      </c>
      <c r="D213" s="234"/>
      <c r="E213" s="234"/>
      <c r="F213" s="234"/>
      <c r="G213" s="234"/>
      <c r="H213" s="234">
        <v>1</v>
      </c>
      <c r="I213" s="235">
        <v>88.9</v>
      </c>
      <c r="J213" s="236">
        <f t="shared" si="12"/>
        <v>88.9</v>
      </c>
      <c r="K213" s="237">
        <f t="shared" si="10"/>
        <v>4.1438459924953977E-3</v>
      </c>
      <c r="L213" s="238">
        <v>2.5878313843929876E-3</v>
      </c>
      <c r="M213" s="239">
        <v>0.40979374790263018</v>
      </c>
      <c r="N213" s="240">
        <v>2.5878313843929874E-5</v>
      </c>
      <c r="O213" s="240"/>
      <c r="P213" s="240"/>
      <c r="Q213" s="241"/>
      <c r="R213" s="242"/>
      <c r="S213" s="243"/>
      <c r="T213" s="243"/>
      <c r="U213" s="243"/>
      <c r="V213" s="243"/>
      <c r="W213" s="243"/>
      <c r="X213" s="243"/>
      <c r="Y213" s="243"/>
      <c r="Z213" s="243"/>
      <c r="AA213" s="248"/>
      <c r="AB213" s="248"/>
      <c r="AC213" s="248"/>
      <c r="AD213" s="248"/>
      <c r="AE213" s="248"/>
      <c r="AF213" s="249"/>
      <c r="AG213" s="249"/>
      <c r="AH213" s="249"/>
      <c r="AI213" s="249"/>
      <c r="AJ213" s="244"/>
      <c r="AK213" s="245"/>
      <c r="AL213" s="246"/>
      <c r="AM213" s="247"/>
      <c r="AN213" s="247"/>
      <c r="AO213" s="247"/>
      <c r="AP213" s="247"/>
      <c r="AQ213" s="247"/>
      <c r="AR213" s="247"/>
      <c r="AS213" s="247"/>
      <c r="AT213" s="247"/>
      <c r="AU213" s="247"/>
      <c r="AV213" s="247"/>
      <c r="AW213" s="247"/>
      <c r="AX213" s="247"/>
      <c r="AY213" s="247"/>
      <c r="AZ213" s="247"/>
      <c r="BA213" s="247"/>
      <c r="BB213" s="247"/>
      <c r="BC213" s="247"/>
      <c r="BD213" s="247"/>
      <c r="BE213" s="247"/>
      <c r="BF213" s="247"/>
      <c r="BG213" s="247"/>
      <c r="BH213" s="247"/>
      <c r="BI213" s="247"/>
      <c r="BJ213" s="247"/>
      <c r="BK213" s="247"/>
      <c r="BL213" s="247"/>
      <c r="BM213" s="247"/>
      <c r="BN213" s="247"/>
      <c r="BO213" s="247"/>
      <c r="BP213" s="247"/>
    </row>
    <row r="214" spans="1:68" s="121" customFormat="1" ht="12.75" customHeight="1">
      <c r="A214" s="233">
        <v>201</v>
      </c>
      <c r="B214" s="233"/>
      <c r="C214" s="233" t="s">
        <v>399</v>
      </c>
      <c r="D214" s="234"/>
      <c r="E214" s="234"/>
      <c r="F214" s="234"/>
      <c r="G214" s="234"/>
      <c r="H214" s="250">
        <v>1</v>
      </c>
      <c r="I214" s="235">
        <v>56.2</v>
      </c>
      <c r="J214" s="251">
        <f t="shared" si="12"/>
        <v>56.2</v>
      </c>
      <c r="K214" s="252">
        <f t="shared" si="10"/>
        <v>2.6196191763581699E-3</v>
      </c>
      <c r="L214" s="238">
        <v>4.0979374790263015E-3</v>
      </c>
      <c r="M214" s="239">
        <v>0.53757195591006446</v>
      </c>
      <c r="N214" s="240">
        <v>4.0979374790263015E-5</v>
      </c>
      <c r="O214" s="240"/>
      <c r="P214" s="308"/>
      <c r="Q214" s="254"/>
      <c r="R214" s="255">
        <v>1</v>
      </c>
      <c r="S214" s="256" t="s">
        <v>1004</v>
      </c>
      <c r="T214" s="256" t="s">
        <v>1004</v>
      </c>
      <c r="U214" s="256" t="s">
        <v>1004</v>
      </c>
      <c r="V214" s="256" t="s">
        <v>1004</v>
      </c>
      <c r="W214" s="256" t="s">
        <v>1004</v>
      </c>
      <c r="X214" s="256" t="s">
        <v>1004</v>
      </c>
      <c r="Y214" s="256" t="s">
        <v>1004</v>
      </c>
      <c r="Z214" s="256" t="s">
        <v>1004</v>
      </c>
      <c r="AA214" s="256" t="s">
        <v>1004</v>
      </c>
      <c r="AB214" s="256" t="s">
        <v>1004</v>
      </c>
      <c r="AC214" s="256" t="s">
        <v>1004</v>
      </c>
      <c r="AD214" s="256" t="s">
        <v>1004</v>
      </c>
      <c r="AE214" s="256" t="s">
        <v>1004</v>
      </c>
      <c r="AF214" s="256" t="s">
        <v>1004</v>
      </c>
      <c r="AG214" s="256" t="s">
        <v>1004</v>
      </c>
      <c r="AH214" s="256" t="s">
        <v>1004</v>
      </c>
      <c r="AI214" s="256" t="s">
        <v>1004</v>
      </c>
      <c r="AJ214" s="256" t="s">
        <v>1004</v>
      </c>
      <c r="AK214" s="256" t="s">
        <v>1004</v>
      </c>
      <c r="AL214" s="256" t="s">
        <v>1004</v>
      </c>
      <c r="AM214" s="256" t="s">
        <v>1004</v>
      </c>
      <c r="AN214" s="247"/>
      <c r="AO214" s="247"/>
      <c r="AP214" s="247"/>
      <c r="AQ214" s="247"/>
      <c r="AR214" s="247"/>
      <c r="AS214" s="247"/>
      <c r="AT214" s="247"/>
      <c r="AU214" s="247"/>
      <c r="AV214" s="247"/>
      <c r="AW214" s="247"/>
      <c r="AX214" s="247"/>
      <c r="AY214" s="247"/>
      <c r="AZ214" s="247"/>
      <c r="BA214" s="247"/>
      <c r="BB214" s="247"/>
      <c r="BC214" s="247"/>
      <c r="BD214" s="247"/>
      <c r="BE214" s="247"/>
      <c r="BF214" s="247"/>
      <c r="BG214" s="247"/>
      <c r="BH214" s="247"/>
      <c r="BI214" s="247"/>
      <c r="BJ214" s="247"/>
      <c r="BK214" s="247"/>
      <c r="BL214" s="247"/>
      <c r="BM214" s="247"/>
      <c r="BN214" s="247"/>
      <c r="BO214" s="247"/>
      <c r="BP214" s="247"/>
    </row>
    <row r="215" spans="1:68" s="205" customFormat="1" ht="12.75" customHeight="1">
      <c r="A215" s="204">
        <v>202</v>
      </c>
      <c r="B215" s="204"/>
      <c r="C215" s="204" t="s">
        <v>400</v>
      </c>
      <c r="D215" s="209"/>
      <c r="E215" s="209"/>
      <c r="F215" s="209"/>
      <c r="G215" s="209"/>
      <c r="H215" s="210">
        <v>1</v>
      </c>
      <c r="I215" s="206">
        <v>88.4</v>
      </c>
      <c r="J215" s="223">
        <f t="shared" si="12"/>
        <v>88.4</v>
      </c>
      <c r="K215" s="211">
        <f t="shared" si="10"/>
        <v>4.1205397720651647E-3</v>
      </c>
      <c r="L215" s="212">
        <v>0</v>
      </c>
      <c r="M215" s="213">
        <v>0</v>
      </c>
      <c r="N215" s="214">
        <v>0</v>
      </c>
      <c r="O215" s="214"/>
      <c r="P215" s="309"/>
      <c r="Q215" s="215"/>
      <c r="R215" s="216">
        <v>1</v>
      </c>
      <c r="S215" s="217" t="s">
        <v>1004</v>
      </c>
      <c r="T215" s="217" t="s">
        <v>1004</v>
      </c>
      <c r="U215" s="217" t="s">
        <v>1004</v>
      </c>
      <c r="V215" s="217" t="s">
        <v>1004</v>
      </c>
      <c r="W215" s="217" t="s">
        <v>1004</v>
      </c>
      <c r="X215" s="217" t="s">
        <v>1004</v>
      </c>
      <c r="Y215" s="217" t="s">
        <v>1004</v>
      </c>
      <c r="Z215" s="217" t="s">
        <v>1004</v>
      </c>
      <c r="AA215" s="217" t="s">
        <v>1004</v>
      </c>
      <c r="AB215" s="217" t="s">
        <v>1004</v>
      </c>
      <c r="AC215" s="217" t="s">
        <v>1004</v>
      </c>
      <c r="AD215" s="217" t="s">
        <v>1004</v>
      </c>
      <c r="AE215" s="217" t="s">
        <v>1004</v>
      </c>
      <c r="AF215" s="217" t="s">
        <v>1004</v>
      </c>
      <c r="AG215" s="217" t="s">
        <v>1004</v>
      </c>
      <c r="AH215" s="217" t="s">
        <v>1004</v>
      </c>
      <c r="AI215" s="217" t="s">
        <v>1004</v>
      </c>
      <c r="AJ215" s="217" t="s">
        <v>1004</v>
      </c>
      <c r="AK215" s="217" t="s">
        <v>1004</v>
      </c>
      <c r="AL215" s="217" t="s">
        <v>1004</v>
      </c>
      <c r="AM215" s="217" t="s">
        <v>1004</v>
      </c>
      <c r="AN215" s="218"/>
      <c r="AO215" s="218"/>
      <c r="AP215" s="218"/>
      <c r="AQ215" s="218"/>
      <c r="AR215" s="218"/>
      <c r="AS215" s="218"/>
      <c r="AT215" s="218"/>
      <c r="AU215" s="218"/>
      <c r="AV215" s="218"/>
      <c r="AW215" s="218"/>
      <c r="AX215" s="218"/>
      <c r="AY215" s="218"/>
      <c r="AZ215" s="218"/>
      <c r="BA215" s="218"/>
      <c r="BB215" s="218"/>
      <c r="BC215" s="218"/>
      <c r="BD215" s="218"/>
      <c r="BE215" s="218"/>
      <c r="BF215" s="218"/>
      <c r="BG215" s="218"/>
      <c r="BH215" s="218"/>
      <c r="BI215" s="218"/>
      <c r="BJ215" s="218"/>
      <c r="BK215" s="218"/>
      <c r="BL215" s="218"/>
      <c r="BM215" s="218"/>
      <c r="BN215" s="218"/>
      <c r="BO215" s="218"/>
      <c r="BP215" s="218"/>
    </row>
    <row r="216" spans="1:68" s="121" customFormat="1" ht="15.75" customHeight="1">
      <c r="A216" s="233">
        <v>203</v>
      </c>
      <c r="B216" s="233"/>
      <c r="C216" s="233" t="s">
        <v>401</v>
      </c>
      <c r="D216" s="234"/>
      <c r="E216" s="234"/>
      <c r="F216" s="234"/>
      <c r="G216" s="234"/>
      <c r="H216" s="250">
        <v>1</v>
      </c>
      <c r="I216" s="235">
        <v>88</v>
      </c>
      <c r="J216" s="251">
        <f t="shared" si="12"/>
        <v>88</v>
      </c>
      <c r="K216" s="252">
        <f t="shared" si="10"/>
        <v>4.1018947957209779E-3</v>
      </c>
      <c r="L216" s="238">
        <v>3.7688117917344254E-3</v>
      </c>
      <c r="M216" s="239">
        <v>0.41108443687240226</v>
      </c>
      <c r="N216" s="240">
        <v>3.7688117917344253E-5</v>
      </c>
      <c r="O216" s="240"/>
      <c r="P216" s="308"/>
      <c r="Q216" s="254"/>
      <c r="R216" s="255">
        <v>1</v>
      </c>
      <c r="S216" s="256" t="s">
        <v>1004</v>
      </c>
      <c r="T216" s="256" t="s">
        <v>1004</v>
      </c>
      <c r="U216" s="256" t="s">
        <v>1004</v>
      </c>
      <c r="V216" s="256" t="s">
        <v>1004</v>
      </c>
      <c r="W216" s="256" t="s">
        <v>1004</v>
      </c>
      <c r="X216" s="256" t="s">
        <v>1004</v>
      </c>
      <c r="Y216" s="256" t="s">
        <v>1004</v>
      </c>
      <c r="Z216" s="256" t="s">
        <v>1004</v>
      </c>
      <c r="AA216" s="256" t="s">
        <v>1004</v>
      </c>
      <c r="AB216" s="256" t="s">
        <v>1004</v>
      </c>
      <c r="AC216" s="256" t="s">
        <v>1004</v>
      </c>
      <c r="AD216" s="256" t="s">
        <v>1004</v>
      </c>
      <c r="AE216" s="256" t="s">
        <v>1004</v>
      </c>
      <c r="AF216" s="256" t="s">
        <v>1004</v>
      </c>
      <c r="AG216" s="256" t="s">
        <v>1004</v>
      </c>
      <c r="AH216" s="256" t="s">
        <v>1004</v>
      </c>
      <c r="AI216" s="256" t="s">
        <v>1004</v>
      </c>
      <c r="AJ216" s="256" t="s">
        <v>1004</v>
      </c>
      <c r="AK216" s="256" t="s">
        <v>1004</v>
      </c>
      <c r="AL216" s="256" t="s">
        <v>1004</v>
      </c>
      <c r="AM216" s="256" t="s">
        <v>1004</v>
      </c>
      <c r="AN216" s="247"/>
      <c r="AO216" s="247"/>
      <c r="AP216" s="247"/>
      <c r="AQ216" s="247"/>
      <c r="AR216" s="247"/>
      <c r="AS216" s="247"/>
      <c r="AT216" s="247"/>
      <c r="AU216" s="247"/>
      <c r="AV216" s="247"/>
      <c r="AW216" s="247"/>
      <c r="AX216" s="247"/>
      <c r="AY216" s="247"/>
      <c r="AZ216" s="247"/>
      <c r="BA216" s="247"/>
      <c r="BB216" s="247"/>
      <c r="BC216" s="247"/>
      <c r="BD216" s="247"/>
      <c r="BE216" s="247"/>
      <c r="BF216" s="247"/>
      <c r="BG216" s="247"/>
      <c r="BH216" s="247"/>
      <c r="BI216" s="247"/>
      <c r="BJ216" s="247"/>
      <c r="BK216" s="247"/>
      <c r="BL216" s="247"/>
      <c r="BM216" s="247"/>
      <c r="BN216" s="247"/>
      <c r="BO216" s="247"/>
      <c r="BP216" s="247"/>
    </row>
    <row r="217" spans="1:68" s="121" customFormat="1" ht="12.75" customHeight="1">
      <c r="A217" s="233">
        <v>204</v>
      </c>
      <c r="B217" s="233"/>
      <c r="C217" s="233" t="s">
        <v>402</v>
      </c>
      <c r="D217" s="234"/>
      <c r="E217" s="234"/>
      <c r="F217" s="234"/>
      <c r="G217" s="234"/>
      <c r="H217" s="250">
        <v>1</v>
      </c>
      <c r="I217" s="235">
        <v>72.5</v>
      </c>
      <c r="J217" s="251">
        <f t="shared" si="12"/>
        <v>72.5</v>
      </c>
      <c r="K217" s="252">
        <f t="shared" si="10"/>
        <v>3.3794019623837601E-3</v>
      </c>
      <c r="L217" s="238">
        <v>4.1108443687240225E-3</v>
      </c>
      <c r="M217" s="239">
        <v>0.26200986086372891</v>
      </c>
      <c r="N217" s="240">
        <v>4.1108443687240228E-5</v>
      </c>
      <c r="O217" s="240"/>
      <c r="P217" s="308"/>
      <c r="Q217" s="254"/>
      <c r="R217" s="255">
        <v>1</v>
      </c>
      <c r="S217" s="256" t="s">
        <v>1004</v>
      </c>
      <c r="T217" s="256" t="s">
        <v>1004</v>
      </c>
      <c r="U217" s="256" t="s">
        <v>1004</v>
      </c>
      <c r="V217" s="256" t="s">
        <v>1004</v>
      </c>
      <c r="W217" s="256" t="s">
        <v>1004</v>
      </c>
      <c r="X217" s="256" t="s">
        <v>1004</v>
      </c>
      <c r="Y217" s="256" t="s">
        <v>1004</v>
      </c>
      <c r="Z217" s="256" t="s">
        <v>1004</v>
      </c>
      <c r="AA217" s="256" t="s">
        <v>1004</v>
      </c>
      <c r="AB217" s="256" t="s">
        <v>1004</v>
      </c>
      <c r="AC217" s="256" t="s">
        <v>1004</v>
      </c>
      <c r="AD217" s="256" t="s">
        <v>1004</v>
      </c>
      <c r="AE217" s="256" t="s">
        <v>1004</v>
      </c>
      <c r="AF217" s="256" t="s">
        <v>1004</v>
      </c>
      <c r="AG217" s="256" t="s">
        <v>1004</v>
      </c>
      <c r="AH217" s="256" t="s">
        <v>1004</v>
      </c>
      <c r="AI217" s="256" t="s">
        <v>1004</v>
      </c>
      <c r="AJ217" s="256" t="s">
        <v>1004</v>
      </c>
      <c r="AK217" s="256" t="s">
        <v>1004</v>
      </c>
      <c r="AL217" s="256" t="s">
        <v>1004</v>
      </c>
      <c r="AM217" s="256" t="s">
        <v>1004</v>
      </c>
      <c r="AN217" s="247"/>
      <c r="AO217" s="247"/>
      <c r="AP217" s="247"/>
      <c r="AQ217" s="247"/>
      <c r="AR217" s="247"/>
      <c r="AS217" s="247"/>
      <c r="AT217" s="247"/>
      <c r="AU217" s="247"/>
      <c r="AV217" s="247"/>
      <c r="AW217" s="247"/>
      <c r="AX217" s="247"/>
      <c r="AY217" s="247"/>
      <c r="AZ217" s="247"/>
      <c r="BA217" s="247"/>
      <c r="BB217" s="247"/>
      <c r="BC217" s="247"/>
      <c r="BD217" s="247"/>
      <c r="BE217" s="247"/>
      <c r="BF217" s="247"/>
      <c r="BG217" s="247"/>
      <c r="BH217" s="247"/>
      <c r="BI217" s="247"/>
      <c r="BJ217" s="247"/>
      <c r="BK217" s="247"/>
      <c r="BL217" s="247"/>
      <c r="BM217" s="247"/>
      <c r="BN217" s="247"/>
      <c r="BO217" s="247"/>
      <c r="BP217" s="247"/>
    </row>
    <row r="218" spans="1:68" s="121" customFormat="1" ht="12.75" customHeight="1">
      <c r="A218" s="233">
        <v>205</v>
      </c>
      <c r="B218" s="233"/>
      <c r="C218" s="233" t="s">
        <v>403</v>
      </c>
      <c r="D218" s="234"/>
      <c r="E218" s="234"/>
      <c r="F218" s="234"/>
      <c r="G218" s="234"/>
      <c r="H218" s="250">
        <v>1</v>
      </c>
      <c r="I218" s="235">
        <v>88.8</v>
      </c>
      <c r="J218" s="251">
        <f t="shared" si="12"/>
        <v>88.8</v>
      </c>
      <c r="K218" s="252">
        <f t="shared" si="10"/>
        <v>4.1391847484093507E-3</v>
      </c>
      <c r="L218" s="238">
        <v>2.620098608637289E-3</v>
      </c>
      <c r="M218" s="239">
        <v>0.27491675056144954</v>
      </c>
      <c r="N218" s="240">
        <v>2.6200986086372889E-5</v>
      </c>
      <c r="O218" s="240"/>
      <c r="P218" s="308"/>
      <c r="Q218" s="254"/>
      <c r="R218" s="255">
        <v>1</v>
      </c>
      <c r="S218" s="256" t="s">
        <v>91</v>
      </c>
      <c r="T218" s="256" t="s">
        <v>91</v>
      </c>
      <c r="U218" s="256" t="s">
        <v>91</v>
      </c>
      <c r="V218" s="256" t="s">
        <v>91</v>
      </c>
      <c r="W218" s="256" t="s">
        <v>91</v>
      </c>
      <c r="X218" s="256" t="s">
        <v>91</v>
      </c>
      <c r="Y218" s="256" t="s">
        <v>91</v>
      </c>
      <c r="Z218" s="256" t="s">
        <v>91</v>
      </c>
      <c r="AA218" s="256" t="s">
        <v>91</v>
      </c>
      <c r="AB218" s="256" t="s">
        <v>91</v>
      </c>
      <c r="AC218" s="256" t="s">
        <v>91</v>
      </c>
      <c r="AD218" s="256" t="s">
        <v>91</v>
      </c>
      <c r="AE218" s="256" t="s">
        <v>91</v>
      </c>
      <c r="AF218" s="256" t="s">
        <v>91</v>
      </c>
      <c r="AG218" s="256" t="s">
        <v>91</v>
      </c>
      <c r="AH218" s="256" t="s">
        <v>91</v>
      </c>
      <c r="AI218" s="256" t="s">
        <v>91</v>
      </c>
      <c r="AJ218" s="256" t="s">
        <v>91</v>
      </c>
      <c r="AK218" s="256" t="s">
        <v>91</v>
      </c>
      <c r="AL218" s="256" t="s">
        <v>91</v>
      </c>
      <c r="AM218" s="256" t="s">
        <v>91</v>
      </c>
      <c r="AN218" s="247"/>
      <c r="AO218" s="247"/>
      <c r="AP218" s="247"/>
      <c r="AQ218" s="247"/>
      <c r="AR218" s="247"/>
      <c r="AS218" s="247"/>
      <c r="AT218" s="247"/>
      <c r="AU218" s="247"/>
      <c r="AV218" s="247"/>
      <c r="AW218" s="247"/>
      <c r="AX218" s="247"/>
      <c r="AY218" s="247"/>
      <c r="AZ218" s="247"/>
      <c r="BA218" s="247"/>
      <c r="BB218" s="247"/>
      <c r="BC218" s="247"/>
      <c r="BD218" s="247"/>
      <c r="BE218" s="247"/>
      <c r="BF218" s="247"/>
      <c r="BG218" s="247"/>
      <c r="BH218" s="247"/>
      <c r="BI218" s="247"/>
      <c r="BJ218" s="247"/>
      <c r="BK218" s="247"/>
      <c r="BL218" s="247"/>
      <c r="BM218" s="247"/>
      <c r="BN218" s="247"/>
      <c r="BO218" s="247"/>
      <c r="BP218" s="247"/>
    </row>
    <row r="219" spans="1:68" s="121" customFormat="1" ht="12.75" customHeight="1">
      <c r="A219" s="233">
        <v>206</v>
      </c>
      <c r="B219" s="233"/>
      <c r="C219" s="233" t="s">
        <v>404</v>
      </c>
      <c r="D219" s="234"/>
      <c r="E219" s="234"/>
      <c r="F219" s="234"/>
      <c r="G219" s="234"/>
      <c r="H219" s="250">
        <v>1</v>
      </c>
      <c r="I219" s="235">
        <v>56.4</v>
      </c>
      <c r="J219" s="251">
        <f t="shared" si="12"/>
        <v>56.4</v>
      </c>
      <c r="K219" s="252">
        <f t="shared" si="10"/>
        <v>2.6289416645302629E-3</v>
      </c>
      <c r="L219" s="238">
        <v>2.7491675056144954E-3</v>
      </c>
      <c r="M219" s="239">
        <v>0.26200986086372891</v>
      </c>
      <c r="N219" s="240">
        <v>2.7491675056144953E-5</v>
      </c>
      <c r="O219" s="240"/>
      <c r="P219" s="308" t="s">
        <v>2298</v>
      </c>
      <c r="Q219" s="254">
        <v>1</v>
      </c>
      <c r="R219" s="255">
        <v>1</v>
      </c>
      <c r="S219" s="256" t="s">
        <v>91</v>
      </c>
      <c r="T219" s="256" t="s">
        <v>91</v>
      </c>
      <c r="U219" s="256" t="s">
        <v>91</v>
      </c>
      <c r="V219" s="256" t="s">
        <v>91</v>
      </c>
      <c r="W219" s="256" t="s">
        <v>91</v>
      </c>
      <c r="X219" s="256" t="s">
        <v>91</v>
      </c>
      <c r="Y219" s="256" t="s">
        <v>91</v>
      </c>
      <c r="Z219" s="256" t="s">
        <v>91</v>
      </c>
      <c r="AA219" s="256" t="s">
        <v>91</v>
      </c>
      <c r="AB219" s="256" t="s">
        <v>91</v>
      </c>
      <c r="AC219" s="256" t="s">
        <v>91</v>
      </c>
      <c r="AD219" s="256" t="s">
        <v>91</v>
      </c>
      <c r="AE219" s="256" t="s">
        <v>91</v>
      </c>
      <c r="AF219" s="256" t="s">
        <v>91</v>
      </c>
      <c r="AG219" s="256" t="s">
        <v>91</v>
      </c>
      <c r="AH219" s="256" t="s">
        <v>91</v>
      </c>
      <c r="AI219" s="256" t="s">
        <v>91</v>
      </c>
      <c r="AJ219" s="256" t="s">
        <v>91</v>
      </c>
      <c r="AK219" s="256" t="s">
        <v>91</v>
      </c>
      <c r="AL219" s="256" t="s">
        <v>91</v>
      </c>
      <c r="AM219" s="256" t="s">
        <v>91</v>
      </c>
      <c r="AN219" s="247"/>
      <c r="AO219" s="247"/>
      <c r="AP219" s="247"/>
      <c r="AQ219" s="247"/>
      <c r="AR219" s="247"/>
      <c r="AS219" s="247"/>
      <c r="AT219" s="247"/>
      <c r="AU219" s="247"/>
      <c r="AV219" s="247"/>
      <c r="AW219" s="247"/>
      <c r="AX219" s="247"/>
      <c r="AY219" s="247"/>
      <c r="AZ219" s="247"/>
      <c r="BA219" s="247"/>
      <c r="BB219" s="247"/>
      <c r="BC219" s="247"/>
      <c r="BD219" s="247"/>
      <c r="BE219" s="247"/>
      <c r="BF219" s="247"/>
      <c r="BG219" s="247"/>
      <c r="BH219" s="247"/>
      <c r="BI219" s="247"/>
      <c r="BJ219" s="247"/>
      <c r="BK219" s="247"/>
      <c r="BL219" s="247"/>
      <c r="BM219" s="247"/>
      <c r="BN219" s="247"/>
      <c r="BO219" s="247"/>
      <c r="BP219" s="247"/>
    </row>
    <row r="220" spans="1:68" s="121" customFormat="1" ht="12.75" hidden="1" customHeight="1">
      <c r="A220" s="233">
        <v>207</v>
      </c>
      <c r="B220" s="233"/>
      <c r="C220" s="233" t="s">
        <v>355</v>
      </c>
      <c r="D220" s="234"/>
      <c r="E220" s="234"/>
      <c r="F220" s="234"/>
      <c r="G220" s="234"/>
      <c r="H220" s="234">
        <v>1</v>
      </c>
      <c r="I220" s="235">
        <v>88.3</v>
      </c>
      <c r="J220" s="236">
        <f t="shared" si="12"/>
        <v>88.3</v>
      </c>
      <c r="K220" s="237">
        <f t="shared" si="10"/>
        <v>4.1158785279791178E-3</v>
      </c>
      <c r="L220" s="238">
        <v>2.620098608637289E-3</v>
      </c>
      <c r="M220" s="239">
        <v>0.35752084462686162</v>
      </c>
      <c r="N220" s="240">
        <v>2.6200986086372889E-5</v>
      </c>
      <c r="O220" s="240"/>
      <c r="P220" s="240"/>
      <c r="Q220" s="241"/>
      <c r="R220" s="242"/>
      <c r="S220" s="243"/>
      <c r="T220" s="243"/>
      <c r="U220" s="243"/>
      <c r="V220" s="243"/>
      <c r="W220" s="243"/>
      <c r="X220" s="243"/>
      <c r="Y220" s="243"/>
      <c r="Z220" s="243"/>
      <c r="AA220" s="248"/>
      <c r="AB220" s="248"/>
      <c r="AC220" s="248"/>
      <c r="AD220" s="248"/>
      <c r="AE220" s="248"/>
      <c r="AF220" s="249"/>
      <c r="AG220" s="249"/>
      <c r="AH220" s="249"/>
      <c r="AI220" s="249"/>
      <c r="AJ220" s="244"/>
      <c r="AK220" s="245"/>
      <c r="AL220" s="246"/>
      <c r="AM220" s="247"/>
      <c r="AN220" s="247"/>
      <c r="AO220" s="247"/>
      <c r="AP220" s="247"/>
      <c r="AQ220" s="247"/>
      <c r="AR220" s="247"/>
      <c r="AS220" s="247"/>
      <c r="AT220" s="247"/>
      <c r="AU220" s="247"/>
      <c r="AV220" s="247"/>
      <c r="AW220" s="247"/>
      <c r="AX220" s="247"/>
      <c r="AY220" s="247"/>
      <c r="AZ220" s="247"/>
      <c r="BA220" s="247"/>
      <c r="BB220" s="247"/>
      <c r="BC220" s="247"/>
      <c r="BD220" s="247"/>
      <c r="BE220" s="247"/>
      <c r="BF220" s="247"/>
      <c r="BG220" s="247"/>
      <c r="BH220" s="247"/>
      <c r="BI220" s="247"/>
      <c r="BJ220" s="247"/>
      <c r="BK220" s="247"/>
      <c r="BL220" s="247"/>
      <c r="BM220" s="247"/>
      <c r="BN220" s="247"/>
      <c r="BO220" s="247"/>
      <c r="BP220" s="247"/>
    </row>
    <row r="221" spans="1:68" s="121" customFormat="1" ht="12.75" customHeight="1">
      <c r="A221" s="233">
        <v>208</v>
      </c>
      <c r="B221" s="233"/>
      <c r="C221" s="233" t="s">
        <v>405</v>
      </c>
      <c r="D221" s="234"/>
      <c r="E221" s="234"/>
      <c r="F221" s="234"/>
      <c r="G221" s="234"/>
      <c r="H221" s="250">
        <v>1</v>
      </c>
      <c r="I221" s="235">
        <v>87.9</v>
      </c>
      <c r="J221" s="251">
        <f t="shared" si="12"/>
        <v>87.9</v>
      </c>
      <c r="K221" s="252">
        <f t="shared" si="10"/>
        <v>4.0972335516349318E-3</v>
      </c>
      <c r="L221" s="238">
        <v>3.5752084462686161E-3</v>
      </c>
      <c r="M221" s="239">
        <v>0.51950231033325556</v>
      </c>
      <c r="N221" s="240">
        <v>3.5752084462686159E-5</v>
      </c>
      <c r="O221" s="240"/>
      <c r="P221" s="308"/>
      <c r="Q221" s="254"/>
      <c r="R221" s="255">
        <v>1</v>
      </c>
      <c r="S221" s="256" t="s">
        <v>91</v>
      </c>
      <c r="T221" s="256" t="s">
        <v>91</v>
      </c>
      <c r="U221" s="256" t="s">
        <v>91</v>
      </c>
      <c r="V221" s="256" t="s">
        <v>91</v>
      </c>
      <c r="W221" s="256" t="s">
        <v>91</v>
      </c>
      <c r="X221" s="256" t="s">
        <v>91</v>
      </c>
      <c r="Y221" s="256" t="s">
        <v>91</v>
      </c>
      <c r="Z221" s="256" t="s">
        <v>91</v>
      </c>
      <c r="AA221" s="256" t="s">
        <v>91</v>
      </c>
      <c r="AB221" s="256" t="s">
        <v>91</v>
      </c>
      <c r="AC221" s="256" t="s">
        <v>91</v>
      </c>
      <c r="AD221" s="256" t="s">
        <v>91</v>
      </c>
      <c r="AE221" s="256" t="s">
        <v>91</v>
      </c>
      <c r="AF221" s="256" t="s">
        <v>91</v>
      </c>
      <c r="AG221" s="256" t="s">
        <v>91</v>
      </c>
      <c r="AH221" s="256" t="s">
        <v>91</v>
      </c>
      <c r="AI221" s="256" t="s">
        <v>91</v>
      </c>
      <c r="AJ221" s="256" t="s">
        <v>91</v>
      </c>
      <c r="AK221" s="256" t="s">
        <v>91</v>
      </c>
      <c r="AL221" s="256" t="s">
        <v>91</v>
      </c>
      <c r="AM221" s="256" t="s">
        <v>91</v>
      </c>
      <c r="AN221" s="247"/>
      <c r="AO221" s="247"/>
      <c r="AP221" s="247"/>
      <c r="AQ221" s="247"/>
      <c r="AR221" s="247"/>
      <c r="AS221" s="247"/>
      <c r="AT221" s="247"/>
      <c r="AU221" s="247"/>
      <c r="AV221" s="247"/>
      <c r="AW221" s="247"/>
      <c r="AX221" s="247"/>
      <c r="AY221" s="247"/>
      <c r="AZ221" s="247"/>
      <c r="BA221" s="247"/>
      <c r="BB221" s="247"/>
      <c r="BC221" s="247"/>
      <c r="BD221" s="247"/>
      <c r="BE221" s="247"/>
      <c r="BF221" s="247"/>
      <c r="BG221" s="247"/>
      <c r="BH221" s="247"/>
      <c r="BI221" s="247"/>
      <c r="BJ221" s="247"/>
      <c r="BK221" s="247"/>
      <c r="BL221" s="247"/>
      <c r="BM221" s="247"/>
      <c r="BN221" s="247"/>
      <c r="BO221" s="247"/>
      <c r="BP221" s="247"/>
    </row>
    <row r="222" spans="1:68" s="123" customFormat="1" ht="12.75" customHeight="1">
      <c r="A222" s="153">
        <v>209</v>
      </c>
      <c r="B222" s="153"/>
      <c r="C222" s="153" t="s">
        <v>1070</v>
      </c>
      <c r="D222" s="154"/>
      <c r="E222" s="154"/>
      <c r="F222" s="154"/>
      <c r="G222" s="154"/>
      <c r="H222" s="155">
        <v>1</v>
      </c>
      <c r="I222" s="156">
        <v>72.599999999999994</v>
      </c>
      <c r="J222" s="172">
        <f t="shared" si="12"/>
        <v>72.599999999999994</v>
      </c>
      <c r="K222" s="157">
        <f t="shared" si="10"/>
        <v>3.3840632064698066E-3</v>
      </c>
      <c r="L222" s="158">
        <v>5.1950231033325561E-3</v>
      </c>
      <c r="M222" s="159">
        <v>0.38527065747696099</v>
      </c>
      <c r="N222" s="160">
        <v>5.1950231033325564E-5</v>
      </c>
      <c r="O222" s="160"/>
      <c r="P222" s="196" t="s">
        <v>406</v>
      </c>
      <c r="Q222" s="161">
        <v>1</v>
      </c>
      <c r="R222" s="165">
        <v>1</v>
      </c>
      <c r="S222" s="166" t="s">
        <v>91</v>
      </c>
      <c r="T222" s="166" t="s">
        <v>91</v>
      </c>
      <c r="U222" s="166" t="s">
        <v>91</v>
      </c>
      <c r="V222" s="166" t="s">
        <v>91</v>
      </c>
      <c r="W222" s="166" t="s">
        <v>91</v>
      </c>
      <c r="X222" s="166" t="s">
        <v>91</v>
      </c>
      <c r="Y222" s="166" t="s">
        <v>91</v>
      </c>
      <c r="Z222" s="166" t="s">
        <v>91</v>
      </c>
      <c r="AA222" s="166" t="s">
        <v>91</v>
      </c>
      <c r="AB222" s="166" t="s">
        <v>91</v>
      </c>
      <c r="AC222" s="166" t="s">
        <v>91</v>
      </c>
      <c r="AD222" s="166" t="s">
        <v>91</v>
      </c>
      <c r="AE222" s="166" t="s">
        <v>91</v>
      </c>
      <c r="AF222" s="166" t="s">
        <v>91</v>
      </c>
      <c r="AG222" s="166" t="s">
        <v>91</v>
      </c>
      <c r="AH222" s="166" t="s">
        <v>91</v>
      </c>
      <c r="AI222" s="166" t="s">
        <v>91</v>
      </c>
      <c r="AJ222" s="166" t="s">
        <v>93</v>
      </c>
      <c r="AK222" s="166" t="s">
        <v>93</v>
      </c>
      <c r="AL222" s="166" t="s">
        <v>91</v>
      </c>
      <c r="AM222" s="166" t="s">
        <v>93</v>
      </c>
      <c r="AN222" s="120"/>
      <c r="AO222" s="120"/>
      <c r="AP222" s="120"/>
      <c r="AQ222" s="120"/>
      <c r="AR222" s="120"/>
      <c r="AS222" s="120"/>
      <c r="AT222" s="120"/>
      <c r="AU222" s="120"/>
      <c r="AV222" s="120"/>
      <c r="AW222" s="120"/>
      <c r="AX222" s="120"/>
      <c r="AY222" s="120"/>
      <c r="AZ222" s="120"/>
      <c r="BA222" s="120"/>
      <c r="BB222" s="120"/>
      <c r="BC222" s="120"/>
      <c r="BD222" s="120"/>
      <c r="BE222" s="120"/>
      <c r="BF222" s="120"/>
      <c r="BG222" s="120"/>
      <c r="BH222" s="120"/>
      <c r="BI222" s="120"/>
      <c r="BJ222" s="120"/>
      <c r="BK222" s="120"/>
      <c r="BL222" s="120"/>
      <c r="BM222" s="120"/>
      <c r="BN222" s="120"/>
      <c r="BO222" s="120"/>
      <c r="BP222" s="120"/>
    </row>
    <row r="223" spans="1:68" s="123" customFormat="1" ht="12.75" customHeight="1">
      <c r="A223" s="153">
        <v>210</v>
      </c>
      <c r="B223" s="153"/>
      <c r="C223" s="153" t="s">
        <v>253</v>
      </c>
      <c r="D223" s="154"/>
      <c r="E223" s="154"/>
      <c r="F223" s="154"/>
      <c r="G223" s="154"/>
      <c r="H223" s="155">
        <v>0.21</v>
      </c>
      <c r="I223" s="156">
        <v>88.4</v>
      </c>
      <c r="J223" s="172">
        <v>18.29</v>
      </c>
      <c r="K223" s="157">
        <f t="shared" si="10"/>
        <v>8.5254154333791682E-4</v>
      </c>
      <c r="L223" s="158">
        <v>0</v>
      </c>
      <c r="M223" s="159">
        <v>0</v>
      </c>
      <c r="N223" s="160">
        <v>0</v>
      </c>
      <c r="O223" s="160"/>
      <c r="P223" s="196" t="s">
        <v>1012</v>
      </c>
      <c r="Q223" s="161">
        <v>1</v>
      </c>
      <c r="R223" s="165">
        <v>1</v>
      </c>
      <c r="S223" s="166" t="s">
        <v>1004</v>
      </c>
      <c r="T223" s="166" t="s">
        <v>1004</v>
      </c>
      <c r="U223" s="166" t="s">
        <v>1004</v>
      </c>
      <c r="V223" s="166" t="s">
        <v>1004</v>
      </c>
      <c r="W223" s="166" t="s">
        <v>1004</v>
      </c>
      <c r="X223" s="166" t="s">
        <v>1004</v>
      </c>
      <c r="Y223" s="166" t="s">
        <v>1004</v>
      </c>
      <c r="Z223" s="166" t="s">
        <v>1004</v>
      </c>
      <c r="AA223" s="166" t="s">
        <v>1004</v>
      </c>
      <c r="AB223" s="166" t="s">
        <v>1004</v>
      </c>
      <c r="AC223" s="166" t="s">
        <v>1004</v>
      </c>
      <c r="AD223" s="166" t="s">
        <v>1004</v>
      </c>
      <c r="AE223" s="166" t="s">
        <v>1004</v>
      </c>
      <c r="AF223" s="166" t="s">
        <v>1004</v>
      </c>
      <c r="AG223" s="166" t="s">
        <v>1004</v>
      </c>
      <c r="AH223" s="166" t="s">
        <v>1004</v>
      </c>
      <c r="AI223" s="166" t="s">
        <v>1004</v>
      </c>
      <c r="AJ223" s="166" t="s">
        <v>1004</v>
      </c>
      <c r="AK223" s="166" t="s">
        <v>1004</v>
      </c>
      <c r="AL223" s="166" t="s">
        <v>1004</v>
      </c>
      <c r="AM223" s="166" t="s">
        <v>1004</v>
      </c>
      <c r="AN223" s="120"/>
      <c r="AO223" s="120"/>
      <c r="AP223" s="120"/>
      <c r="AQ223" s="120"/>
      <c r="AR223" s="120"/>
      <c r="AS223" s="120"/>
      <c r="AT223" s="120"/>
      <c r="AU223" s="120"/>
      <c r="AV223" s="120"/>
      <c r="AW223" s="120"/>
      <c r="AX223" s="120"/>
      <c r="AY223" s="120"/>
      <c r="AZ223" s="120"/>
      <c r="BA223" s="120"/>
      <c r="BB223" s="120"/>
      <c r="BC223" s="120"/>
      <c r="BD223" s="120"/>
      <c r="BE223" s="120"/>
      <c r="BF223" s="120"/>
      <c r="BG223" s="120"/>
      <c r="BH223" s="120"/>
      <c r="BI223" s="120"/>
      <c r="BJ223" s="120"/>
      <c r="BK223" s="120"/>
      <c r="BL223" s="120"/>
      <c r="BM223" s="120"/>
      <c r="BN223" s="120"/>
      <c r="BO223" s="120"/>
      <c r="BP223" s="120"/>
    </row>
    <row r="224" spans="1:68" s="205" customFormat="1" ht="12.75" customHeight="1">
      <c r="A224" s="204">
        <v>210</v>
      </c>
      <c r="B224" s="204"/>
      <c r="C224" s="204" t="s">
        <v>2142</v>
      </c>
      <c r="D224" s="209"/>
      <c r="E224" s="209"/>
      <c r="F224" s="209"/>
      <c r="G224" s="209"/>
      <c r="H224" s="210">
        <v>0.79</v>
      </c>
      <c r="I224" s="206">
        <v>88.4</v>
      </c>
      <c r="J224" s="223">
        <v>70.11</v>
      </c>
      <c r="K224" s="211">
        <f t="shared" si="10"/>
        <v>3.2679982287272475E-3</v>
      </c>
      <c r="L224" s="212">
        <v>1.3487699734118063E-3</v>
      </c>
      <c r="M224" s="213">
        <v>0.2594284829241848</v>
      </c>
      <c r="N224" s="214">
        <v>1.3487699734118063E-5</v>
      </c>
      <c r="O224" s="214"/>
      <c r="P224" s="309"/>
      <c r="Q224" s="215"/>
      <c r="R224" s="216">
        <v>1</v>
      </c>
      <c r="S224" s="217" t="s">
        <v>1004</v>
      </c>
      <c r="T224" s="217" t="s">
        <v>1004</v>
      </c>
      <c r="U224" s="217" t="s">
        <v>1004</v>
      </c>
      <c r="V224" s="217" t="s">
        <v>1004</v>
      </c>
      <c r="W224" s="217" t="s">
        <v>1004</v>
      </c>
      <c r="X224" s="217" t="s">
        <v>1004</v>
      </c>
      <c r="Y224" s="217" t="s">
        <v>1004</v>
      </c>
      <c r="Z224" s="217" t="s">
        <v>1004</v>
      </c>
      <c r="AA224" s="217" t="s">
        <v>1004</v>
      </c>
      <c r="AB224" s="217" t="s">
        <v>1004</v>
      </c>
      <c r="AC224" s="217" t="s">
        <v>1004</v>
      </c>
      <c r="AD224" s="217" t="s">
        <v>1004</v>
      </c>
      <c r="AE224" s="217" t="s">
        <v>1004</v>
      </c>
      <c r="AF224" s="217" t="s">
        <v>1004</v>
      </c>
      <c r="AG224" s="217" t="s">
        <v>1004</v>
      </c>
      <c r="AH224" s="217" t="s">
        <v>1004</v>
      </c>
      <c r="AI224" s="217" t="s">
        <v>1004</v>
      </c>
      <c r="AJ224" s="217" t="s">
        <v>1004</v>
      </c>
      <c r="AK224" s="217" t="s">
        <v>1004</v>
      </c>
      <c r="AL224" s="217" t="s">
        <v>1004</v>
      </c>
      <c r="AM224" s="217" t="s">
        <v>1004</v>
      </c>
      <c r="AN224" s="218"/>
      <c r="AO224" s="218"/>
      <c r="AP224" s="218"/>
      <c r="AQ224" s="218"/>
      <c r="AR224" s="218"/>
      <c r="AS224" s="218"/>
      <c r="AT224" s="218"/>
      <c r="AU224" s="218"/>
      <c r="AV224" s="218"/>
      <c r="AW224" s="218"/>
      <c r="AX224" s="218"/>
      <c r="AY224" s="218"/>
      <c r="AZ224" s="218"/>
      <c r="BA224" s="218"/>
      <c r="BB224" s="218"/>
      <c r="BC224" s="218"/>
      <c r="BD224" s="218"/>
      <c r="BE224" s="218"/>
      <c r="BF224" s="218"/>
      <c r="BG224" s="218"/>
      <c r="BH224" s="218"/>
      <c r="BI224" s="218"/>
      <c r="BJ224" s="218"/>
      <c r="BK224" s="218"/>
      <c r="BL224" s="218"/>
      <c r="BM224" s="218"/>
      <c r="BN224" s="218"/>
      <c r="BO224" s="218"/>
      <c r="BP224" s="218"/>
    </row>
    <row r="225" spans="1:68" s="123" customFormat="1" ht="12.75" customHeight="1">
      <c r="A225" s="153">
        <v>211</v>
      </c>
      <c r="B225" s="153"/>
      <c r="C225" s="153" t="s">
        <v>2210</v>
      </c>
      <c r="D225" s="154"/>
      <c r="E225" s="154"/>
      <c r="F225" s="154"/>
      <c r="G225" s="154"/>
      <c r="H225" s="155">
        <v>1</v>
      </c>
      <c r="I225" s="156">
        <v>56.3</v>
      </c>
      <c r="J225" s="172">
        <f t="shared" si="12"/>
        <v>56.3</v>
      </c>
      <c r="K225" s="157">
        <f t="shared" si="10"/>
        <v>2.6242804204442164E-3</v>
      </c>
      <c r="L225" s="158">
        <v>2.594284829241848E-3</v>
      </c>
      <c r="M225" s="159">
        <v>0.41108443687240226</v>
      </c>
      <c r="N225" s="160">
        <v>2.594284829241848E-5</v>
      </c>
      <c r="O225" s="160"/>
      <c r="P225" s="196" t="s">
        <v>407</v>
      </c>
      <c r="Q225" s="161">
        <v>1</v>
      </c>
      <c r="R225" s="165">
        <v>1</v>
      </c>
      <c r="S225" s="166" t="s">
        <v>91</v>
      </c>
      <c r="T225" s="166" t="s">
        <v>91</v>
      </c>
      <c r="U225" s="166" t="s">
        <v>91</v>
      </c>
      <c r="V225" s="166" t="s">
        <v>91</v>
      </c>
      <c r="W225" s="166" t="s">
        <v>91</v>
      </c>
      <c r="X225" s="166" t="s">
        <v>91</v>
      </c>
      <c r="Y225" s="166" t="s">
        <v>91</v>
      </c>
      <c r="Z225" s="166" t="s">
        <v>91</v>
      </c>
      <c r="AA225" s="166" t="s">
        <v>91</v>
      </c>
      <c r="AB225" s="166" t="s">
        <v>91</v>
      </c>
      <c r="AC225" s="166" t="s">
        <v>91</v>
      </c>
      <c r="AD225" s="166" t="s">
        <v>91</v>
      </c>
      <c r="AE225" s="166" t="s">
        <v>91</v>
      </c>
      <c r="AF225" s="166" t="s">
        <v>91</v>
      </c>
      <c r="AG225" s="166" t="s">
        <v>91</v>
      </c>
      <c r="AH225" s="166" t="s">
        <v>91</v>
      </c>
      <c r="AI225" s="166" t="s">
        <v>91</v>
      </c>
      <c r="AJ225" s="166" t="s">
        <v>91</v>
      </c>
      <c r="AK225" s="166" t="s">
        <v>91</v>
      </c>
      <c r="AL225" s="166" t="s">
        <v>91</v>
      </c>
      <c r="AM225" s="166" t="s">
        <v>91</v>
      </c>
      <c r="AN225" s="120"/>
      <c r="AO225" s="120"/>
      <c r="AP225" s="120"/>
      <c r="AQ225" s="120"/>
      <c r="AR225" s="120"/>
      <c r="AS225" s="120"/>
      <c r="AT225" s="120"/>
      <c r="AU225" s="120"/>
      <c r="AV225" s="120"/>
      <c r="AW225" s="120"/>
      <c r="AX225" s="120"/>
      <c r="AY225" s="120"/>
      <c r="AZ225" s="120"/>
      <c r="BA225" s="120"/>
      <c r="BB225" s="120"/>
      <c r="BC225" s="120"/>
      <c r="BD225" s="120"/>
      <c r="BE225" s="120"/>
      <c r="BF225" s="120"/>
      <c r="BG225" s="120"/>
      <c r="BH225" s="120"/>
      <c r="BI225" s="120"/>
      <c r="BJ225" s="120"/>
      <c r="BK225" s="120"/>
      <c r="BL225" s="120"/>
      <c r="BM225" s="120"/>
      <c r="BN225" s="120"/>
      <c r="BO225" s="120"/>
      <c r="BP225" s="120"/>
    </row>
    <row r="226" spans="1:68" s="121" customFormat="1" ht="12.75" customHeight="1">
      <c r="A226" s="233">
        <v>212</v>
      </c>
      <c r="B226" s="233"/>
      <c r="C226" s="233" t="s">
        <v>408</v>
      </c>
      <c r="D226" s="234"/>
      <c r="E226" s="234"/>
      <c r="F226" s="234"/>
      <c r="G226" s="234"/>
      <c r="H226" s="250">
        <v>1</v>
      </c>
      <c r="I226" s="235">
        <v>88.7</v>
      </c>
      <c r="J226" s="251">
        <f t="shared" si="12"/>
        <v>88.7</v>
      </c>
      <c r="K226" s="252">
        <f t="shared" si="10"/>
        <v>4.1345235043233038E-3</v>
      </c>
      <c r="L226" s="238">
        <v>4.1108443687240225E-3</v>
      </c>
      <c r="M226" s="239">
        <v>0.53563592245540637</v>
      </c>
      <c r="N226" s="240">
        <v>4.1108443687240228E-5</v>
      </c>
      <c r="O226" s="240"/>
      <c r="P226" s="308"/>
      <c r="Q226" s="254"/>
      <c r="R226" s="255">
        <v>1</v>
      </c>
      <c r="S226" s="256" t="s">
        <v>91</v>
      </c>
      <c r="T226" s="256" t="s">
        <v>91</v>
      </c>
      <c r="U226" s="256" t="s">
        <v>91</v>
      </c>
      <c r="V226" s="256" t="s">
        <v>91</v>
      </c>
      <c r="W226" s="256" t="s">
        <v>91</v>
      </c>
      <c r="X226" s="256" t="s">
        <v>91</v>
      </c>
      <c r="Y226" s="256" t="s">
        <v>91</v>
      </c>
      <c r="Z226" s="256" t="s">
        <v>91</v>
      </c>
      <c r="AA226" s="256" t="s">
        <v>91</v>
      </c>
      <c r="AB226" s="256" t="s">
        <v>91</v>
      </c>
      <c r="AC226" s="256" t="s">
        <v>91</v>
      </c>
      <c r="AD226" s="256" t="s">
        <v>91</v>
      </c>
      <c r="AE226" s="256" t="s">
        <v>91</v>
      </c>
      <c r="AF226" s="256" t="s">
        <v>91</v>
      </c>
      <c r="AG226" s="256" t="s">
        <v>91</v>
      </c>
      <c r="AH226" s="256" t="s">
        <v>91</v>
      </c>
      <c r="AI226" s="256" t="s">
        <v>91</v>
      </c>
      <c r="AJ226" s="256" t="s">
        <v>91</v>
      </c>
      <c r="AK226" s="256" t="s">
        <v>91</v>
      </c>
      <c r="AL226" s="256" t="s">
        <v>91</v>
      </c>
      <c r="AM226" s="256" t="s">
        <v>91</v>
      </c>
      <c r="AN226" s="247"/>
      <c r="AO226" s="247"/>
      <c r="AP226" s="247"/>
      <c r="AQ226" s="247"/>
      <c r="AR226" s="247"/>
      <c r="AS226" s="247"/>
      <c r="AT226" s="247"/>
      <c r="AU226" s="247"/>
      <c r="AV226" s="247"/>
      <c r="AW226" s="247"/>
      <c r="AX226" s="247"/>
      <c r="AY226" s="247"/>
      <c r="AZ226" s="247"/>
      <c r="BA226" s="247"/>
      <c r="BB226" s="247"/>
      <c r="BC226" s="247"/>
      <c r="BD226" s="247"/>
      <c r="BE226" s="247"/>
      <c r="BF226" s="247"/>
      <c r="BG226" s="247"/>
      <c r="BH226" s="247"/>
      <c r="BI226" s="247"/>
      <c r="BJ226" s="247"/>
      <c r="BK226" s="247"/>
      <c r="BL226" s="247"/>
      <c r="BM226" s="247"/>
      <c r="BN226" s="247"/>
      <c r="BO226" s="247"/>
      <c r="BP226" s="247"/>
    </row>
    <row r="227" spans="1:68" s="121" customFormat="1" ht="12.75" customHeight="1">
      <c r="A227" s="233">
        <v>213</v>
      </c>
      <c r="B227" s="233"/>
      <c r="C227" s="233" t="s">
        <v>409</v>
      </c>
      <c r="D227" s="234"/>
      <c r="E227" s="234"/>
      <c r="F227" s="234"/>
      <c r="G227" s="234"/>
      <c r="H227" s="250">
        <v>1</v>
      </c>
      <c r="I227" s="235">
        <v>87.6</v>
      </c>
      <c r="J227" s="251">
        <f t="shared" si="12"/>
        <v>87.6</v>
      </c>
      <c r="K227" s="252">
        <f t="shared" si="10"/>
        <v>4.083249819376791E-3</v>
      </c>
      <c r="L227" s="238">
        <v>0</v>
      </c>
      <c r="M227" s="239">
        <v>0</v>
      </c>
      <c r="N227" s="240">
        <v>0</v>
      </c>
      <c r="O227" s="240" t="s">
        <v>1027</v>
      </c>
      <c r="P227" s="308" t="s">
        <v>1029</v>
      </c>
      <c r="Q227" s="254">
        <v>1</v>
      </c>
      <c r="R227" s="255">
        <v>1</v>
      </c>
      <c r="S227" s="256" t="s">
        <v>1004</v>
      </c>
      <c r="T227" s="256" t="s">
        <v>1004</v>
      </c>
      <c r="U227" s="256" t="s">
        <v>1004</v>
      </c>
      <c r="V227" s="256" t="s">
        <v>1004</v>
      </c>
      <c r="W227" s="256" t="s">
        <v>1004</v>
      </c>
      <c r="X227" s="256" t="s">
        <v>1004</v>
      </c>
      <c r="Y227" s="256" t="s">
        <v>1004</v>
      </c>
      <c r="Z227" s="256" t="s">
        <v>1004</v>
      </c>
      <c r="AA227" s="256" t="s">
        <v>1004</v>
      </c>
      <c r="AB227" s="256" t="s">
        <v>1004</v>
      </c>
      <c r="AC227" s="256" t="s">
        <v>1004</v>
      </c>
      <c r="AD227" s="256" t="s">
        <v>1004</v>
      </c>
      <c r="AE227" s="256" t="s">
        <v>1004</v>
      </c>
      <c r="AF227" s="256" t="s">
        <v>1004</v>
      </c>
      <c r="AG227" s="256" t="s">
        <v>1004</v>
      </c>
      <c r="AH227" s="256" t="s">
        <v>1004</v>
      </c>
      <c r="AI227" s="256" t="s">
        <v>1004</v>
      </c>
      <c r="AJ227" s="256" t="s">
        <v>1004</v>
      </c>
      <c r="AK227" s="256" t="s">
        <v>1004</v>
      </c>
      <c r="AL227" s="256" t="s">
        <v>1004</v>
      </c>
      <c r="AM227" s="256" t="s">
        <v>1004</v>
      </c>
      <c r="AN227" s="247"/>
      <c r="AO227" s="247"/>
      <c r="AP227" s="247"/>
      <c r="AQ227" s="247"/>
      <c r="AR227" s="247"/>
      <c r="AS227" s="247"/>
      <c r="AT227" s="247"/>
      <c r="AU227" s="247"/>
      <c r="AV227" s="247"/>
      <c r="AW227" s="247"/>
      <c r="AX227" s="247"/>
      <c r="AY227" s="247"/>
      <c r="AZ227" s="247"/>
      <c r="BA227" s="247"/>
      <c r="BB227" s="247"/>
      <c r="BC227" s="247"/>
      <c r="BD227" s="247"/>
      <c r="BE227" s="247"/>
      <c r="BF227" s="247"/>
      <c r="BG227" s="247"/>
      <c r="BH227" s="247"/>
      <c r="BI227" s="247"/>
      <c r="BJ227" s="247"/>
      <c r="BK227" s="247"/>
      <c r="BL227" s="247"/>
      <c r="BM227" s="247"/>
      <c r="BN227" s="247"/>
      <c r="BO227" s="247"/>
      <c r="BP227" s="247"/>
    </row>
    <row r="228" spans="1:68" s="121" customFormat="1" ht="12.75" customHeight="1">
      <c r="A228" s="233">
        <v>214</v>
      </c>
      <c r="B228" s="233"/>
      <c r="C228" s="233" t="s">
        <v>410</v>
      </c>
      <c r="D228" s="234"/>
      <c r="E228" s="234"/>
      <c r="F228" s="234"/>
      <c r="G228" s="234"/>
      <c r="H228" s="250">
        <v>1</v>
      </c>
      <c r="I228" s="235">
        <v>72.2</v>
      </c>
      <c r="J228" s="251">
        <f t="shared" si="12"/>
        <v>72.2</v>
      </c>
      <c r="K228" s="252">
        <f t="shared" si="10"/>
        <v>3.3654182301256206E-3</v>
      </c>
      <c r="L228" s="238">
        <v>3.7688117917344254E-3</v>
      </c>
      <c r="M228" s="239">
        <v>0.40785771444797209</v>
      </c>
      <c r="N228" s="240">
        <v>3.7688117917344253E-5</v>
      </c>
      <c r="O228" s="240"/>
      <c r="P228" s="308"/>
      <c r="Q228" s="254"/>
      <c r="R228" s="255">
        <v>1</v>
      </c>
      <c r="S228" s="248" t="s">
        <v>93</v>
      </c>
      <c r="T228" s="248" t="s">
        <v>93</v>
      </c>
      <c r="U228" s="248" t="s">
        <v>91</v>
      </c>
      <c r="V228" s="248" t="s">
        <v>91</v>
      </c>
      <c r="W228" s="248" t="s">
        <v>93</v>
      </c>
      <c r="X228" s="248" t="s">
        <v>91</v>
      </c>
      <c r="Y228" s="248" t="s">
        <v>93</v>
      </c>
      <c r="Z228" s="248" t="s">
        <v>91</v>
      </c>
      <c r="AA228" s="248" t="s">
        <v>93</v>
      </c>
      <c r="AB228" s="248" t="s">
        <v>93</v>
      </c>
      <c r="AC228" s="248" t="s">
        <v>91</v>
      </c>
      <c r="AD228" s="248" t="s">
        <v>91</v>
      </c>
      <c r="AE228" s="248" t="s">
        <v>91</v>
      </c>
      <c r="AF228" s="249" t="s">
        <v>93</v>
      </c>
      <c r="AG228" s="249" t="s">
        <v>91</v>
      </c>
      <c r="AH228" s="249" t="s">
        <v>91</v>
      </c>
      <c r="AI228" s="249" t="s">
        <v>91</v>
      </c>
      <c r="AJ228" s="249" t="s">
        <v>91</v>
      </c>
      <c r="AK228" s="249" t="s">
        <v>91</v>
      </c>
      <c r="AL228" s="249" t="s">
        <v>91</v>
      </c>
      <c r="AM228" s="249" t="s">
        <v>91</v>
      </c>
      <c r="AN228" s="247"/>
      <c r="AO228" s="247"/>
      <c r="AP228" s="247"/>
      <c r="AQ228" s="247"/>
      <c r="AR228" s="247"/>
      <c r="AS228" s="247"/>
      <c r="AT228" s="247"/>
      <c r="AU228" s="247"/>
      <c r="AV228" s="247"/>
      <c r="AW228" s="247"/>
      <c r="AX228" s="247"/>
      <c r="AY228" s="247"/>
      <c r="AZ228" s="247"/>
      <c r="BA228" s="247"/>
      <c r="BB228" s="247"/>
      <c r="BC228" s="247"/>
      <c r="BD228" s="247"/>
      <c r="BE228" s="247"/>
      <c r="BF228" s="247"/>
      <c r="BG228" s="247"/>
      <c r="BH228" s="247"/>
      <c r="BI228" s="247"/>
      <c r="BJ228" s="247"/>
      <c r="BK228" s="247"/>
      <c r="BL228" s="247"/>
      <c r="BM228" s="247"/>
      <c r="BN228" s="247"/>
      <c r="BO228" s="247"/>
      <c r="BP228" s="247"/>
    </row>
    <row r="229" spans="1:68" s="121" customFormat="1" ht="12.75" hidden="1" customHeight="1">
      <c r="A229" s="233">
        <v>215</v>
      </c>
      <c r="B229" s="233"/>
      <c r="C229" s="233" t="s">
        <v>411</v>
      </c>
      <c r="D229" s="234"/>
      <c r="E229" s="234"/>
      <c r="F229" s="234"/>
      <c r="G229" s="234"/>
      <c r="H229" s="250">
        <v>1</v>
      </c>
      <c r="I229" s="235">
        <v>88.3</v>
      </c>
      <c r="J229" s="251">
        <f t="shared" si="12"/>
        <v>88.3</v>
      </c>
      <c r="K229" s="252">
        <f t="shared" si="10"/>
        <v>4.1158785279791178E-3</v>
      </c>
      <c r="L229" s="238">
        <v>4.0785771444797206E-3</v>
      </c>
      <c r="M229" s="239">
        <v>0.2594284829241848</v>
      </c>
      <c r="N229" s="240">
        <v>4.0785771444797206E-5</v>
      </c>
      <c r="O229" s="240"/>
      <c r="P229" s="308"/>
      <c r="Q229" s="254"/>
      <c r="R229" s="255">
        <v>1</v>
      </c>
      <c r="S229" s="256" t="s">
        <v>93</v>
      </c>
      <c r="T229" s="256" t="s">
        <v>93</v>
      </c>
      <c r="U229" s="256" t="s">
        <v>93</v>
      </c>
      <c r="V229" s="256" t="s">
        <v>93</v>
      </c>
      <c r="W229" s="256" t="s">
        <v>93</v>
      </c>
      <c r="X229" s="256" t="s">
        <v>93</v>
      </c>
      <c r="Y229" s="256" t="s">
        <v>93</v>
      </c>
      <c r="Z229" s="256" t="s">
        <v>93</v>
      </c>
      <c r="AA229" s="256" t="s">
        <v>93</v>
      </c>
      <c r="AB229" s="256" t="s">
        <v>93</v>
      </c>
      <c r="AC229" s="256" t="s">
        <v>93</v>
      </c>
      <c r="AD229" s="256" t="s">
        <v>93</v>
      </c>
      <c r="AE229" s="256" t="s">
        <v>93</v>
      </c>
      <c r="AF229" s="256" t="s">
        <v>93</v>
      </c>
      <c r="AG229" s="256" t="s">
        <v>93</v>
      </c>
      <c r="AH229" s="256" t="s">
        <v>93</v>
      </c>
      <c r="AI229" s="256" t="s">
        <v>93</v>
      </c>
      <c r="AJ229" s="256" t="s">
        <v>93</v>
      </c>
      <c r="AK229" s="256" t="s">
        <v>93</v>
      </c>
      <c r="AL229" s="256" t="s">
        <v>93</v>
      </c>
      <c r="AM229" s="256" t="s">
        <v>93</v>
      </c>
      <c r="AN229" s="247"/>
      <c r="AO229" s="247"/>
      <c r="AP229" s="247"/>
      <c r="AQ229" s="247"/>
      <c r="AR229" s="247"/>
      <c r="AS229" s="247"/>
      <c r="AT229" s="247"/>
      <c r="AU229" s="247"/>
      <c r="AV229" s="247"/>
      <c r="AW229" s="247"/>
      <c r="AX229" s="247"/>
      <c r="AY229" s="247"/>
      <c r="AZ229" s="247"/>
      <c r="BA229" s="247"/>
      <c r="BB229" s="247"/>
      <c r="BC229" s="247"/>
      <c r="BD229" s="247"/>
      <c r="BE229" s="247"/>
      <c r="BF229" s="247"/>
      <c r="BG229" s="247"/>
      <c r="BH229" s="247"/>
      <c r="BI229" s="247"/>
      <c r="BJ229" s="247"/>
      <c r="BK229" s="247"/>
      <c r="BL229" s="247"/>
      <c r="BM229" s="247"/>
      <c r="BN229" s="247"/>
      <c r="BO229" s="247"/>
      <c r="BP229" s="247"/>
    </row>
    <row r="230" spans="1:68" s="205" customFormat="1" ht="15.75" customHeight="1">
      <c r="A230" s="204">
        <v>216</v>
      </c>
      <c r="B230" s="204"/>
      <c r="C230" s="204" t="s">
        <v>2231</v>
      </c>
      <c r="D230" s="209"/>
      <c r="E230" s="209"/>
      <c r="F230" s="209"/>
      <c r="G230" s="209"/>
      <c r="H230" s="210">
        <v>1</v>
      </c>
      <c r="I230" s="206">
        <v>56.5</v>
      </c>
      <c r="J230" s="223">
        <f t="shared" si="12"/>
        <v>56.5</v>
      </c>
      <c r="K230" s="211">
        <f t="shared" si="10"/>
        <v>2.6336029086163099E-3</v>
      </c>
      <c r="L230" s="212">
        <v>2.594284829241848E-3</v>
      </c>
      <c r="M230" s="213">
        <v>0.27491675056144954</v>
      </c>
      <c r="N230" s="214">
        <v>2.594284829241848E-5</v>
      </c>
      <c r="O230" s="214"/>
      <c r="P230" s="309" t="s">
        <v>412</v>
      </c>
      <c r="Q230" s="215">
        <v>1</v>
      </c>
      <c r="R230" s="216">
        <v>1</v>
      </c>
      <c r="S230" s="217" t="s">
        <v>91</v>
      </c>
      <c r="T230" s="217" t="s">
        <v>91</v>
      </c>
      <c r="U230" s="217" t="s">
        <v>91</v>
      </c>
      <c r="V230" s="217" t="s">
        <v>91</v>
      </c>
      <c r="W230" s="217" t="s">
        <v>91</v>
      </c>
      <c r="X230" s="217" t="s">
        <v>91</v>
      </c>
      <c r="Y230" s="217" t="s">
        <v>91</v>
      </c>
      <c r="Z230" s="217" t="s">
        <v>91</v>
      </c>
      <c r="AA230" s="217" t="s">
        <v>91</v>
      </c>
      <c r="AB230" s="217" t="s">
        <v>91</v>
      </c>
      <c r="AC230" s="217" t="s">
        <v>91</v>
      </c>
      <c r="AD230" s="217" t="s">
        <v>91</v>
      </c>
      <c r="AE230" s="217" t="s">
        <v>91</v>
      </c>
      <c r="AF230" s="217" t="s">
        <v>91</v>
      </c>
      <c r="AG230" s="217" t="s">
        <v>91</v>
      </c>
      <c r="AH230" s="217" t="s">
        <v>91</v>
      </c>
      <c r="AI230" s="217" t="s">
        <v>91</v>
      </c>
      <c r="AJ230" s="217" t="s">
        <v>91</v>
      </c>
      <c r="AK230" s="217" t="s">
        <v>91</v>
      </c>
      <c r="AL230" s="217" t="s">
        <v>91</v>
      </c>
      <c r="AM230" s="217" t="s">
        <v>91</v>
      </c>
      <c r="AN230" s="218"/>
      <c r="AO230" s="218"/>
      <c r="AP230" s="218"/>
      <c r="AQ230" s="218"/>
      <c r="AR230" s="218"/>
      <c r="AS230" s="218"/>
      <c r="AT230" s="218"/>
      <c r="AU230" s="218"/>
      <c r="AV230" s="218"/>
      <c r="AW230" s="218"/>
      <c r="AX230" s="218"/>
      <c r="AY230" s="218"/>
      <c r="AZ230" s="218"/>
      <c r="BA230" s="218"/>
      <c r="BB230" s="218"/>
      <c r="BC230" s="218"/>
      <c r="BD230" s="218"/>
      <c r="BE230" s="218"/>
      <c r="BF230" s="218"/>
      <c r="BG230" s="218"/>
      <c r="BH230" s="218"/>
      <c r="BI230" s="218"/>
      <c r="BJ230" s="218"/>
      <c r="BK230" s="218"/>
      <c r="BL230" s="218"/>
      <c r="BM230" s="218"/>
      <c r="BN230" s="218"/>
      <c r="BO230" s="218"/>
      <c r="BP230" s="218"/>
    </row>
    <row r="231" spans="1:68" s="121" customFormat="1" ht="12.75" customHeight="1">
      <c r="A231" s="233">
        <v>217</v>
      </c>
      <c r="B231" s="233"/>
      <c r="C231" s="233" t="s">
        <v>413</v>
      </c>
      <c r="D231" s="234"/>
      <c r="E231" s="234"/>
      <c r="F231" s="234"/>
      <c r="G231" s="234"/>
      <c r="H231" s="250">
        <v>1</v>
      </c>
      <c r="I231" s="235">
        <v>88.4</v>
      </c>
      <c r="J231" s="251">
        <f t="shared" si="12"/>
        <v>88.4</v>
      </c>
      <c r="K231" s="252">
        <f t="shared" si="10"/>
        <v>4.1205397720651647E-3</v>
      </c>
      <c r="L231" s="238">
        <v>2.7491675056144954E-3</v>
      </c>
      <c r="M231" s="239">
        <v>0.2594284829241848</v>
      </c>
      <c r="N231" s="240">
        <v>2.7491675056144953E-5</v>
      </c>
      <c r="O231" s="240"/>
      <c r="P231" s="308"/>
      <c r="Q231" s="254"/>
      <c r="R231" s="255">
        <v>1</v>
      </c>
      <c r="S231" s="256" t="s">
        <v>91</v>
      </c>
      <c r="T231" s="256" t="s">
        <v>91</v>
      </c>
      <c r="U231" s="256" t="s">
        <v>91</v>
      </c>
      <c r="V231" s="256" t="s">
        <v>91</v>
      </c>
      <c r="W231" s="256" t="s">
        <v>91</v>
      </c>
      <c r="X231" s="256" t="s">
        <v>91</v>
      </c>
      <c r="Y231" s="256" t="s">
        <v>91</v>
      </c>
      <c r="Z231" s="256" t="s">
        <v>91</v>
      </c>
      <c r="AA231" s="256" t="s">
        <v>91</v>
      </c>
      <c r="AB231" s="256" t="s">
        <v>91</v>
      </c>
      <c r="AC231" s="256" t="s">
        <v>91</v>
      </c>
      <c r="AD231" s="256" t="s">
        <v>91</v>
      </c>
      <c r="AE231" s="256" t="s">
        <v>91</v>
      </c>
      <c r="AF231" s="256" t="s">
        <v>91</v>
      </c>
      <c r="AG231" s="256" t="s">
        <v>91</v>
      </c>
      <c r="AH231" s="256" t="s">
        <v>91</v>
      </c>
      <c r="AI231" s="256" t="s">
        <v>91</v>
      </c>
      <c r="AJ231" s="256" t="s">
        <v>91</v>
      </c>
      <c r="AK231" s="256" t="s">
        <v>91</v>
      </c>
      <c r="AL231" s="256" t="s">
        <v>91</v>
      </c>
      <c r="AM231" s="256" t="s">
        <v>91</v>
      </c>
      <c r="AN231" s="247"/>
      <c r="AO231" s="247"/>
      <c r="AP231" s="247"/>
      <c r="AQ231" s="247"/>
      <c r="AR231" s="247"/>
      <c r="AS231" s="247"/>
      <c r="AT231" s="247"/>
      <c r="AU231" s="247"/>
      <c r="AV231" s="247"/>
      <c r="AW231" s="247"/>
      <c r="AX231" s="247"/>
      <c r="AY231" s="247"/>
      <c r="AZ231" s="247"/>
      <c r="BA231" s="247"/>
      <c r="BB231" s="247"/>
      <c r="BC231" s="247"/>
      <c r="BD231" s="247"/>
      <c r="BE231" s="247"/>
      <c r="BF231" s="247"/>
      <c r="BG231" s="247"/>
      <c r="BH231" s="247"/>
      <c r="BI231" s="247"/>
      <c r="BJ231" s="247"/>
      <c r="BK231" s="247"/>
      <c r="BL231" s="247"/>
      <c r="BM231" s="247"/>
      <c r="BN231" s="247"/>
      <c r="BO231" s="247"/>
      <c r="BP231" s="247"/>
    </row>
    <row r="232" spans="1:68" s="123" customFormat="1" ht="12.75" customHeight="1">
      <c r="A232" s="153">
        <v>218</v>
      </c>
      <c r="B232" s="153"/>
      <c r="C232" s="153" t="s">
        <v>2236</v>
      </c>
      <c r="D232" s="154"/>
      <c r="E232" s="154"/>
      <c r="F232" s="154"/>
      <c r="G232" s="154"/>
      <c r="H232" s="155">
        <v>1</v>
      </c>
      <c r="I232" s="156">
        <v>87.9</v>
      </c>
      <c r="J232" s="172">
        <f t="shared" si="12"/>
        <v>87.9</v>
      </c>
      <c r="K232" s="157">
        <f t="shared" si="10"/>
        <v>4.0972335516349318E-3</v>
      </c>
      <c r="L232" s="158">
        <v>2.594284829241848E-3</v>
      </c>
      <c r="M232" s="159">
        <v>0.36139291153617781</v>
      </c>
      <c r="N232" s="160">
        <v>2.594284829241848E-5</v>
      </c>
      <c r="O232" s="160"/>
      <c r="P232" s="196" t="s">
        <v>2294</v>
      </c>
      <c r="Q232" s="161">
        <v>1</v>
      </c>
      <c r="R232" s="165">
        <v>1</v>
      </c>
      <c r="S232" s="166" t="s">
        <v>1004</v>
      </c>
      <c r="T232" s="166" t="s">
        <v>1004</v>
      </c>
      <c r="U232" s="166" t="s">
        <v>1004</v>
      </c>
      <c r="V232" s="166" t="s">
        <v>1004</v>
      </c>
      <c r="W232" s="166" t="s">
        <v>1004</v>
      </c>
      <c r="X232" s="166" t="s">
        <v>1004</v>
      </c>
      <c r="Y232" s="166" t="s">
        <v>1004</v>
      </c>
      <c r="Z232" s="166" t="s">
        <v>1004</v>
      </c>
      <c r="AA232" s="166" t="s">
        <v>1004</v>
      </c>
      <c r="AB232" s="166" t="s">
        <v>1004</v>
      </c>
      <c r="AC232" s="166" t="s">
        <v>1004</v>
      </c>
      <c r="AD232" s="166" t="s">
        <v>1004</v>
      </c>
      <c r="AE232" s="166" t="s">
        <v>1004</v>
      </c>
      <c r="AF232" s="166" t="s">
        <v>1004</v>
      </c>
      <c r="AG232" s="166" t="s">
        <v>1004</v>
      </c>
      <c r="AH232" s="166" t="s">
        <v>1004</v>
      </c>
      <c r="AI232" s="166" t="s">
        <v>1004</v>
      </c>
      <c r="AJ232" s="166" t="s">
        <v>1004</v>
      </c>
      <c r="AK232" s="166" t="s">
        <v>1004</v>
      </c>
      <c r="AL232" s="166" t="s">
        <v>1004</v>
      </c>
      <c r="AM232" s="166" t="s">
        <v>1004</v>
      </c>
      <c r="AN232" s="120"/>
      <c r="AO232" s="120"/>
      <c r="AP232" s="120"/>
      <c r="AQ232" s="120"/>
      <c r="AR232" s="120"/>
      <c r="AS232" s="120"/>
      <c r="AT232" s="120"/>
      <c r="AU232" s="120"/>
      <c r="AV232" s="120"/>
      <c r="AW232" s="120"/>
      <c r="AX232" s="120"/>
      <c r="AY232" s="120"/>
      <c r="AZ232" s="120"/>
      <c r="BA232" s="120"/>
      <c r="BB232" s="120"/>
      <c r="BC232" s="120"/>
      <c r="BD232" s="120"/>
      <c r="BE232" s="120"/>
      <c r="BF232" s="120"/>
      <c r="BG232" s="120"/>
      <c r="BH232" s="120"/>
      <c r="BI232" s="120"/>
      <c r="BJ232" s="120"/>
      <c r="BK232" s="120"/>
      <c r="BL232" s="120"/>
      <c r="BM232" s="120"/>
      <c r="BN232" s="120"/>
      <c r="BO232" s="120"/>
      <c r="BP232" s="120"/>
    </row>
    <row r="233" spans="1:68" s="205" customFormat="1" ht="12.75" customHeight="1">
      <c r="A233" s="204">
        <v>219</v>
      </c>
      <c r="B233" s="204"/>
      <c r="C233" s="204" t="s">
        <v>414</v>
      </c>
      <c r="D233" s="209"/>
      <c r="E233" s="209"/>
      <c r="F233" s="209"/>
      <c r="G233" s="209"/>
      <c r="H233" s="210">
        <v>1</v>
      </c>
      <c r="I233" s="206">
        <v>72.2</v>
      </c>
      <c r="J233" s="223">
        <f t="shared" si="12"/>
        <v>72.2</v>
      </c>
      <c r="K233" s="211">
        <f t="shared" si="10"/>
        <v>3.3654182301256206E-3</v>
      </c>
      <c r="L233" s="212">
        <v>3.613929115361778E-3</v>
      </c>
      <c r="M233" s="213">
        <v>0.51175817651462319</v>
      </c>
      <c r="N233" s="214">
        <v>3.6139291153617777E-5</v>
      </c>
      <c r="O233" s="214"/>
      <c r="P233" s="309"/>
      <c r="Q233" s="215"/>
      <c r="R233" s="216">
        <v>1</v>
      </c>
      <c r="S233" s="217" t="s">
        <v>1004</v>
      </c>
      <c r="T233" s="217" t="s">
        <v>1004</v>
      </c>
      <c r="U233" s="217" t="s">
        <v>1004</v>
      </c>
      <c r="V233" s="217" t="s">
        <v>1004</v>
      </c>
      <c r="W233" s="217" t="s">
        <v>1004</v>
      </c>
      <c r="X233" s="217" t="s">
        <v>1004</v>
      </c>
      <c r="Y233" s="217" t="s">
        <v>1004</v>
      </c>
      <c r="Z233" s="217" t="s">
        <v>1004</v>
      </c>
      <c r="AA233" s="217" t="s">
        <v>1004</v>
      </c>
      <c r="AB233" s="217" t="s">
        <v>1004</v>
      </c>
      <c r="AC233" s="217" t="s">
        <v>1004</v>
      </c>
      <c r="AD233" s="217" t="s">
        <v>1004</v>
      </c>
      <c r="AE233" s="217" t="s">
        <v>1004</v>
      </c>
      <c r="AF233" s="217" t="s">
        <v>1004</v>
      </c>
      <c r="AG233" s="217" t="s">
        <v>1004</v>
      </c>
      <c r="AH233" s="217" t="s">
        <v>1004</v>
      </c>
      <c r="AI233" s="217" t="s">
        <v>1004</v>
      </c>
      <c r="AJ233" s="217" t="s">
        <v>1004</v>
      </c>
      <c r="AK233" s="217" t="s">
        <v>1004</v>
      </c>
      <c r="AL233" s="217" t="s">
        <v>1004</v>
      </c>
      <c r="AM233" s="217" t="s">
        <v>1004</v>
      </c>
      <c r="AN233" s="218"/>
      <c r="AO233" s="218"/>
      <c r="AP233" s="218"/>
      <c r="AQ233" s="218"/>
      <c r="AR233" s="218"/>
      <c r="AS233" s="218"/>
      <c r="AT233" s="218"/>
      <c r="AU233" s="218"/>
      <c r="AV233" s="218"/>
      <c r="AW233" s="218"/>
      <c r="AX233" s="218"/>
      <c r="AY233" s="218"/>
      <c r="AZ233" s="218"/>
      <c r="BA233" s="218"/>
      <c r="BB233" s="218"/>
      <c r="BC233" s="218"/>
      <c r="BD233" s="218"/>
      <c r="BE233" s="218"/>
      <c r="BF233" s="218"/>
      <c r="BG233" s="218"/>
      <c r="BH233" s="218"/>
      <c r="BI233" s="218"/>
      <c r="BJ233" s="218"/>
      <c r="BK233" s="218"/>
      <c r="BL233" s="218"/>
      <c r="BM233" s="218"/>
      <c r="BN233" s="218"/>
      <c r="BO233" s="218"/>
      <c r="BP233" s="218"/>
    </row>
    <row r="234" spans="1:68" s="123" customFormat="1" ht="11.4" customHeight="1">
      <c r="A234" s="153">
        <v>220</v>
      </c>
      <c r="B234" s="153"/>
      <c r="C234" s="153" t="s">
        <v>2238</v>
      </c>
      <c r="D234" s="154"/>
      <c r="E234" s="154"/>
      <c r="F234" s="154"/>
      <c r="G234" s="154"/>
      <c r="H234" s="155">
        <v>1</v>
      </c>
      <c r="I234" s="156">
        <v>88.8</v>
      </c>
      <c r="J234" s="172">
        <f t="shared" si="12"/>
        <v>88.8</v>
      </c>
      <c r="K234" s="157">
        <f t="shared" si="10"/>
        <v>4.1391847484093507E-3</v>
      </c>
      <c r="L234" s="158">
        <v>5.1175817651462315E-3</v>
      </c>
      <c r="M234" s="159">
        <v>0.38333462402230284</v>
      </c>
      <c r="N234" s="160">
        <v>5.1175817651462315E-5</v>
      </c>
      <c r="O234" s="160"/>
      <c r="P234" s="196" t="s">
        <v>415</v>
      </c>
      <c r="Q234" s="161">
        <v>1</v>
      </c>
      <c r="R234" s="165">
        <v>1</v>
      </c>
      <c r="S234" s="166" t="s">
        <v>91</v>
      </c>
      <c r="T234" s="166" t="s">
        <v>91</v>
      </c>
      <c r="U234" s="166" t="s">
        <v>91</v>
      </c>
      <c r="V234" s="166" t="s">
        <v>91</v>
      </c>
      <c r="W234" s="166" t="s">
        <v>91</v>
      </c>
      <c r="X234" s="166" t="s">
        <v>91</v>
      </c>
      <c r="Y234" s="166" t="s">
        <v>91</v>
      </c>
      <c r="Z234" s="166" t="s">
        <v>91</v>
      </c>
      <c r="AA234" s="166" t="s">
        <v>91</v>
      </c>
      <c r="AB234" s="166" t="s">
        <v>91</v>
      </c>
      <c r="AC234" s="166" t="s">
        <v>91</v>
      </c>
      <c r="AD234" s="166" t="s">
        <v>91</v>
      </c>
      <c r="AE234" s="166" t="s">
        <v>91</v>
      </c>
      <c r="AF234" s="166" t="s">
        <v>91</v>
      </c>
      <c r="AG234" s="166" t="s">
        <v>91</v>
      </c>
      <c r="AH234" s="166" t="s">
        <v>91</v>
      </c>
      <c r="AI234" s="166" t="s">
        <v>91</v>
      </c>
      <c r="AJ234" s="166" t="s">
        <v>91</v>
      </c>
      <c r="AK234" s="166" t="s">
        <v>91</v>
      </c>
      <c r="AL234" s="166" t="s">
        <v>91</v>
      </c>
      <c r="AM234" s="166" t="s">
        <v>91</v>
      </c>
      <c r="AN234" s="120"/>
      <c r="AO234" s="120"/>
      <c r="AP234" s="120"/>
      <c r="AQ234" s="120"/>
      <c r="AR234" s="120"/>
      <c r="AS234" s="120"/>
      <c r="AT234" s="120"/>
      <c r="AU234" s="120"/>
      <c r="AV234" s="120"/>
      <c r="AW234" s="120"/>
      <c r="AX234" s="120"/>
      <c r="AY234" s="120"/>
      <c r="AZ234" s="120"/>
      <c r="BA234" s="120"/>
      <c r="BB234" s="120"/>
      <c r="BC234" s="120"/>
      <c r="BD234" s="120"/>
      <c r="BE234" s="120"/>
      <c r="BF234" s="120"/>
      <c r="BG234" s="120"/>
      <c r="BH234" s="120"/>
      <c r="BI234" s="120"/>
      <c r="BJ234" s="120"/>
      <c r="BK234" s="120"/>
      <c r="BL234" s="120"/>
      <c r="BM234" s="120"/>
      <c r="BN234" s="120"/>
      <c r="BO234" s="120"/>
      <c r="BP234" s="120"/>
    </row>
    <row r="235" spans="1:68" s="205" customFormat="1" ht="28.95" customHeight="1">
      <c r="A235" s="204">
        <v>221</v>
      </c>
      <c r="B235" s="204"/>
      <c r="C235" s="204" t="s">
        <v>416</v>
      </c>
      <c r="D235" s="209"/>
      <c r="E235" s="209"/>
      <c r="F235" s="209"/>
      <c r="G235" s="209"/>
      <c r="H235" s="210">
        <v>1</v>
      </c>
      <c r="I235" s="206">
        <v>56.6</v>
      </c>
      <c r="J235" s="223">
        <f t="shared" si="12"/>
        <v>56.6</v>
      </c>
      <c r="K235" s="211">
        <f t="shared" si="10"/>
        <v>2.6382641527023564E-3</v>
      </c>
      <c r="L235" s="212">
        <v>0</v>
      </c>
      <c r="M235" s="213">
        <v>0</v>
      </c>
      <c r="N235" s="214">
        <v>0</v>
      </c>
      <c r="O235" s="214" t="s">
        <v>1027</v>
      </c>
      <c r="P235" s="309" t="s">
        <v>2206</v>
      </c>
      <c r="Q235" s="215">
        <v>1</v>
      </c>
      <c r="R235" s="216">
        <v>1</v>
      </c>
      <c r="S235" s="217" t="s">
        <v>1004</v>
      </c>
      <c r="T235" s="217" t="s">
        <v>1004</v>
      </c>
      <c r="U235" s="217" t="s">
        <v>1004</v>
      </c>
      <c r="V235" s="217" t="s">
        <v>1004</v>
      </c>
      <c r="W235" s="217" t="s">
        <v>1004</v>
      </c>
      <c r="X235" s="217" t="s">
        <v>1004</v>
      </c>
      <c r="Y235" s="217" t="s">
        <v>1004</v>
      </c>
      <c r="Z235" s="217" t="s">
        <v>1004</v>
      </c>
      <c r="AA235" s="217" t="s">
        <v>1004</v>
      </c>
      <c r="AB235" s="217" t="s">
        <v>1004</v>
      </c>
      <c r="AC235" s="217" t="s">
        <v>1004</v>
      </c>
      <c r="AD235" s="217" t="s">
        <v>1004</v>
      </c>
      <c r="AE235" s="217" t="s">
        <v>1004</v>
      </c>
      <c r="AF235" s="217" t="s">
        <v>1004</v>
      </c>
      <c r="AG235" s="217" t="s">
        <v>1004</v>
      </c>
      <c r="AH235" s="217" t="s">
        <v>1006</v>
      </c>
      <c r="AI235" s="217" t="s">
        <v>1006</v>
      </c>
      <c r="AJ235" s="217" t="s">
        <v>1006</v>
      </c>
      <c r="AK235" s="217" t="s">
        <v>1006</v>
      </c>
      <c r="AL235" s="217" t="s">
        <v>1006</v>
      </c>
      <c r="AM235" s="217" t="s">
        <v>1006</v>
      </c>
      <c r="AN235" s="218"/>
      <c r="AO235" s="218"/>
      <c r="AP235" s="218"/>
      <c r="AQ235" s="218"/>
      <c r="AR235" s="218"/>
      <c r="AS235" s="218"/>
      <c r="AT235" s="218"/>
      <c r="AU235" s="218"/>
      <c r="AV235" s="218"/>
      <c r="AW235" s="218"/>
      <c r="AX235" s="218"/>
      <c r="AY235" s="218"/>
      <c r="AZ235" s="218"/>
      <c r="BA235" s="218"/>
      <c r="BB235" s="218"/>
      <c r="BC235" s="218"/>
      <c r="BD235" s="218"/>
      <c r="BE235" s="218"/>
      <c r="BF235" s="218"/>
      <c r="BG235" s="218"/>
      <c r="BH235" s="218"/>
      <c r="BI235" s="218"/>
      <c r="BJ235" s="218"/>
      <c r="BK235" s="218"/>
      <c r="BL235" s="218"/>
      <c r="BM235" s="218"/>
      <c r="BN235" s="218"/>
      <c r="BO235" s="218"/>
      <c r="BP235" s="218"/>
    </row>
    <row r="236" spans="1:68" s="123" customFormat="1" ht="12.75" customHeight="1">
      <c r="A236" s="153">
        <v>222</v>
      </c>
      <c r="B236" s="153"/>
      <c r="C236" s="153" t="s">
        <v>2136</v>
      </c>
      <c r="D236" s="154"/>
      <c r="E236" s="154"/>
      <c r="F236" s="154"/>
      <c r="G236" s="154"/>
      <c r="H236" s="155">
        <v>1</v>
      </c>
      <c r="I236" s="156">
        <v>88.5</v>
      </c>
      <c r="J236" s="172">
        <f t="shared" si="12"/>
        <v>88.5</v>
      </c>
      <c r="K236" s="157">
        <f t="shared" si="10"/>
        <v>4.1252010161512108E-3</v>
      </c>
      <c r="L236" s="158">
        <v>1.3487699734118063E-3</v>
      </c>
      <c r="M236" s="159">
        <v>0.26007382740907081</v>
      </c>
      <c r="N236" s="160">
        <v>1.3487699734118063E-5</v>
      </c>
      <c r="O236" s="160"/>
      <c r="P236" s="196" t="s">
        <v>2300</v>
      </c>
      <c r="Q236" s="161">
        <v>1</v>
      </c>
      <c r="R236" s="165">
        <v>1</v>
      </c>
      <c r="S236" s="166" t="s">
        <v>1004</v>
      </c>
      <c r="T236" s="166" t="s">
        <v>1004</v>
      </c>
      <c r="U236" s="166" t="s">
        <v>1004</v>
      </c>
      <c r="V236" s="166" t="s">
        <v>1004</v>
      </c>
      <c r="W236" s="166" t="s">
        <v>1004</v>
      </c>
      <c r="X236" s="166" t="s">
        <v>1004</v>
      </c>
      <c r="Y236" s="166" t="s">
        <v>1004</v>
      </c>
      <c r="Z236" s="166" t="s">
        <v>1004</v>
      </c>
      <c r="AA236" s="166" t="s">
        <v>1004</v>
      </c>
      <c r="AB236" s="166" t="s">
        <v>1004</v>
      </c>
      <c r="AC236" s="166" t="s">
        <v>1004</v>
      </c>
      <c r="AD236" s="166" t="s">
        <v>1004</v>
      </c>
      <c r="AE236" s="166" t="s">
        <v>1004</v>
      </c>
      <c r="AF236" s="166" t="s">
        <v>1004</v>
      </c>
      <c r="AG236" s="166" t="s">
        <v>1004</v>
      </c>
      <c r="AH236" s="166" t="s">
        <v>1004</v>
      </c>
      <c r="AI236" s="166" t="s">
        <v>1004</v>
      </c>
      <c r="AJ236" s="166" t="s">
        <v>1004</v>
      </c>
      <c r="AK236" s="166" t="s">
        <v>1004</v>
      </c>
      <c r="AL236" s="166" t="s">
        <v>1004</v>
      </c>
      <c r="AM236" s="166" t="s">
        <v>1004</v>
      </c>
      <c r="AN236" s="120"/>
      <c r="AO236" s="120"/>
      <c r="AP236" s="120"/>
      <c r="AQ236" s="120"/>
      <c r="AR236" s="120"/>
      <c r="AS236" s="120"/>
      <c r="AT236" s="120"/>
      <c r="AU236" s="120"/>
      <c r="AV236" s="120"/>
      <c r="AW236" s="120"/>
      <c r="AX236" s="120"/>
      <c r="AY236" s="120"/>
      <c r="AZ236" s="120"/>
      <c r="BA236" s="120"/>
      <c r="BB236" s="120"/>
      <c r="BC236" s="120"/>
      <c r="BD236" s="120"/>
      <c r="BE236" s="120"/>
      <c r="BF236" s="120"/>
      <c r="BG236" s="120"/>
      <c r="BH236" s="120"/>
      <c r="BI236" s="120"/>
      <c r="BJ236" s="120"/>
      <c r="BK236" s="120"/>
      <c r="BL236" s="120"/>
      <c r="BM236" s="120"/>
      <c r="BN236" s="120"/>
      <c r="BO236" s="120"/>
      <c r="BP236" s="120"/>
    </row>
    <row r="237" spans="1:68" s="121" customFormat="1" ht="12.75" customHeight="1">
      <c r="A237" s="233">
        <v>223</v>
      </c>
      <c r="B237" s="233"/>
      <c r="C237" s="233" t="s">
        <v>417</v>
      </c>
      <c r="D237" s="234"/>
      <c r="E237" s="234"/>
      <c r="F237" s="234"/>
      <c r="G237" s="234"/>
      <c r="H237" s="250">
        <v>1</v>
      </c>
      <c r="I237" s="235">
        <v>88.1</v>
      </c>
      <c r="J237" s="251">
        <f t="shared" si="12"/>
        <v>88.1</v>
      </c>
      <c r="K237" s="252">
        <f t="shared" si="10"/>
        <v>4.1065560398070239E-3</v>
      </c>
      <c r="L237" s="238">
        <v>2.600738274090708E-3</v>
      </c>
      <c r="M237" s="239">
        <v>0.40850305893285804</v>
      </c>
      <c r="N237" s="240">
        <v>2.600738274090708E-5</v>
      </c>
      <c r="O237" s="240"/>
      <c r="P237" s="308"/>
      <c r="Q237" s="254"/>
      <c r="R237" s="255">
        <v>1</v>
      </c>
      <c r="S237" s="256" t="s">
        <v>91</v>
      </c>
      <c r="T237" s="256" t="s">
        <v>91</v>
      </c>
      <c r="U237" s="256" t="s">
        <v>91</v>
      </c>
      <c r="V237" s="256" t="s">
        <v>91</v>
      </c>
      <c r="W237" s="256" t="s">
        <v>91</v>
      </c>
      <c r="X237" s="256" t="s">
        <v>91</v>
      </c>
      <c r="Y237" s="256" t="s">
        <v>91</v>
      </c>
      <c r="Z237" s="256" t="s">
        <v>91</v>
      </c>
      <c r="AA237" s="256" t="s">
        <v>91</v>
      </c>
      <c r="AB237" s="256" t="s">
        <v>91</v>
      </c>
      <c r="AC237" s="256" t="s">
        <v>91</v>
      </c>
      <c r="AD237" s="256" t="s">
        <v>91</v>
      </c>
      <c r="AE237" s="256" t="s">
        <v>91</v>
      </c>
      <c r="AF237" s="256" t="s">
        <v>91</v>
      </c>
      <c r="AG237" s="256" t="s">
        <v>91</v>
      </c>
      <c r="AH237" s="256" t="s">
        <v>91</v>
      </c>
      <c r="AI237" s="256" t="s">
        <v>91</v>
      </c>
      <c r="AJ237" s="256" t="s">
        <v>91</v>
      </c>
      <c r="AK237" s="256" t="s">
        <v>91</v>
      </c>
      <c r="AL237" s="256" t="s">
        <v>91</v>
      </c>
      <c r="AM237" s="256" t="s">
        <v>91</v>
      </c>
      <c r="AN237" s="247"/>
      <c r="AO237" s="247"/>
      <c r="AP237" s="247"/>
      <c r="AQ237" s="247"/>
      <c r="AR237" s="247"/>
      <c r="AS237" s="247"/>
      <c r="AT237" s="247"/>
      <c r="AU237" s="247"/>
      <c r="AV237" s="247"/>
      <c r="AW237" s="247"/>
      <c r="AX237" s="247"/>
      <c r="AY237" s="247"/>
      <c r="AZ237" s="247"/>
      <c r="BA237" s="247"/>
      <c r="BB237" s="247"/>
      <c r="BC237" s="247"/>
      <c r="BD237" s="247"/>
      <c r="BE237" s="247"/>
      <c r="BF237" s="247"/>
      <c r="BG237" s="247"/>
      <c r="BH237" s="247"/>
      <c r="BI237" s="247"/>
      <c r="BJ237" s="247"/>
      <c r="BK237" s="247"/>
      <c r="BL237" s="247"/>
      <c r="BM237" s="247"/>
      <c r="BN237" s="247"/>
      <c r="BO237" s="247"/>
      <c r="BP237" s="247"/>
    </row>
    <row r="238" spans="1:68" s="121" customFormat="1" ht="12.75" customHeight="1">
      <c r="A238" s="233">
        <v>224</v>
      </c>
      <c r="B238" s="233"/>
      <c r="C238" s="233" t="s">
        <v>418</v>
      </c>
      <c r="D238" s="234"/>
      <c r="E238" s="234"/>
      <c r="F238" s="234"/>
      <c r="G238" s="234"/>
      <c r="H238" s="250">
        <v>1</v>
      </c>
      <c r="I238" s="235">
        <v>72.599999999999994</v>
      </c>
      <c r="J238" s="251">
        <f t="shared" si="12"/>
        <v>72.599999999999994</v>
      </c>
      <c r="K238" s="252">
        <f t="shared" si="10"/>
        <v>3.3840632064698066E-3</v>
      </c>
      <c r="L238" s="238">
        <v>4.0850305893285806E-3</v>
      </c>
      <c r="M238" s="239">
        <v>0.53563592245540637</v>
      </c>
      <c r="N238" s="240">
        <v>4.0850305893285809E-5</v>
      </c>
      <c r="O238" s="240"/>
      <c r="P238" s="308"/>
      <c r="Q238" s="254"/>
      <c r="R238" s="255">
        <v>1</v>
      </c>
      <c r="S238" s="256" t="s">
        <v>91</v>
      </c>
      <c r="T238" s="256" t="s">
        <v>91</v>
      </c>
      <c r="U238" s="256" t="s">
        <v>91</v>
      </c>
      <c r="V238" s="256" t="s">
        <v>91</v>
      </c>
      <c r="W238" s="256" t="s">
        <v>91</v>
      </c>
      <c r="X238" s="256" t="s">
        <v>91</v>
      </c>
      <c r="Y238" s="256" t="s">
        <v>91</v>
      </c>
      <c r="Z238" s="256" t="s">
        <v>91</v>
      </c>
      <c r="AA238" s="256" t="s">
        <v>91</v>
      </c>
      <c r="AB238" s="256" t="s">
        <v>91</v>
      </c>
      <c r="AC238" s="256" t="s">
        <v>91</v>
      </c>
      <c r="AD238" s="256" t="s">
        <v>91</v>
      </c>
      <c r="AE238" s="256" t="s">
        <v>91</v>
      </c>
      <c r="AF238" s="256" t="s">
        <v>91</v>
      </c>
      <c r="AG238" s="256" t="s">
        <v>91</v>
      </c>
      <c r="AH238" s="256" t="s">
        <v>91</v>
      </c>
      <c r="AI238" s="256" t="s">
        <v>91</v>
      </c>
      <c r="AJ238" s="256" t="s">
        <v>91</v>
      </c>
      <c r="AK238" s="256" t="s">
        <v>91</v>
      </c>
      <c r="AL238" s="256" t="s">
        <v>91</v>
      </c>
      <c r="AM238" s="256" t="s">
        <v>91</v>
      </c>
      <c r="AN238" s="247"/>
      <c r="AO238" s="247"/>
      <c r="AP238" s="247"/>
      <c r="AQ238" s="247"/>
      <c r="AR238" s="247"/>
      <c r="AS238" s="247"/>
      <c r="AT238" s="247"/>
      <c r="AU238" s="247"/>
      <c r="AV238" s="247"/>
      <c r="AW238" s="247"/>
      <c r="AX238" s="247"/>
      <c r="AY238" s="247"/>
      <c r="AZ238" s="247"/>
      <c r="BA238" s="247"/>
      <c r="BB238" s="247"/>
      <c r="BC238" s="247"/>
      <c r="BD238" s="247"/>
      <c r="BE238" s="247"/>
      <c r="BF238" s="247"/>
      <c r="BG238" s="247"/>
      <c r="BH238" s="247"/>
      <c r="BI238" s="247"/>
      <c r="BJ238" s="247"/>
      <c r="BK238" s="247"/>
      <c r="BL238" s="247"/>
      <c r="BM238" s="247"/>
      <c r="BN238" s="247"/>
      <c r="BO238" s="247"/>
      <c r="BP238" s="247"/>
    </row>
    <row r="239" spans="1:68" s="121" customFormat="1" ht="12.75" customHeight="1">
      <c r="A239" s="233">
        <v>225</v>
      </c>
      <c r="B239" s="233"/>
      <c r="C239" s="233" t="s">
        <v>419</v>
      </c>
      <c r="D239" s="234"/>
      <c r="E239" s="234"/>
      <c r="F239" s="234"/>
      <c r="G239" s="234"/>
      <c r="H239" s="250">
        <v>0.33</v>
      </c>
      <c r="I239" s="235">
        <v>88.5</v>
      </c>
      <c r="J239" s="251">
        <v>29.5</v>
      </c>
      <c r="K239" s="252">
        <f t="shared" si="10"/>
        <v>1.3750670053837369E-3</v>
      </c>
      <c r="L239" s="238">
        <v>0</v>
      </c>
      <c r="M239" s="239">
        <v>0</v>
      </c>
      <c r="N239" s="240">
        <v>0</v>
      </c>
      <c r="O239" s="240"/>
      <c r="P239" s="308" t="s">
        <v>2291</v>
      </c>
      <c r="Q239" s="254">
        <v>1</v>
      </c>
      <c r="R239" s="255">
        <v>1</v>
      </c>
      <c r="S239" s="256" t="s">
        <v>1004</v>
      </c>
      <c r="T239" s="256" t="s">
        <v>1004</v>
      </c>
      <c r="U239" s="256" t="s">
        <v>1004</v>
      </c>
      <c r="V239" s="256" t="s">
        <v>1004</v>
      </c>
      <c r="W239" s="256" t="s">
        <v>1004</v>
      </c>
      <c r="X239" s="256" t="s">
        <v>1004</v>
      </c>
      <c r="Y239" s="256" t="s">
        <v>1004</v>
      </c>
      <c r="Z239" s="256" t="s">
        <v>1004</v>
      </c>
      <c r="AA239" s="256" t="s">
        <v>1004</v>
      </c>
      <c r="AB239" s="256" t="s">
        <v>1004</v>
      </c>
      <c r="AC239" s="256" t="s">
        <v>1004</v>
      </c>
      <c r="AD239" s="256" t="s">
        <v>1004</v>
      </c>
      <c r="AE239" s="256" t="s">
        <v>1004</v>
      </c>
      <c r="AF239" s="256" t="s">
        <v>1004</v>
      </c>
      <c r="AG239" s="256" t="s">
        <v>1004</v>
      </c>
      <c r="AH239" s="256" t="s">
        <v>1004</v>
      </c>
      <c r="AI239" s="256" t="s">
        <v>1004</v>
      </c>
      <c r="AJ239" s="256" t="s">
        <v>1004</v>
      </c>
      <c r="AK239" s="256" t="s">
        <v>1004</v>
      </c>
      <c r="AL239" s="256" t="s">
        <v>1004</v>
      </c>
      <c r="AM239" s="256" t="s">
        <v>1004</v>
      </c>
      <c r="AN239" s="247"/>
      <c r="AO239" s="247"/>
      <c r="AP239" s="247"/>
      <c r="AQ239" s="247"/>
      <c r="AR239" s="247"/>
      <c r="AS239" s="247"/>
      <c r="AT239" s="247"/>
      <c r="AU239" s="247"/>
      <c r="AV239" s="247"/>
      <c r="AW239" s="247"/>
      <c r="AX239" s="247"/>
      <c r="AY239" s="247"/>
      <c r="AZ239" s="247"/>
      <c r="BA239" s="247"/>
      <c r="BB239" s="247"/>
      <c r="BC239" s="247"/>
      <c r="BD239" s="247"/>
      <c r="BE239" s="247"/>
      <c r="BF239" s="247"/>
      <c r="BG239" s="247"/>
      <c r="BH239" s="247"/>
      <c r="BI239" s="247"/>
      <c r="BJ239" s="247"/>
      <c r="BK239" s="247"/>
      <c r="BL239" s="247"/>
      <c r="BM239" s="247"/>
      <c r="BN239" s="247"/>
      <c r="BO239" s="247"/>
      <c r="BP239" s="247"/>
    </row>
    <row r="240" spans="1:68" s="121" customFormat="1" ht="12.75" customHeight="1">
      <c r="A240" s="233">
        <v>225</v>
      </c>
      <c r="B240" s="233"/>
      <c r="C240" s="233" t="s">
        <v>420</v>
      </c>
      <c r="D240" s="234"/>
      <c r="E240" s="234"/>
      <c r="F240" s="234"/>
      <c r="G240" s="234"/>
      <c r="H240" s="234">
        <v>0.33</v>
      </c>
      <c r="I240" s="235">
        <v>88.5</v>
      </c>
      <c r="J240" s="236">
        <v>29.5</v>
      </c>
      <c r="K240" s="237">
        <f t="shared" si="10"/>
        <v>1.3750670053837369E-3</v>
      </c>
      <c r="L240" s="238">
        <v>3.7688117917344254E-3</v>
      </c>
      <c r="M240" s="239">
        <v>0.40914840341774417</v>
      </c>
      <c r="N240" s="240">
        <v>3.7688117917344253E-5</v>
      </c>
      <c r="O240" s="240"/>
      <c r="P240" s="310" t="s">
        <v>2291</v>
      </c>
      <c r="Q240" s="241">
        <v>1</v>
      </c>
      <c r="R240" s="292">
        <v>1</v>
      </c>
      <c r="S240" s="243" t="s">
        <v>91</v>
      </c>
      <c r="T240" s="243" t="s">
        <v>91</v>
      </c>
      <c r="U240" s="243" t="s">
        <v>91</v>
      </c>
      <c r="V240" s="243" t="s">
        <v>91</v>
      </c>
      <c r="W240" s="243" t="s">
        <v>91</v>
      </c>
      <c r="X240" s="243" t="s">
        <v>91</v>
      </c>
      <c r="Y240" s="243" t="s">
        <v>91</v>
      </c>
      <c r="Z240" s="243" t="s">
        <v>91</v>
      </c>
      <c r="AA240" s="248" t="s">
        <v>91</v>
      </c>
      <c r="AB240" s="248" t="s">
        <v>91</v>
      </c>
      <c r="AC240" s="248" t="s">
        <v>91</v>
      </c>
      <c r="AD240" s="248" t="s">
        <v>91</v>
      </c>
      <c r="AE240" s="248" t="s">
        <v>91</v>
      </c>
      <c r="AF240" s="249" t="s">
        <v>91</v>
      </c>
      <c r="AG240" s="249" t="s">
        <v>91</v>
      </c>
      <c r="AH240" s="249" t="s">
        <v>91</v>
      </c>
      <c r="AI240" s="249" t="s">
        <v>91</v>
      </c>
      <c r="AJ240" s="244" t="s">
        <v>91</v>
      </c>
      <c r="AK240" s="245" t="s">
        <v>91</v>
      </c>
      <c r="AL240" s="246" t="s">
        <v>91</v>
      </c>
      <c r="AM240" s="247" t="s">
        <v>91</v>
      </c>
      <c r="AN240" s="247"/>
      <c r="AO240" s="247"/>
      <c r="AP240" s="247"/>
      <c r="AQ240" s="247"/>
      <c r="AR240" s="247"/>
      <c r="AS240" s="247"/>
      <c r="AT240" s="247"/>
      <c r="AU240" s="247"/>
      <c r="AV240" s="247"/>
      <c r="AW240" s="247"/>
      <c r="AX240" s="247"/>
      <c r="AY240" s="247"/>
      <c r="AZ240" s="247"/>
      <c r="BA240" s="247"/>
      <c r="BB240" s="247"/>
      <c r="BC240" s="247"/>
      <c r="BD240" s="247"/>
      <c r="BE240" s="247"/>
      <c r="BF240" s="247"/>
      <c r="BG240" s="247"/>
      <c r="BH240" s="247"/>
      <c r="BI240" s="247"/>
      <c r="BJ240" s="247"/>
      <c r="BK240" s="247"/>
      <c r="BL240" s="247"/>
      <c r="BM240" s="247"/>
      <c r="BN240" s="247"/>
      <c r="BO240" s="247"/>
      <c r="BP240" s="247"/>
    </row>
    <row r="241" spans="1:68" s="121" customFormat="1" ht="12.75" customHeight="1">
      <c r="A241" s="233">
        <v>225</v>
      </c>
      <c r="B241" s="233"/>
      <c r="C241" s="233" t="s">
        <v>421</v>
      </c>
      <c r="D241" s="234"/>
      <c r="E241" s="234"/>
      <c r="F241" s="234"/>
      <c r="G241" s="234"/>
      <c r="H241" s="250">
        <v>0.33</v>
      </c>
      <c r="I241" s="235">
        <v>88.5</v>
      </c>
      <c r="J241" s="251">
        <v>29.5</v>
      </c>
      <c r="K241" s="252">
        <f t="shared" si="10"/>
        <v>1.3750670053837369E-3</v>
      </c>
      <c r="L241" s="238">
        <v>4.0914840341774415E-3</v>
      </c>
      <c r="M241" s="239">
        <v>0.26007382740907081</v>
      </c>
      <c r="N241" s="240">
        <v>4.0914840341774412E-5</v>
      </c>
      <c r="O241" s="240"/>
      <c r="P241" s="308" t="s">
        <v>2291</v>
      </c>
      <c r="Q241" s="254">
        <v>1</v>
      </c>
      <c r="R241" s="255">
        <v>1</v>
      </c>
      <c r="S241" s="256" t="s">
        <v>91</v>
      </c>
      <c r="T241" s="256" t="s">
        <v>91</v>
      </c>
      <c r="U241" s="256" t="s">
        <v>91</v>
      </c>
      <c r="V241" s="256" t="s">
        <v>91</v>
      </c>
      <c r="W241" s="256" t="s">
        <v>91</v>
      </c>
      <c r="X241" s="256" t="s">
        <v>91</v>
      </c>
      <c r="Y241" s="256" t="s">
        <v>91</v>
      </c>
      <c r="Z241" s="256" t="s">
        <v>91</v>
      </c>
      <c r="AA241" s="256" t="s">
        <v>91</v>
      </c>
      <c r="AB241" s="256" t="s">
        <v>91</v>
      </c>
      <c r="AC241" s="256" t="s">
        <v>91</v>
      </c>
      <c r="AD241" s="256" t="s">
        <v>91</v>
      </c>
      <c r="AE241" s="256" t="s">
        <v>91</v>
      </c>
      <c r="AF241" s="256" t="s">
        <v>91</v>
      </c>
      <c r="AG241" s="256" t="s">
        <v>91</v>
      </c>
      <c r="AH241" s="256" t="s">
        <v>91</v>
      </c>
      <c r="AI241" s="256" t="s">
        <v>91</v>
      </c>
      <c r="AJ241" s="256" t="s">
        <v>91</v>
      </c>
      <c r="AK241" s="256" t="s">
        <v>91</v>
      </c>
      <c r="AL241" s="256" t="s">
        <v>91</v>
      </c>
      <c r="AM241" s="256" t="s">
        <v>91</v>
      </c>
      <c r="AN241" s="247"/>
      <c r="AO241" s="247"/>
      <c r="AP241" s="247"/>
      <c r="AQ241" s="247"/>
      <c r="AR241" s="247"/>
      <c r="AS241" s="247"/>
      <c r="AT241" s="247"/>
      <c r="AU241" s="247"/>
      <c r="AV241" s="247"/>
      <c r="AW241" s="247"/>
      <c r="AX241" s="247"/>
      <c r="AY241" s="247"/>
      <c r="AZ241" s="247"/>
      <c r="BA241" s="247"/>
      <c r="BB241" s="247"/>
      <c r="BC241" s="247"/>
      <c r="BD241" s="247"/>
      <c r="BE241" s="247"/>
      <c r="BF241" s="247"/>
      <c r="BG241" s="247"/>
      <c r="BH241" s="247"/>
      <c r="BI241" s="247"/>
      <c r="BJ241" s="247"/>
      <c r="BK241" s="247"/>
      <c r="BL241" s="247"/>
      <c r="BM241" s="247"/>
      <c r="BN241" s="247"/>
      <c r="BO241" s="247"/>
      <c r="BP241" s="247"/>
    </row>
    <row r="242" spans="1:68" s="121" customFormat="1" ht="12.75" customHeight="1">
      <c r="A242" s="233">
        <v>226</v>
      </c>
      <c r="B242" s="233"/>
      <c r="C242" s="233" t="s">
        <v>422</v>
      </c>
      <c r="D242" s="234"/>
      <c r="E242" s="234"/>
      <c r="F242" s="234"/>
      <c r="G242" s="234"/>
      <c r="H242" s="250">
        <v>1</v>
      </c>
      <c r="I242" s="235">
        <v>56.3</v>
      </c>
      <c r="J242" s="251">
        <f t="shared" si="12"/>
        <v>56.3</v>
      </c>
      <c r="K242" s="252">
        <f t="shared" si="10"/>
        <v>2.6242804204442164E-3</v>
      </c>
      <c r="L242" s="238">
        <v>2.600738274090708E-3</v>
      </c>
      <c r="M242" s="239">
        <v>0.27298071710679139</v>
      </c>
      <c r="N242" s="240">
        <v>2.600738274090708E-5</v>
      </c>
      <c r="O242" s="240"/>
      <c r="P242" s="308"/>
      <c r="Q242" s="254"/>
      <c r="R242" s="255">
        <v>1</v>
      </c>
      <c r="S242" s="256" t="s">
        <v>1004</v>
      </c>
      <c r="T242" s="256" t="s">
        <v>1004</v>
      </c>
      <c r="U242" s="256" t="s">
        <v>1004</v>
      </c>
      <c r="V242" s="256" t="s">
        <v>1004</v>
      </c>
      <c r="W242" s="256" t="s">
        <v>1004</v>
      </c>
      <c r="X242" s="256" t="s">
        <v>1004</v>
      </c>
      <c r="Y242" s="256" t="s">
        <v>1004</v>
      </c>
      <c r="Z242" s="256" t="s">
        <v>1004</v>
      </c>
      <c r="AA242" s="256" t="s">
        <v>1004</v>
      </c>
      <c r="AB242" s="256" t="s">
        <v>1004</v>
      </c>
      <c r="AC242" s="256" t="s">
        <v>1004</v>
      </c>
      <c r="AD242" s="256" t="s">
        <v>1004</v>
      </c>
      <c r="AE242" s="256" t="s">
        <v>1004</v>
      </c>
      <c r="AF242" s="256" t="s">
        <v>1004</v>
      </c>
      <c r="AG242" s="256" t="s">
        <v>1004</v>
      </c>
      <c r="AH242" s="256" t="s">
        <v>1004</v>
      </c>
      <c r="AI242" s="256" t="s">
        <v>1004</v>
      </c>
      <c r="AJ242" s="256" t="s">
        <v>1004</v>
      </c>
      <c r="AK242" s="256" t="s">
        <v>1004</v>
      </c>
      <c r="AL242" s="256" t="s">
        <v>1004</v>
      </c>
      <c r="AM242" s="256" t="s">
        <v>1004</v>
      </c>
      <c r="AN242" s="247"/>
      <c r="AO242" s="247"/>
      <c r="AP242" s="247"/>
      <c r="AQ242" s="247"/>
      <c r="AR242" s="247"/>
      <c r="AS242" s="247"/>
      <c r="AT242" s="247"/>
      <c r="AU242" s="247"/>
      <c r="AV242" s="247"/>
      <c r="AW242" s="247"/>
      <c r="AX242" s="247"/>
      <c r="AY242" s="247"/>
      <c r="AZ242" s="247"/>
      <c r="BA242" s="247"/>
      <c r="BB242" s="247"/>
      <c r="BC242" s="247"/>
      <c r="BD242" s="247"/>
      <c r="BE242" s="247"/>
      <c r="BF242" s="247"/>
      <c r="BG242" s="247"/>
      <c r="BH242" s="247"/>
      <c r="BI242" s="247"/>
      <c r="BJ242" s="247"/>
      <c r="BK242" s="247"/>
      <c r="BL242" s="247"/>
      <c r="BM242" s="247"/>
      <c r="BN242" s="247"/>
      <c r="BO242" s="247"/>
      <c r="BP242" s="247"/>
    </row>
    <row r="243" spans="1:68" s="121" customFormat="1" ht="12.75" hidden="1" customHeight="1">
      <c r="A243" s="233">
        <v>227</v>
      </c>
      <c r="B243" s="233"/>
      <c r="C243" s="233" t="s">
        <v>423</v>
      </c>
      <c r="D243" s="234"/>
      <c r="E243" s="234"/>
      <c r="F243" s="234"/>
      <c r="G243" s="234"/>
      <c r="H243" s="234">
        <v>0.5</v>
      </c>
      <c r="I243" s="235">
        <v>94</v>
      </c>
      <c r="J243" s="236">
        <f t="shared" si="12"/>
        <v>47</v>
      </c>
      <c r="K243" s="237">
        <f t="shared" si="10"/>
        <v>2.1907847204418861E-3</v>
      </c>
      <c r="L243" s="238">
        <v>2.7298071710679141E-3</v>
      </c>
      <c r="M243" s="239">
        <v>0.26007382740907081</v>
      </c>
      <c r="N243" s="240">
        <v>2.7298071710679141E-5</v>
      </c>
      <c r="O243" s="240"/>
      <c r="P243" s="240"/>
      <c r="Q243" s="241"/>
      <c r="R243" s="242"/>
      <c r="S243" s="243"/>
      <c r="T243" s="243"/>
      <c r="U243" s="243"/>
      <c r="V243" s="243"/>
      <c r="W243" s="243"/>
      <c r="X243" s="243"/>
      <c r="Y243" s="243"/>
      <c r="Z243" s="243"/>
      <c r="AA243" s="248"/>
      <c r="AB243" s="248"/>
      <c r="AC243" s="248"/>
      <c r="AD243" s="248"/>
      <c r="AE243" s="248"/>
      <c r="AF243" s="249"/>
      <c r="AG243" s="249"/>
      <c r="AH243" s="249"/>
      <c r="AI243" s="249"/>
      <c r="AJ243" s="244"/>
      <c r="AK243" s="245"/>
      <c r="AL243" s="246"/>
      <c r="AM243" s="247"/>
      <c r="AN243" s="247"/>
      <c r="AO243" s="247"/>
      <c r="AP243" s="247"/>
      <c r="AQ243" s="247"/>
      <c r="AR243" s="247"/>
      <c r="AS243" s="247"/>
      <c r="AT243" s="247"/>
      <c r="AU243" s="247"/>
      <c r="AV243" s="247"/>
      <c r="AW243" s="247"/>
      <c r="AX243" s="247"/>
      <c r="AY243" s="247"/>
      <c r="AZ243" s="247"/>
      <c r="BA243" s="247"/>
      <c r="BB243" s="247"/>
      <c r="BC243" s="247"/>
      <c r="BD243" s="247"/>
      <c r="BE243" s="247"/>
      <c r="BF243" s="247"/>
      <c r="BG243" s="247"/>
      <c r="BH243" s="247"/>
      <c r="BI243" s="247"/>
      <c r="BJ243" s="247"/>
      <c r="BK243" s="247"/>
      <c r="BL243" s="247"/>
      <c r="BM243" s="247"/>
      <c r="BN243" s="247"/>
      <c r="BO243" s="247"/>
      <c r="BP243" s="247"/>
    </row>
    <row r="244" spans="1:68" s="123" customFormat="1" ht="12.75" customHeight="1">
      <c r="A244" s="153">
        <v>227</v>
      </c>
      <c r="B244" s="153"/>
      <c r="C244" s="153" t="s">
        <v>2149</v>
      </c>
      <c r="D244" s="154"/>
      <c r="E244" s="154"/>
      <c r="F244" s="154"/>
      <c r="G244" s="154"/>
      <c r="H244" s="203">
        <v>0.02</v>
      </c>
      <c r="I244" s="156">
        <v>188</v>
      </c>
      <c r="J244" s="222">
        <v>3.76</v>
      </c>
      <c r="K244" s="164">
        <f t="shared" si="10"/>
        <v>1.7526277763535086E-4</v>
      </c>
      <c r="L244" s="158">
        <v>2.600738274090708E-3</v>
      </c>
      <c r="M244" s="159">
        <v>0.35623015565708954</v>
      </c>
      <c r="N244" s="160">
        <v>2.600738274090708E-5</v>
      </c>
      <c r="O244" s="160"/>
      <c r="P244" s="312"/>
      <c r="Q244" s="183"/>
      <c r="R244" s="293">
        <v>1</v>
      </c>
      <c r="S244" s="122" t="s">
        <v>91</v>
      </c>
      <c r="T244" s="122" t="s">
        <v>91</v>
      </c>
      <c r="U244" s="122" t="s">
        <v>91</v>
      </c>
      <c r="V244" s="122" t="s">
        <v>91</v>
      </c>
      <c r="W244" s="122" t="s">
        <v>91</v>
      </c>
      <c r="X244" s="122" t="s">
        <v>91</v>
      </c>
      <c r="Y244" s="122" t="s">
        <v>91</v>
      </c>
      <c r="Z244" s="122" t="s">
        <v>91</v>
      </c>
      <c r="AA244" s="185" t="s">
        <v>91</v>
      </c>
      <c r="AB244" s="185" t="s">
        <v>91</v>
      </c>
      <c r="AC244" s="185" t="s">
        <v>91</v>
      </c>
      <c r="AD244" s="185" t="s">
        <v>91</v>
      </c>
      <c r="AE244" s="185" t="s">
        <v>91</v>
      </c>
      <c r="AF244" s="186" t="s">
        <v>91</v>
      </c>
      <c r="AG244" s="186" t="s">
        <v>91</v>
      </c>
      <c r="AH244" s="186" t="s">
        <v>91</v>
      </c>
      <c r="AI244" s="186" t="s">
        <v>91</v>
      </c>
      <c r="AJ244" s="166" t="s">
        <v>91</v>
      </c>
      <c r="AK244" s="122" t="s">
        <v>91</v>
      </c>
      <c r="AL244" s="122" t="s">
        <v>91</v>
      </c>
      <c r="AM244" s="122" t="s">
        <v>91</v>
      </c>
      <c r="AN244" s="122"/>
      <c r="AO244" s="122"/>
      <c r="AP244" s="122"/>
      <c r="AQ244" s="122"/>
      <c r="AR244" s="122"/>
      <c r="AS244" s="122"/>
      <c r="AT244" s="122"/>
      <c r="AU244" s="122"/>
      <c r="AV244" s="122"/>
      <c r="AW244" s="122"/>
      <c r="AX244" s="122"/>
      <c r="AY244" s="122"/>
      <c r="AZ244" s="122"/>
      <c r="BA244" s="122"/>
      <c r="BB244" s="122"/>
      <c r="BC244" s="122"/>
      <c r="BD244" s="122"/>
      <c r="BE244" s="122"/>
      <c r="BF244" s="122"/>
      <c r="BG244" s="120"/>
      <c r="BH244" s="120"/>
      <c r="BI244" s="120"/>
      <c r="BJ244" s="120"/>
      <c r="BK244" s="120"/>
      <c r="BL244" s="120"/>
      <c r="BM244" s="120"/>
      <c r="BN244" s="120"/>
      <c r="BO244" s="120"/>
      <c r="BP244" s="120"/>
    </row>
    <row r="245" spans="1:68" s="123" customFormat="1" ht="12.75" customHeight="1">
      <c r="A245" s="153">
        <v>227</v>
      </c>
      <c r="B245" s="153"/>
      <c r="C245" s="153" t="s">
        <v>2259</v>
      </c>
      <c r="D245" s="154"/>
      <c r="E245" s="154"/>
      <c r="F245" s="154"/>
      <c r="G245" s="154"/>
      <c r="H245" s="203">
        <v>0.48</v>
      </c>
      <c r="I245" s="156">
        <v>188</v>
      </c>
      <c r="J245" s="222">
        <v>90.24</v>
      </c>
      <c r="K245" s="164">
        <f t="shared" si="10"/>
        <v>4.2063066632484205E-3</v>
      </c>
      <c r="L245" s="158">
        <v>3.5623015565708956E-3</v>
      </c>
      <c r="M245" s="159">
        <v>0.51240352099950925</v>
      </c>
      <c r="N245" s="160">
        <v>3.5623015565708954E-5</v>
      </c>
      <c r="O245" s="160"/>
      <c r="P245" s="312"/>
      <c r="Q245" s="183"/>
      <c r="R245" s="293">
        <v>1</v>
      </c>
      <c r="S245" s="122" t="s">
        <v>91</v>
      </c>
      <c r="T245" s="122" t="s">
        <v>91</v>
      </c>
      <c r="U245" s="122" t="s">
        <v>91</v>
      </c>
      <c r="V245" s="122" t="s">
        <v>91</v>
      </c>
      <c r="W245" s="122" t="s">
        <v>91</v>
      </c>
      <c r="X245" s="122" t="s">
        <v>91</v>
      </c>
      <c r="Y245" s="122" t="s">
        <v>91</v>
      </c>
      <c r="Z245" s="122" t="s">
        <v>91</v>
      </c>
      <c r="AA245" s="185" t="s">
        <v>91</v>
      </c>
      <c r="AB245" s="185" t="s">
        <v>91</v>
      </c>
      <c r="AC245" s="185" t="s">
        <v>91</v>
      </c>
      <c r="AD245" s="185" t="s">
        <v>91</v>
      </c>
      <c r="AE245" s="185" t="s">
        <v>91</v>
      </c>
      <c r="AF245" s="186" t="s">
        <v>91</v>
      </c>
      <c r="AG245" s="186" t="s">
        <v>91</v>
      </c>
      <c r="AH245" s="186" t="s">
        <v>91</v>
      </c>
      <c r="AI245" s="186" t="s">
        <v>91</v>
      </c>
      <c r="AJ245" s="166" t="s">
        <v>91</v>
      </c>
      <c r="AK245" s="122" t="s">
        <v>91</v>
      </c>
      <c r="AL245" s="122" t="s">
        <v>91</v>
      </c>
      <c r="AM245" s="122" t="s">
        <v>91</v>
      </c>
      <c r="AN245" s="122"/>
      <c r="AO245" s="122"/>
      <c r="AP245" s="122"/>
      <c r="AQ245" s="122"/>
      <c r="AR245" s="122"/>
      <c r="AS245" s="122"/>
      <c r="AT245" s="122"/>
      <c r="AU245" s="122"/>
      <c r="AV245" s="122"/>
      <c r="AW245" s="122"/>
      <c r="AX245" s="122"/>
      <c r="AY245" s="122"/>
      <c r="AZ245" s="122"/>
      <c r="BA245" s="122"/>
      <c r="BB245" s="122"/>
      <c r="BC245" s="122"/>
      <c r="BD245" s="122"/>
      <c r="BE245" s="122"/>
      <c r="BF245" s="122"/>
      <c r="BG245" s="120"/>
      <c r="BH245" s="120"/>
      <c r="BI245" s="120"/>
      <c r="BJ245" s="120"/>
      <c r="BK245" s="120"/>
      <c r="BL245" s="120"/>
      <c r="BM245" s="120"/>
      <c r="BN245" s="120"/>
      <c r="BO245" s="120"/>
      <c r="BP245" s="120"/>
    </row>
    <row r="246" spans="1:68" s="123" customFormat="1" ht="27.45" customHeight="1">
      <c r="A246" s="153">
        <v>227</v>
      </c>
      <c r="B246" s="153"/>
      <c r="C246" s="153" t="s">
        <v>423</v>
      </c>
      <c r="D246" s="154"/>
      <c r="E246" s="154"/>
      <c r="F246" s="154"/>
      <c r="G246" s="154"/>
      <c r="H246" s="203">
        <v>0.5</v>
      </c>
      <c r="I246" s="156">
        <v>188</v>
      </c>
      <c r="J246" s="222">
        <v>94</v>
      </c>
      <c r="K246" s="164"/>
      <c r="L246" s="158"/>
      <c r="M246" s="159"/>
      <c r="N246" s="160"/>
      <c r="O246" s="160"/>
      <c r="P246" s="312" t="s">
        <v>2260</v>
      </c>
      <c r="Q246" s="183"/>
      <c r="R246" s="293">
        <v>1</v>
      </c>
      <c r="S246" s="122" t="s">
        <v>91</v>
      </c>
      <c r="T246" s="122" t="s">
        <v>91</v>
      </c>
      <c r="U246" s="122" t="s">
        <v>91</v>
      </c>
      <c r="V246" s="122" t="s">
        <v>91</v>
      </c>
      <c r="W246" s="122" t="s">
        <v>91</v>
      </c>
      <c r="X246" s="122" t="s">
        <v>91</v>
      </c>
      <c r="Y246" s="122" t="s">
        <v>91</v>
      </c>
      <c r="Z246" s="122" t="s">
        <v>91</v>
      </c>
      <c r="AA246" s="185" t="s">
        <v>91</v>
      </c>
      <c r="AB246" s="185" t="s">
        <v>91</v>
      </c>
      <c r="AC246" s="185" t="s">
        <v>91</v>
      </c>
      <c r="AD246" s="185" t="s">
        <v>91</v>
      </c>
      <c r="AE246" s="185" t="s">
        <v>91</v>
      </c>
      <c r="AF246" s="186" t="s">
        <v>91</v>
      </c>
      <c r="AG246" s="186" t="s">
        <v>91</v>
      </c>
      <c r="AH246" s="186" t="s">
        <v>91</v>
      </c>
      <c r="AI246" s="186" t="s">
        <v>91</v>
      </c>
      <c r="AJ246" s="166" t="s">
        <v>91</v>
      </c>
      <c r="AK246" s="122" t="s">
        <v>91</v>
      </c>
      <c r="AL246" s="122" t="s">
        <v>91</v>
      </c>
      <c r="AM246" s="122" t="s">
        <v>91</v>
      </c>
      <c r="AN246" s="122"/>
      <c r="AO246" s="122"/>
      <c r="AP246" s="122"/>
      <c r="AQ246" s="122"/>
      <c r="AR246" s="122"/>
      <c r="AS246" s="122"/>
      <c r="AT246" s="122"/>
      <c r="AU246" s="122"/>
      <c r="AV246" s="122"/>
      <c r="AW246" s="122"/>
      <c r="AX246" s="122"/>
      <c r="AY246" s="122"/>
      <c r="AZ246" s="122"/>
      <c r="BA246" s="122"/>
      <c r="BB246" s="122"/>
      <c r="BC246" s="122"/>
      <c r="BD246" s="122"/>
      <c r="BE246" s="122"/>
      <c r="BF246" s="122"/>
      <c r="BG246" s="120"/>
      <c r="BH246" s="120"/>
      <c r="BI246" s="120"/>
      <c r="BJ246" s="120"/>
      <c r="BK246" s="120"/>
      <c r="BL246" s="120"/>
      <c r="BM246" s="120"/>
      <c r="BN246" s="120"/>
      <c r="BO246" s="120"/>
      <c r="BP246" s="120"/>
    </row>
    <row r="247" spans="1:68" s="121" customFormat="1" ht="12.75" customHeight="1">
      <c r="A247" s="233">
        <v>228</v>
      </c>
      <c r="B247" s="233"/>
      <c r="C247" s="233" t="s">
        <v>415</v>
      </c>
      <c r="D247" s="234"/>
      <c r="E247" s="234"/>
      <c r="F247" s="234"/>
      <c r="G247" s="234"/>
      <c r="H247" s="250">
        <v>1</v>
      </c>
      <c r="I247" s="235">
        <v>178</v>
      </c>
      <c r="J247" s="251">
        <f>H247*I245</f>
        <v>188</v>
      </c>
      <c r="K247" s="252">
        <f t="shared" si="10"/>
        <v>8.7631388817675446E-3</v>
      </c>
      <c r="L247" s="238"/>
      <c r="M247" s="239"/>
      <c r="N247" s="240"/>
      <c r="O247" s="240"/>
      <c r="P247" s="308"/>
      <c r="Q247" s="254"/>
      <c r="R247" s="255">
        <v>1</v>
      </c>
      <c r="S247" s="256" t="s">
        <v>91</v>
      </c>
      <c r="T247" s="256" t="s">
        <v>91</v>
      </c>
      <c r="U247" s="256" t="s">
        <v>91</v>
      </c>
      <c r="V247" s="256" t="s">
        <v>91</v>
      </c>
      <c r="W247" s="256" t="s">
        <v>91</v>
      </c>
      <c r="X247" s="256" t="s">
        <v>91</v>
      </c>
      <c r="Y247" s="256" t="s">
        <v>91</v>
      </c>
      <c r="Z247" s="256" t="s">
        <v>91</v>
      </c>
      <c r="AA247" s="256" t="s">
        <v>91</v>
      </c>
      <c r="AB247" s="256" t="s">
        <v>91</v>
      </c>
      <c r="AC247" s="256" t="s">
        <v>91</v>
      </c>
      <c r="AD247" s="256" t="s">
        <v>91</v>
      </c>
      <c r="AE247" s="256" t="s">
        <v>91</v>
      </c>
      <c r="AF247" s="256" t="s">
        <v>91</v>
      </c>
      <c r="AG247" s="256" t="s">
        <v>91</v>
      </c>
      <c r="AH247" s="256" t="s">
        <v>91</v>
      </c>
      <c r="AI247" s="256" t="s">
        <v>91</v>
      </c>
      <c r="AJ247" s="256" t="s">
        <v>91</v>
      </c>
      <c r="AK247" s="256" t="s">
        <v>91</v>
      </c>
      <c r="AL247" s="256" t="s">
        <v>91</v>
      </c>
      <c r="AM247" s="256" t="s">
        <v>91</v>
      </c>
      <c r="AN247" s="243"/>
      <c r="AO247" s="243"/>
      <c r="AP247" s="243"/>
      <c r="AQ247" s="243"/>
      <c r="AR247" s="243"/>
      <c r="AS247" s="243"/>
      <c r="AT247" s="243"/>
      <c r="AU247" s="243"/>
      <c r="AV247" s="243"/>
      <c r="AW247" s="243"/>
      <c r="AX247" s="243"/>
      <c r="AY247" s="243"/>
      <c r="AZ247" s="243"/>
      <c r="BA247" s="243"/>
      <c r="BB247" s="243"/>
      <c r="BC247" s="243"/>
      <c r="BD247" s="243"/>
      <c r="BE247" s="243"/>
      <c r="BF247" s="243"/>
      <c r="BG247" s="247"/>
      <c r="BH247" s="247"/>
      <c r="BI247" s="247"/>
      <c r="BJ247" s="247"/>
      <c r="BK247" s="247"/>
      <c r="BL247" s="247"/>
      <c r="BM247" s="247"/>
      <c r="BN247" s="247"/>
      <c r="BO247" s="247"/>
      <c r="BP247" s="247"/>
    </row>
    <row r="248" spans="1:68" s="121" customFormat="1" ht="12.75" hidden="1" customHeight="1">
      <c r="A248" s="233">
        <v>229</v>
      </c>
      <c r="B248" s="233"/>
      <c r="C248" s="233" t="s">
        <v>424</v>
      </c>
      <c r="D248" s="234"/>
      <c r="E248" s="234"/>
      <c r="F248" s="234"/>
      <c r="G248" s="234"/>
      <c r="H248" s="234">
        <v>1</v>
      </c>
      <c r="I248" s="235">
        <v>86</v>
      </c>
      <c r="J248" s="236">
        <f t="shared" ref="J248:J276" si="13">H248*I248</f>
        <v>86</v>
      </c>
      <c r="K248" s="237">
        <f t="shared" si="10"/>
        <v>4.0086699140000469E-3</v>
      </c>
      <c r="L248" s="238">
        <v>5.1240352099950924E-3</v>
      </c>
      <c r="M248" s="239">
        <v>0.38527065747696099</v>
      </c>
      <c r="N248" s="240">
        <v>5.1240352099950925E-5</v>
      </c>
      <c r="O248" s="240"/>
      <c r="P248" s="240"/>
      <c r="Q248" s="241"/>
      <c r="R248" s="242"/>
      <c r="S248" s="243"/>
      <c r="T248" s="243"/>
      <c r="U248" s="243"/>
      <c r="V248" s="243"/>
      <c r="W248" s="243"/>
      <c r="X248" s="243"/>
      <c r="Y248" s="243"/>
      <c r="Z248" s="243"/>
      <c r="AA248" s="248"/>
      <c r="AB248" s="248"/>
      <c r="AC248" s="248"/>
      <c r="AD248" s="248"/>
      <c r="AE248" s="248"/>
      <c r="AF248" s="249"/>
      <c r="AG248" s="249"/>
      <c r="AH248" s="249"/>
      <c r="AI248" s="249"/>
      <c r="AJ248" s="256"/>
      <c r="AK248" s="243"/>
      <c r="AL248" s="243"/>
      <c r="AM248" s="243"/>
      <c r="AN248" s="243"/>
      <c r="AO248" s="243"/>
      <c r="AP248" s="243"/>
      <c r="AQ248" s="243"/>
      <c r="AR248" s="243"/>
      <c r="AS248" s="243"/>
      <c r="AT248" s="243"/>
      <c r="AU248" s="243"/>
      <c r="AV248" s="243"/>
      <c r="AW248" s="243"/>
      <c r="AX248" s="243"/>
      <c r="AY248" s="243"/>
      <c r="AZ248" s="243"/>
      <c r="BA248" s="243"/>
      <c r="BB248" s="243"/>
      <c r="BC248" s="243"/>
      <c r="BD248" s="243"/>
      <c r="BE248" s="243"/>
      <c r="BF248" s="243"/>
      <c r="BG248" s="247"/>
      <c r="BH248" s="247"/>
      <c r="BI248" s="247"/>
      <c r="BJ248" s="247"/>
      <c r="BK248" s="247"/>
      <c r="BL248" s="247"/>
      <c r="BM248" s="247"/>
      <c r="BN248" s="247"/>
      <c r="BO248" s="247"/>
      <c r="BP248" s="247"/>
    </row>
    <row r="249" spans="1:68" s="121" customFormat="1" ht="12.75" hidden="1" customHeight="1">
      <c r="A249" s="233">
        <v>230</v>
      </c>
      <c r="B249" s="233"/>
      <c r="C249" s="233" t="s">
        <v>425</v>
      </c>
      <c r="D249" s="234"/>
      <c r="E249" s="234"/>
      <c r="F249" s="234"/>
      <c r="G249" s="234"/>
      <c r="H249" s="234">
        <v>1</v>
      </c>
      <c r="I249" s="235">
        <v>52.5</v>
      </c>
      <c r="J249" s="236">
        <f t="shared" si="13"/>
        <v>52.5</v>
      </c>
      <c r="K249" s="237">
        <f t="shared" si="10"/>
        <v>2.4471531451744472E-3</v>
      </c>
      <c r="L249" s="238">
        <v>0</v>
      </c>
      <c r="M249" s="239">
        <v>0</v>
      </c>
      <c r="N249" s="240">
        <v>0</v>
      </c>
      <c r="O249" s="240"/>
      <c r="P249" s="240"/>
      <c r="Q249" s="241"/>
      <c r="R249" s="242"/>
      <c r="S249" s="243"/>
      <c r="T249" s="243"/>
      <c r="U249" s="243"/>
      <c r="V249" s="243"/>
      <c r="W249" s="243"/>
      <c r="X249" s="243"/>
      <c r="Y249" s="243"/>
      <c r="Z249" s="243"/>
      <c r="AA249" s="248"/>
      <c r="AB249" s="248"/>
      <c r="AC249" s="248"/>
      <c r="AD249" s="248"/>
      <c r="AE249" s="248"/>
      <c r="AF249" s="249"/>
      <c r="AG249" s="249"/>
      <c r="AH249" s="249"/>
      <c r="AI249" s="249"/>
      <c r="AJ249" s="256"/>
      <c r="AK249" s="243"/>
      <c r="AL249" s="243"/>
      <c r="AM249" s="243"/>
      <c r="AN249" s="243"/>
      <c r="AO249" s="243"/>
      <c r="AP249" s="243"/>
      <c r="AQ249" s="243"/>
      <c r="AR249" s="243"/>
      <c r="AS249" s="243"/>
      <c r="AT249" s="243"/>
      <c r="AU249" s="243"/>
      <c r="AV249" s="243"/>
      <c r="AW249" s="243"/>
      <c r="AX249" s="243"/>
      <c r="AY249" s="243"/>
      <c r="AZ249" s="243"/>
      <c r="BA249" s="243"/>
      <c r="BB249" s="243"/>
      <c r="BC249" s="243"/>
      <c r="BD249" s="243"/>
      <c r="BE249" s="243"/>
      <c r="BF249" s="243"/>
      <c r="BG249" s="247"/>
      <c r="BH249" s="247"/>
      <c r="BI249" s="247"/>
      <c r="BJ249" s="247"/>
      <c r="BK249" s="247"/>
      <c r="BL249" s="247"/>
      <c r="BM249" s="247"/>
      <c r="BN249" s="247"/>
      <c r="BO249" s="247"/>
      <c r="BP249" s="247"/>
    </row>
    <row r="250" spans="1:68" s="121" customFormat="1" ht="12.75" customHeight="1">
      <c r="A250" s="233">
        <v>231</v>
      </c>
      <c r="B250" s="233"/>
      <c r="C250" s="233" t="s">
        <v>510</v>
      </c>
      <c r="D250" s="234"/>
      <c r="E250" s="234"/>
      <c r="F250" s="234"/>
      <c r="G250" s="234"/>
      <c r="H250" s="250">
        <v>1</v>
      </c>
      <c r="I250" s="235">
        <v>53.5</v>
      </c>
      <c r="J250" s="251">
        <f t="shared" si="13"/>
        <v>53.5</v>
      </c>
      <c r="K250" s="252">
        <f t="shared" si="10"/>
        <v>2.4937655860349127E-3</v>
      </c>
      <c r="L250" s="238">
        <v>1.3487699734118063E-3</v>
      </c>
      <c r="M250" s="239">
        <v>0.26007382740907081</v>
      </c>
      <c r="N250" s="240">
        <v>1.3487699734118063E-5</v>
      </c>
      <c r="O250" s="240"/>
      <c r="P250" s="308"/>
      <c r="Q250" s="254"/>
      <c r="R250" s="255">
        <v>1</v>
      </c>
      <c r="S250" s="256" t="s">
        <v>91</v>
      </c>
      <c r="T250" s="256" t="s">
        <v>91</v>
      </c>
      <c r="U250" s="256" t="s">
        <v>91</v>
      </c>
      <c r="V250" s="256" t="s">
        <v>91</v>
      </c>
      <c r="W250" s="256" t="s">
        <v>91</v>
      </c>
      <c r="X250" s="256" t="s">
        <v>91</v>
      </c>
      <c r="Y250" s="256" t="s">
        <v>91</v>
      </c>
      <c r="Z250" s="256" t="s">
        <v>91</v>
      </c>
      <c r="AA250" s="256" t="s">
        <v>91</v>
      </c>
      <c r="AB250" s="256" t="s">
        <v>91</v>
      </c>
      <c r="AC250" s="256" t="s">
        <v>91</v>
      </c>
      <c r="AD250" s="256" t="s">
        <v>91</v>
      </c>
      <c r="AE250" s="256" t="s">
        <v>91</v>
      </c>
      <c r="AF250" s="256" t="s">
        <v>91</v>
      </c>
      <c r="AG250" s="256" t="s">
        <v>91</v>
      </c>
      <c r="AH250" s="256" t="s">
        <v>91</v>
      </c>
      <c r="AI250" s="256" t="s">
        <v>91</v>
      </c>
      <c r="AJ250" s="256" t="s">
        <v>91</v>
      </c>
      <c r="AK250" s="256" t="s">
        <v>91</v>
      </c>
      <c r="AL250" s="256" t="s">
        <v>91</v>
      </c>
      <c r="AM250" s="256" t="s">
        <v>91</v>
      </c>
      <c r="AN250" s="243"/>
      <c r="AO250" s="243"/>
      <c r="AP250" s="243"/>
      <c r="AQ250" s="243"/>
      <c r="AR250" s="243"/>
      <c r="AS250" s="243"/>
      <c r="AT250" s="243"/>
      <c r="AU250" s="243"/>
      <c r="AV250" s="243"/>
      <c r="AW250" s="243"/>
      <c r="AX250" s="243"/>
      <c r="AY250" s="243"/>
      <c r="AZ250" s="243"/>
      <c r="BA250" s="243"/>
      <c r="BB250" s="243"/>
      <c r="BC250" s="243"/>
      <c r="BD250" s="243"/>
      <c r="BE250" s="243"/>
      <c r="BF250" s="243"/>
      <c r="BG250" s="247"/>
      <c r="BH250" s="247"/>
      <c r="BI250" s="247"/>
      <c r="BJ250" s="247"/>
      <c r="BK250" s="247"/>
      <c r="BL250" s="247"/>
      <c r="BM250" s="247"/>
      <c r="BN250" s="247"/>
      <c r="BO250" s="247"/>
      <c r="BP250" s="247"/>
    </row>
    <row r="251" spans="1:68" s="121" customFormat="1" ht="12.75" hidden="1" customHeight="1">
      <c r="A251" s="233">
        <v>232</v>
      </c>
      <c r="B251" s="233"/>
      <c r="C251" s="233" t="s">
        <v>938</v>
      </c>
      <c r="D251" s="234"/>
      <c r="E251" s="234"/>
      <c r="F251" s="234"/>
      <c r="G251" s="234"/>
      <c r="H251" s="234">
        <v>1</v>
      </c>
      <c r="I251" s="235">
        <v>78.5</v>
      </c>
      <c r="J251" s="236">
        <f t="shared" si="13"/>
        <v>78.5</v>
      </c>
      <c r="K251" s="237">
        <f t="shared" si="10"/>
        <v>3.6590766075465541E-3</v>
      </c>
      <c r="L251" s="238">
        <v>2.600738274090708E-3</v>
      </c>
      <c r="M251" s="239">
        <v>0.41237512584217423</v>
      </c>
      <c r="N251" s="240">
        <v>2.600738274090708E-5</v>
      </c>
      <c r="O251" s="240"/>
      <c r="P251" s="240"/>
      <c r="Q251" s="241"/>
      <c r="R251" s="242"/>
      <c r="S251" s="243"/>
      <c r="T251" s="243"/>
      <c r="U251" s="243"/>
      <c r="V251" s="243"/>
      <c r="W251" s="243"/>
      <c r="X251" s="243"/>
      <c r="Y251" s="243"/>
      <c r="Z251" s="243"/>
      <c r="AA251" s="248"/>
      <c r="AB251" s="248"/>
      <c r="AC251" s="248"/>
      <c r="AD251" s="248"/>
      <c r="AE251" s="248"/>
      <c r="AF251" s="249"/>
      <c r="AG251" s="249"/>
      <c r="AH251" s="249"/>
      <c r="AI251" s="249"/>
      <c r="AJ251" s="256"/>
      <c r="AK251" s="243"/>
      <c r="AL251" s="243"/>
      <c r="AM251" s="243"/>
      <c r="AN251" s="243"/>
      <c r="AO251" s="243"/>
      <c r="AP251" s="243"/>
      <c r="AQ251" s="243"/>
      <c r="AR251" s="243"/>
      <c r="AS251" s="243"/>
      <c r="AT251" s="243"/>
      <c r="AU251" s="243"/>
      <c r="AV251" s="243"/>
      <c r="AW251" s="243"/>
      <c r="AX251" s="243"/>
      <c r="AY251" s="243"/>
      <c r="AZ251" s="243"/>
      <c r="BA251" s="243"/>
      <c r="BB251" s="243"/>
      <c r="BC251" s="243"/>
      <c r="BD251" s="243"/>
      <c r="BE251" s="243"/>
      <c r="BF251" s="243"/>
      <c r="BG251" s="247"/>
      <c r="BH251" s="247"/>
      <c r="BI251" s="247"/>
      <c r="BJ251" s="247"/>
      <c r="BK251" s="247"/>
      <c r="BL251" s="247"/>
      <c r="BM251" s="247"/>
      <c r="BN251" s="247"/>
      <c r="BO251" s="247"/>
      <c r="BP251" s="247"/>
    </row>
    <row r="252" spans="1:68" s="121" customFormat="1" ht="12.75" customHeight="1">
      <c r="A252" s="233">
        <v>233</v>
      </c>
      <c r="B252" s="233"/>
      <c r="C252" s="233" t="s">
        <v>426</v>
      </c>
      <c r="D252" s="234"/>
      <c r="E252" s="234"/>
      <c r="F252" s="234"/>
      <c r="G252" s="234"/>
      <c r="H252" s="250">
        <v>1</v>
      </c>
      <c r="I252" s="235">
        <v>178.9</v>
      </c>
      <c r="J252" s="251">
        <f t="shared" si="13"/>
        <v>178.9</v>
      </c>
      <c r="K252" s="252">
        <f t="shared" si="10"/>
        <v>8.3389656699373073E-3</v>
      </c>
      <c r="L252" s="238">
        <v>4.1237512584217425E-3</v>
      </c>
      <c r="M252" s="239">
        <v>0.53757195591006446</v>
      </c>
      <c r="N252" s="240">
        <v>4.1237512584217427E-5</v>
      </c>
      <c r="O252" s="240"/>
      <c r="P252" s="308"/>
      <c r="Q252" s="254"/>
      <c r="R252" s="255">
        <v>1</v>
      </c>
      <c r="S252" s="256" t="s">
        <v>1004</v>
      </c>
      <c r="T252" s="256" t="s">
        <v>1004</v>
      </c>
      <c r="U252" s="256" t="s">
        <v>1004</v>
      </c>
      <c r="V252" s="256" t="s">
        <v>1004</v>
      </c>
      <c r="W252" s="256" t="s">
        <v>1004</v>
      </c>
      <c r="X252" s="256" t="s">
        <v>1004</v>
      </c>
      <c r="Y252" s="256" t="s">
        <v>1004</v>
      </c>
      <c r="Z252" s="256" t="s">
        <v>1004</v>
      </c>
      <c r="AA252" s="256" t="s">
        <v>1004</v>
      </c>
      <c r="AB252" s="256" t="s">
        <v>1004</v>
      </c>
      <c r="AC252" s="256" t="s">
        <v>1004</v>
      </c>
      <c r="AD252" s="256" t="s">
        <v>1004</v>
      </c>
      <c r="AE252" s="256" t="s">
        <v>1004</v>
      </c>
      <c r="AF252" s="256" t="s">
        <v>1004</v>
      </c>
      <c r="AG252" s="256" t="s">
        <v>1004</v>
      </c>
      <c r="AH252" s="256" t="s">
        <v>1004</v>
      </c>
      <c r="AI252" s="256" t="s">
        <v>1004</v>
      </c>
      <c r="AJ252" s="256" t="s">
        <v>1004</v>
      </c>
      <c r="AK252" s="256" t="s">
        <v>1004</v>
      </c>
      <c r="AL252" s="256" t="s">
        <v>1004</v>
      </c>
      <c r="AM252" s="256" t="s">
        <v>1004</v>
      </c>
      <c r="AN252" s="243"/>
      <c r="AO252" s="243"/>
      <c r="AP252" s="243"/>
      <c r="AQ252" s="243"/>
      <c r="AR252" s="243"/>
      <c r="AS252" s="243"/>
      <c r="AT252" s="243"/>
      <c r="AU252" s="243"/>
      <c r="AV252" s="243"/>
      <c r="AW252" s="243"/>
      <c r="AX252" s="243"/>
      <c r="AY252" s="243"/>
      <c r="AZ252" s="243"/>
      <c r="BA252" s="243"/>
      <c r="BB252" s="243"/>
      <c r="BC252" s="243"/>
      <c r="BD252" s="243"/>
      <c r="BE252" s="243"/>
      <c r="BF252" s="243"/>
      <c r="BG252" s="247"/>
      <c r="BH252" s="247"/>
      <c r="BI252" s="247"/>
      <c r="BJ252" s="247"/>
      <c r="BK252" s="247"/>
      <c r="BL252" s="247"/>
      <c r="BM252" s="247"/>
      <c r="BN252" s="247"/>
      <c r="BO252" s="247"/>
      <c r="BP252" s="247"/>
    </row>
    <row r="253" spans="1:68" s="121" customFormat="1" ht="12.75" hidden="1" customHeight="1">
      <c r="A253" s="233">
        <v>234</v>
      </c>
      <c r="B253" s="233"/>
      <c r="C253" s="233" t="s">
        <v>2202</v>
      </c>
      <c r="D253" s="234"/>
      <c r="E253" s="234"/>
      <c r="F253" s="234"/>
      <c r="G253" s="234"/>
      <c r="H253" s="234">
        <v>1</v>
      </c>
      <c r="I253" s="235">
        <v>85.8</v>
      </c>
      <c r="J253" s="236">
        <f t="shared" si="13"/>
        <v>85.8</v>
      </c>
      <c r="K253" s="237">
        <f t="shared" si="10"/>
        <v>3.9993474258279531E-3</v>
      </c>
      <c r="L253" s="238">
        <v>0</v>
      </c>
      <c r="M253" s="239">
        <v>0</v>
      </c>
      <c r="N253" s="240">
        <v>0</v>
      </c>
      <c r="O253" s="240"/>
      <c r="P253" s="240"/>
      <c r="Q253" s="241"/>
      <c r="R253" s="242"/>
      <c r="S253" s="243"/>
      <c r="T253" s="243"/>
      <c r="U253" s="243"/>
      <c r="V253" s="243"/>
      <c r="W253" s="243"/>
      <c r="X253" s="243"/>
      <c r="Y253" s="243"/>
      <c r="Z253" s="243"/>
      <c r="AA253" s="248"/>
      <c r="AB253" s="248"/>
      <c r="AC253" s="248"/>
      <c r="AD253" s="248"/>
      <c r="AE253" s="248"/>
      <c r="AF253" s="249"/>
      <c r="AG253" s="249"/>
      <c r="AH253" s="249"/>
      <c r="AI253" s="249"/>
      <c r="AJ253" s="256"/>
      <c r="AK253" s="243"/>
      <c r="AL253" s="243"/>
      <c r="AM253" s="243"/>
      <c r="AN253" s="243"/>
      <c r="AO253" s="243"/>
      <c r="AP253" s="243"/>
      <c r="AQ253" s="243"/>
      <c r="AR253" s="243"/>
      <c r="AS253" s="243"/>
      <c r="AT253" s="243"/>
      <c r="AU253" s="243"/>
      <c r="AV253" s="243"/>
      <c r="AW253" s="243"/>
      <c r="AX253" s="243"/>
      <c r="AY253" s="243"/>
      <c r="AZ253" s="243"/>
      <c r="BA253" s="243"/>
      <c r="BB253" s="243"/>
      <c r="BC253" s="243"/>
      <c r="BD253" s="243"/>
      <c r="BE253" s="243"/>
      <c r="BF253" s="243"/>
      <c r="BG253" s="247"/>
      <c r="BH253" s="247"/>
      <c r="BI253" s="247"/>
      <c r="BJ253" s="247"/>
      <c r="BK253" s="247"/>
      <c r="BL253" s="247"/>
      <c r="BM253" s="247"/>
      <c r="BN253" s="247"/>
      <c r="BO253" s="247"/>
      <c r="BP253" s="247"/>
    </row>
    <row r="254" spans="1:68" s="121" customFormat="1" ht="12.75" hidden="1" customHeight="1">
      <c r="A254" s="233">
        <v>235</v>
      </c>
      <c r="B254" s="233"/>
      <c r="C254" s="233" t="s">
        <v>2110</v>
      </c>
      <c r="D254" s="234"/>
      <c r="E254" s="234"/>
      <c r="F254" s="234"/>
      <c r="G254" s="234"/>
      <c r="H254" s="234">
        <v>1</v>
      </c>
      <c r="I254" s="235">
        <v>52.5</v>
      </c>
      <c r="J254" s="236">
        <f t="shared" si="13"/>
        <v>52.5</v>
      </c>
      <c r="K254" s="237">
        <f t="shared" si="10"/>
        <v>2.4471531451744472E-3</v>
      </c>
      <c r="L254" s="238">
        <v>3.7623583468855649E-3</v>
      </c>
      <c r="M254" s="239">
        <v>0.40914840341774417</v>
      </c>
      <c r="N254" s="240">
        <v>3.762358346885565E-5</v>
      </c>
      <c r="O254" s="240"/>
      <c r="P254" s="240"/>
      <c r="Q254" s="241"/>
      <c r="R254" s="242"/>
      <c r="S254" s="243"/>
      <c r="T254" s="243"/>
      <c r="U254" s="243"/>
      <c r="V254" s="243"/>
      <c r="W254" s="243"/>
      <c r="X254" s="243"/>
      <c r="Y254" s="243"/>
      <c r="Z254" s="243"/>
      <c r="AA254" s="248"/>
      <c r="AB254" s="248"/>
      <c r="AC254" s="248"/>
      <c r="AD254" s="248"/>
      <c r="AE254" s="248"/>
      <c r="AF254" s="249"/>
      <c r="AG254" s="249"/>
      <c r="AH254" s="249"/>
      <c r="AI254" s="249"/>
      <c r="AJ254" s="256"/>
      <c r="AK254" s="243"/>
      <c r="AL254" s="243"/>
      <c r="AM254" s="243"/>
      <c r="AN254" s="243"/>
      <c r="AO254" s="243"/>
      <c r="AP254" s="243"/>
      <c r="AQ254" s="243"/>
      <c r="AR254" s="243"/>
      <c r="AS254" s="243"/>
      <c r="AT254" s="243"/>
      <c r="AU254" s="243"/>
      <c r="AV254" s="243"/>
      <c r="AW254" s="243"/>
      <c r="AX254" s="243"/>
      <c r="AY254" s="243"/>
      <c r="AZ254" s="243"/>
      <c r="BA254" s="243"/>
      <c r="BB254" s="243"/>
      <c r="BC254" s="243"/>
      <c r="BD254" s="243"/>
      <c r="BE254" s="243"/>
      <c r="BF254" s="243"/>
      <c r="BG254" s="247"/>
      <c r="BH254" s="247"/>
      <c r="BI254" s="247"/>
      <c r="BJ254" s="247"/>
      <c r="BK254" s="247"/>
      <c r="BL254" s="247"/>
      <c r="BM254" s="247"/>
      <c r="BN254" s="247"/>
      <c r="BO254" s="247"/>
      <c r="BP254" s="247"/>
    </row>
    <row r="255" spans="1:68" s="121" customFormat="1" ht="12.75" hidden="1" customHeight="1">
      <c r="A255" s="233">
        <v>236</v>
      </c>
      <c r="B255" s="233"/>
      <c r="C255" s="233" t="s">
        <v>1059</v>
      </c>
      <c r="D255" s="234"/>
      <c r="E255" s="234"/>
      <c r="F255" s="234"/>
      <c r="G255" s="234"/>
      <c r="H255" s="234">
        <v>1</v>
      </c>
      <c r="I255" s="235">
        <v>53.5</v>
      </c>
      <c r="J255" s="236">
        <f t="shared" si="13"/>
        <v>53.5</v>
      </c>
      <c r="K255" s="237">
        <f t="shared" si="10"/>
        <v>2.4937655860349127E-3</v>
      </c>
      <c r="L255" s="238">
        <v>4.0914840341774415E-3</v>
      </c>
      <c r="M255" s="239">
        <v>0.2594284829241848</v>
      </c>
      <c r="N255" s="240">
        <v>4.0914840341774412E-5</v>
      </c>
      <c r="O255" s="240"/>
      <c r="P255" s="240"/>
      <c r="Q255" s="241"/>
      <c r="R255" s="242"/>
      <c r="S255" s="243"/>
      <c r="T255" s="243"/>
      <c r="U255" s="243"/>
      <c r="V255" s="243"/>
      <c r="W255" s="243"/>
      <c r="X255" s="243"/>
      <c r="Y255" s="243"/>
      <c r="Z255" s="243"/>
      <c r="AA255" s="248"/>
      <c r="AB255" s="248"/>
      <c r="AC255" s="248"/>
      <c r="AD255" s="248"/>
      <c r="AE255" s="248"/>
      <c r="AF255" s="249"/>
      <c r="AG255" s="249"/>
      <c r="AH255" s="249"/>
      <c r="AI255" s="249"/>
      <c r="AJ255" s="256"/>
      <c r="AK255" s="243"/>
      <c r="AL255" s="243"/>
      <c r="AM255" s="243"/>
      <c r="AN255" s="243"/>
      <c r="AO255" s="243"/>
      <c r="AP255" s="243"/>
      <c r="AQ255" s="243"/>
      <c r="AR255" s="243"/>
      <c r="AS255" s="243"/>
      <c r="AT255" s="243"/>
      <c r="AU255" s="243"/>
      <c r="AV255" s="243"/>
      <c r="AW255" s="243"/>
      <c r="AX255" s="243"/>
      <c r="AY255" s="243"/>
      <c r="AZ255" s="243"/>
      <c r="BA255" s="243"/>
      <c r="BB255" s="243"/>
      <c r="BC255" s="243"/>
      <c r="BD255" s="243"/>
      <c r="BE255" s="243"/>
      <c r="BF255" s="243"/>
      <c r="BG255" s="247"/>
      <c r="BH255" s="247"/>
      <c r="BI255" s="247"/>
      <c r="BJ255" s="247"/>
      <c r="BK255" s="247"/>
      <c r="BL255" s="247"/>
      <c r="BM255" s="247"/>
      <c r="BN255" s="247"/>
      <c r="BO255" s="247"/>
      <c r="BP255" s="247"/>
    </row>
    <row r="256" spans="1:68" s="121" customFormat="1" ht="12.75" customHeight="1">
      <c r="A256" s="233">
        <v>237</v>
      </c>
      <c r="B256" s="233"/>
      <c r="C256" s="233" t="s">
        <v>427</v>
      </c>
      <c r="D256" s="234"/>
      <c r="E256" s="234"/>
      <c r="F256" s="234"/>
      <c r="G256" s="234"/>
      <c r="H256" s="250">
        <v>1</v>
      </c>
      <c r="I256" s="235">
        <v>78.400000000000006</v>
      </c>
      <c r="J256" s="251">
        <f t="shared" si="13"/>
        <v>78.400000000000006</v>
      </c>
      <c r="K256" s="252">
        <f t="shared" si="10"/>
        <v>3.6544153634605081E-3</v>
      </c>
      <c r="L256" s="238">
        <v>2.594284829241848E-3</v>
      </c>
      <c r="M256" s="239">
        <v>0.27233537262190538</v>
      </c>
      <c r="N256" s="240">
        <v>2.594284829241848E-5</v>
      </c>
      <c r="O256" s="240"/>
      <c r="P256" s="308"/>
      <c r="Q256" s="254"/>
      <c r="R256" s="255">
        <v>1</v>
      </c>
      <c r="S256" s="256" t="s">
        <v>91</v>
      </c>
      <c r="T256" s="256" t="s">
        <v>91</v>
      </c>
      <c r="U256" s="256" t="s">
        <v>91</v>
      </c>
      <c r="V256" s="256" t="s">
        <v>91</v>
      </c>
      <c r="W256" s="256" t="s">
        <v>91</v>
      </c>
      <c r="X256" s="256" t="s">
        <v>91</v>
      </c>
      <c r="Y256" s="256" t="s">
        <v>91</v>
      </c>
      <c r="Z256" s="256" t="s">
        <v>91</v>
      </c>
      <c r="AA256" s="256" t="s">
        <v>91</v>
      </c>
      <c r="AB256" s="256" t="s">
        <v>91</v>
      </c>
      <c r="AC256" s="256" t="s">
        <v>91</v>
      </c>
      <c r="AD256" s="256" t="s">
        <v>91</v>
      </c>
      <c r="AE256" s="256" t="s">
        <v>91</v>
      </c>
      <c r="AF256" s="256" t="s">
        <v>91</v>
      </c>
      <c r="AG256" s="256" t="s">
        <v>91</v>
      </c>
      <c r="AH256" s="256" t="s">
        <v>91</v>
      </c>
      <c r="AI256" s="256" t="s">
        <v>91</v>
      </c>
      <c r="AJ256" s="256" t="s">
        <v>91</v>
      </c>
      <c r="AK256" s="256" t="s">
        <v>91</v>
      </c>
      <c r="AL256" s="256" t="s">
        <v>91</v>
      </c>
      <c r="AM256" s="256" t="s">
        <v>91</v>
      </c>
      <c r="AN256" s="247"/>
      <c r="AO256" s="247"/>
      <c r="AP256" s="247"/>
      <c r="AQ256" s="247"/>
      <c r="AR256" s="247"/>
      <c r="AS256" s="247"/>
      <c r="AT256" s="247"/>
      <c r="AU256" s="247"/>
      <c r="AV256" s="247"/>
      <c r="AW256" s="247"/>
      <c r="AX256" s="247"/>
      <c r="AY256" s="247"/>
      <c r="AZ256" s="247"/>
      <c r="BA256" s="247"/>
      <c r="BB256" s="247"/>
      <c r="BC256" s="247"/>
      <c r="BD256" s="247"/>
      <c r="BE256" s="247"/>
      <c r="BF256" s="247"/>
      <c r="BG256" s="247"/>
      <c r="BH256" s="247"/>
      <c r="BI256" s="247"/>
      <c r="BJ256" s="247"/>
      <c r="BK256" s="247"/>
      <c r="BL256" s="247"/>
      <c r="BM256" s="247"/>
      <c r="BN256" s="247"/>
      <c r="BO256" s="247"/>
      <c r="BP256" s="247"/>
    </row>
    <row r="257" spans="1:68" s="121" customFormat="1" ht="12.75" customHeight="1">
      <c r="A257" s="233">
        <v>238</v>
      </c>
      <c r="B257" s="233"/>
      <c r="C257" s="233" t="s">
        <v>428</v>
      </c>
      <c r="D257" s="234"/>
      <c r="E257" s="234"/>
      <c r="F257" s="234"/>
      <c r="G257" s="234"/>
      <c r="H257" s="250">
        <v>1</v>
      </c>
      <c r="I257" s="235">
        <v>181.1</v>
      </c>
      <c r="J257" s="251">
        <f t="shared" si="13"/>
        <v>181.1</v>
      </c>
      <c r="K257" s="252">
        <f t="shared" si="10"/>
        <v>8.4415130398303312E-3</v>
      </c>
      <c r="L257" s="238">
        <v>2.723353726219054E-3</v>
      </c>
      <c r="M257" s="239">
        <v>0.26265520534861492</v>
      </c>
      <c r="N257" s="240">
        <v>2.7233537262190542E-5</v>
      </c>
      <c r="O257" s="240"/>
      <c r="P257" s="308"/>
      <c r="Q257" s="254"/>
      <c r="R257" s="255">
        <v>1</v>
      </c>
      <c r="S257" s="256" t="s">
        <v>93</v>
      </c>
      <c r="T257" s="256" t="s">
        <v>93</v>
      </c>
      <c r="U257" s="256" t="s">
        <v>91</v>
      </c>
      <c r="V257" s="256" t="s">
        <v>91</v>
      </c>
      <c r="W257" s="256" t="s">
        <v>93</v>
      </c>
      <c r="X257" s="256" t="s">
        <v>91</v>
      </c>
      <c r="Y257" s="256" t="s">
        <v>93</v>
      </c>
      <c r="Z257" s="256" t="s">
        <v>91</v>
      </c>
      <c r="AA257" s="248" t="s">
        <v>93</v>
      </c>
      <c r="AB257" s="248" t="s">
        <v>93</v>
      </c>
      <c r="AC257" s="248" t="s">
        <v>91</v>
      </c>
      <c r="AD257" s="248" t="s">
        <v>91</v>
      </c>
      <c r="AE257" s="248" t="s">
        <v>91</v>
      </c>
      <c r="AF257" s="249" t="s">
        <v>93</v>
      </c>
      <c r="AG257" s="249" t="s">
        <v>91</v>
      </c>
      <c r="AH257" s="249" t="s">
        <v>91</v>
      </c>
      <c r="AI257" s="249" t="s">
        <v>91</v>
      </c>
      <c r="AJ257" s="249" t="s">
        <v>91</v>
      </c>
      <c r="AK257" s="249" t="s">
        <v>91</v>
      </c>
      <c r="AL257" s="249" t="s">
        <v>91</v>
      </c>
      <c r="AM257" s="249" t="s">
        <v>91</v>
      </c>
      <c r="AN257" s="247"/>
      <c r="AO257" s="247"/>
      <c r="AP257" s="247"/>
      <c r="AQ257" s="247"/>
      <c r="AR257" s="247"/>
      <c r="AS257" s="247"/>
      <c r="AT257" s="247"/>
      <c r="AU257" s="247"/>
      <c r="AV257" s="247"/>
      <c r="AW257" s="247"/>
      <c r="AX257" s="247"/>
      <c r="AY257" s="247"/>
      <c r="AZ257" s="247"/>
      <c r="BA257" s="247"/>
      <c r="BB257" s="247"/>
      <c r="BC257" s="247"/>
      <c r="BD257" s="247"/>
      <c r="BE257" s="247"/>
      <c r="BF257" s="247"/>
      <c r="BG257" s="247"/>
      <c r="BH257" s="247"/>
      <c r="BI257" s="247"/>
      <c r="BJ257" s="247"/>
      <c r="BK257" s="247"/>
      <c r="BL257" s="247"/>
      <c r="BM257" s="247"/>
      <c r="BN257" s="247"/>
      <c r="BO257" s="247"/>
      <c r="BP257" s="247"/>
    </row>
    <row r="258" spans="1:68" s="121" customFormat="1" ht="15.75" hidden="1" customHeight="1">
      <c r="A258" s="233">
        <v>239</v>
      </c>
      <c r="B258" s="233"/>
      <c r="C258" s="233" t="s">
        <v>1112</v>
      </c>
      <c r="D258" s="234"/>
      <c r="E258" s="234"/>
      <c r="F258" s="234"/>
      <c r="G258" s="234"/>
      <c r="H258" s="234">
        <v>0.75</v>
      </c>
      <c r="I258" s="235">
        <v>86</v>
      </c>
      <c r="J258" s="236">
        <v>64.5</v>
      </c>
      <c r="K258" s="237">
        <f t="shared" si="10"/>
        <v>3.0065024355000348E-3</v>
      </c>
      <c r="L258" s="238">
        <v>2.6265520534861494E-3</v>
      </c>
      <c r="M258" s="239">
        <v>0.36074756705129174</v>
      </c>
      <c r="N258" s="240">
        <v>2.6265520534861495E-5</v>
      </c>
      <c r="O258" s="240"/>
      <c r="P258" s="240"/>
      <c r="Q258" s="241"/>
      <c r="R258" s="242"/>
      <c r="S258" s="243"/>
      <c r="T258" s="243"/>
      <c r="U258" s="243"/>
      <c r="V258" s="243"/>
      <c r="W258" s="243"/>
      <c r="X258" s="243"/>
      <c r="Y258" s="243"/>
      <c r="Z258" s="243"/>
      <c r="AA258" s="248"/>
      <c r="AB258" s="248"/>
      <c r="AC258" s="248"/>
      <c r="AD258" s="248"/>
      <c r="AE258" s="248"/>
      <c r="AF258" s="249"/>
      <c r="AG258" s="249"/>
      <c r="AH258" s="249"/>
      <c r="AI258" s="249"/>
      <c r="AJ258" s="244"/>
      <c r="AK258" s="245"/>
      <c r="AL258" s="246"/>
      <c r="AM258" s="247"/>
      <c r="AN258" s="247"/>
      <c r="AO258" s="247"/>
      <c r="AP258" s="247"/>
      <c r="AQ258" s="247"/>
      <c r="AR258" s="247"/>
      <c r="AS258" s="247"/>
      <c r="AT258" s="247"/>
      <c r="AU258" s="247"/>
      <c r="AV258" s="247"/>
      <c r="AW258" s="247"/>
      <c r="AX258" s="247"/>
      <c r="AY258" s="247"/>
      <c r="AZ258" s="247"/>
      <c r="BA258" s="247"/>
      <c r="BB258" s="247"/>
      <c r="BC258" s="247"/>
      <c r="BD258" s="247"/>
      <c r="BE258" s="247"/>
      <c r="BF258" s="247"/>
      <c r="BG258" s="247"/>
      <c r="BH258" s="247"/>
      <c r="BI258" s="247"/>
      <c r="BJ258" s="247"/>
      <c r="BK258" s="247"/>
      <c r="BL258" s="247"/>
      <c r="BM258" s="247"/>
      <c r="BN258" s="247"/>
      <c r="BO258" s="247"/>
      <c r="BP258" s="247"/>
    </row>
    <row r="259" spans="1:68" s="121" customFormat="1" ht="12.75" hidden="1" customHeight="1">
      <c r="A259" s="233">
        <v>239</v>
      </c>
      <c r="B259" s="233"/>
      <c r="C259" s="233" t="s">
        <v>429</v>
      </c>
      <c r="D259" s="234"/>
      <c r="E259" s="234"/>
      <c r="F259" s="234"/>
      <c r="G259" s="234"/>
      <c r="H259" s="234">
        <v>0.25</v>
      </c>
      <c r="I259" s="235">
        <v>86</v>
      </c>
      <c r="J259" s="236">
        <v>21.5</v>
      </c>
      <c r="K259" s="237">
        <f t="shared" si="10"/>
        <v>1.0021674785000117E-3</v>
      </c>
      <c r="L259" s="238">
        <v>3.6074756705129175E-3</v>
      </c>
      <c r="M259" s="239">
        <v>0.51756627687859746</v>
      </c>
      <c r="N259" s="240">
        <v>3.6074756705129174E-5</v>
      </c>
      <c r="O259" s="240"/>
      <c r="P259" s="240"/>
      <c r="Q259" s="241"/>
      <c r="R259" s="242"/>
      <c r="S259" s="243"/>
      <c r="T259" s="243"/>
      <c r="U259" s="243"/>
      <c r="V259" s="243"/>
      <c r="W259" s="243"/>
      <c r="X259" s="243"/>
      <c r="Y259" s="243"/>
      <c r="Z259" s="243"/>
      <c r="AA259" s="248"/>
      <c r="AB259" s="248"/>
      <c r="AC259" s="248"/>
      <c r="AD259" s="248"/>
      <c r="AE259" s="248"/>
      <c r="AF259" s="249"/>
      <c r="AG259" s="249"/>
      <c r="AH259" s="249"/>
      <c r="AI259" s="249"/>
      <c r="AJ259" s="244"/>
      <c r="AK259" s="245"/>
      <c r="AL259" s="246"/>
      <c r="AM259" s="247"/>
      <c r="AN259" s="247"/>
      <c r="AO259" s="247"/>
      <c r="AP259" s="247"/>
      <c r="AQ259" s="247"/>
      <c r="AR259" s="247"/>
      <c r="AS259" s="247"/>
      <c r="AT259" s="247"/>
      <c r="AU259" s="247"/>
      <c r="AV259" s="247"/>
      <c r="AW259" s="247"/>
      <c r="AX259" s="247"/>
      <c r="AY259" s="247"/>
      <c r="AZ259" s="247"/>
      <c r="BA259" s="247"/>
      <c r="BB259" s="247"/>
      <c r="BC259" s="247"/>
      <c r="BD259" s="247"/>
      <c r="BE259" s="247"/>
      <c r="BF259" s="247"/>
      <c r="BG259" s="247"/>
      <c r="BH259" s="247"/>
      <c r="BI259" s="247"/>
      <c r="BJ259" s="247"/>
      <c r="BK259" s="247"/>
      <c r="BL259" s="247"/>
      <c r="BM259" s="247"/>
      <c r="BN259" s="247"/>
      <c r="BO259" s="247"/>
      <c r="BP259" s="247"/>
    </row>
    <row r="260" spans="1:68" s="121" customFormat="1" ht="12.75" customHeight="1">
      <c r="A260" s="233">
        <v>240</v>
      </c>
      <c r="B260" s="233"/>
      <c r="C260" s="233" t="s">
        <v>430</v>
      </c>
      <c r="D260" s="234"/>
      <c r="E260" s="234"/>
      <c r="F260" s="234"/>
      <c r="G260" s="234"/>
      <c r="H260" s="250">
        <v>0.5</v>
      </c>
      <c r="I260" s="235">
        <v>52.7</v>
      </c>
      <c r="J260" s="251">
        <v>26.35</v>
      </c>
      <c r="K260" s="252">
        <f t="shared" si="10"/>
        <v>1.2282378166732701E-3</v>
      </c>
      <c r="L260" s="238">
        <v>5.1756627687859751E-3</v>
      </c>
      <c r="M260" s="239">
        <v>0.38462531299207497</v>
      </c>
      <c r="N260" s="240">
        <v>5.1756627687859748E-5</v>
      </c>
      <c r="O260" s="240"/>
      <c r="P260" s="308"/>
      <c r="Q260" s="254"/>
      <c r="R260" s="255">
        <v>1</v>
      </c>
      <c r="S260" s="256" t="s">
        <v>91</v>
      </c>
      <c r="T260" s="256" t="s">
        <v>91</v>
      </c>
      <c r="U260" s="256" t="s">
        <v>91</v>
      </c>
      <c r="V260" s="256" t="s">
        <v>91</v>
      </c>
      <c r="W260" s="256" t="s">
        <v>91</v>
      </c>
      <c r="X260" s="256" t="s">
        <v>91</v>
      </c>
      <c r="Y260" s="256" t="s">
        <v>91</v>
      </c>
      <c r="Z260" s="256" t="s">
        <v>91</v>
      </c>
      <c r="AA260" s="256" t="s">
        <v>91</v>
      </c>
      <c r="AB260" s="256" t="s">
        <v>91</v>
      </c>
      <c r="AC260" s="256" t="s">
        <v>91</v>
      </c>
      <c r="AD260" s="256" t="s">
        <v>91</v>
      </c>
      <c r="AE260" s="256" t="s">
        <v>91</v>
      </c>
      <c r="AF260" s="256" t="s">
        <v>91</v>
      </c>
      <c r="AG260" s="256" t="s">
        <v>91</v>
      </c>
      <c r="AH260" s="256" t="s">
        <v>91</v>
      </c>
      <c r="AI260" s="256" t="s">
        <v>91</v>
      </c>
      <c r="AJ260" s="256" t="s">
        <v>91</v>
      </c>
      <c r="AK260" s="256" t="s">
        <v>91</v>
      </c>
      <c r="AL260" s="256" t="s">
        <v>91</v>
      </c>
      <c r="AM260" s="256" t="s">
        <v>91</v>
      </c>
      <c r="AN260" s="247"/>
      <c r="AO260" s="247"/>
      <c r="AP260" s="247"/>
      <c r="AQ260" s="247"/>
      <c r="AR260" s="247"/>
      <c r="AS260" s="247"/>
      <c r="AT260" s="247"/>
      <c r="AU260" s="247"/>
      <c r="AV260" s="247"/>
      <c r="AW260" s="247"/>
      <c r="AX260" s="247"/>
      <c r="AY260" s="247"/>
      <c r="AZ260" s="247"/>
      <c r="BA260" s="247"/>
      <c r="BB260" s="247"/>
      <c r="BC260" s="247"/>
      <c r="BD260" s="247"/>
      <c r="BE260" s="247"/>
      <c r="BF260" s="247"/>
      <c r="BG260" s="247"/>
      <c r="BH260" s="247"/>
      <c r="BI260" s="247"/>
      <c r="BJ260" s="247"/>
      <c r="BK260" s="247"/>
      <c r="BL260" s="247"/>
      <c r="BM260" s="247"/>
      <c r="BN260" s="247"/>
      <c r="BO260" s="247"/>
      <c r="BP260" s="247"/>
    </row>
    <row r="261" spans="1:68" s="123" customFormat="1" ht="12.75" customHeight="1">
      <c r="A261" s="153">
        <v>240</v>
      </c>
      <c r="B261" s="153"/>
      <c r="C261" s="153" t="s">
        <v>431</v>
      </c>
      <c r="D261" s="154"/>
      <c r="E261" s="154"/>
      <c r="F261" s="154"/>
      <c r="G261" s="154"/>
      <c r="H261" s="155">
        <v>0.5</v>
      </c>
      <c r="I261" s="156">
        <v>52.7</v>
      </c>
      <c r="J261" s="172">
        <v>26.35</v>
      </c>
      <c r="K261" s="157">
        <f t="shared" ref="K261:K324" si="14">J261/21453.5</f>
        <v>1.2282378166732701E-3</v>
      </c>
      <c r="L261" s="158">
        <v>0</v>
      </c>
      <c r="M261" s="159">
        <v>0</v>
      </c>
      <c r="N261" s="160">
        <v>0</v>
      </c>
      <c r="O261" s="160"/>
      <c r="P261" s="196" t="s">
        <v>2266</v>
      </c>
      <c r="Q261" s="161">
        <v>1</v>
      </c>
      <c r="R261" s="165">
        <v>1</v>
      </c>
      <c r="S261" s="166" t="s">
        <v>91</v>
      </c>
      <c r="T261" s="166" t="s">
        <v>91</v>
      </c>
      <c r="U261" s="166" t="s">
        <v>91</v>
      </c>
      <c r="V261" s="166" t="s">
        <v>91</v>
      </c>
      <c r="W261" s="166" t="s">
        <v>91</v>
      </c>
      <c r="X261" s="166" t="s">
        <v>91</v>
      </c>
      <c r="Y261" s="166" t="s">
        <v>91</v>
      </c>
      <c r="Z261" s="166" t="s">
        <v>91</v>
      </c>
      <c r="AA261" s="166" t="s">
        <v>91</v>
      </c>
      <c r="AB261" s="166" t="s">
        <v>91</v>
      </c>
      <c r="AC261" s="166" t="s">
        <v>91</v>
      </c>
      <c r="AD261" s="166" t="s">
        <v>91</v>
      </c>
      <c r="AE261" s="166" t="s">
        <v>91</v>
      </c>
      <c r="AF261" s="166" t="s">
        <v>91</v>
      </c>
      <c r="AG261" s="166" t="s">
        <v>91</v>
      </c>
      <c r="AH261" s="166" t="s">
        <v>91</v>
      </c>
      <c r="AI261" s="166" t="s">
        <v>91</v>
      </c>
      <c r="AJ261" s="166" t="s">
        <v>91</v>
      </c>
      <c r="AK261" s="166" t="s">
        <v>91</v>
      </c>
      <c r="AL261" s="166" t="s">
        <v>91</v>
      </c>
      <c r="AM261" s="166" t="s">
        <v>91</v>
      </c>
      <c r="AN261" s="120"/>
      <c r="AO261" s="120"/>
      <c r="AP261" s="120"/>
      <c r="AQ261" s="120"/>
      <c r="AR261" s="120"/>
      <c r="AS261" s="120"/>
      <c r="AT261" s="120"/>
      <c r="AU261" s="120"/>
      <c r="AV261" s="120"/>
      <c r="AW261" s="120"/>
      <c r="AX261" s="120"/>
      <c r="AY261" s="120"/>
      <c r="AZ261" s="120"/>
      <c r="BA261" s="120"/>
      <c r="BB261" s="120"/>
      <c r="BC261" s="120"/>
      <c r="BD261" s="120"/>
      <c r="BE261" s="120"/>
      <c r="BF261" s="120"/>
      <c r="BG261" s="120"/>
      <c r="BH261" s="120"/>
      <c r="BI261" s="120"/>
      <c r="BJ261" s="120"/>
      <c r="BK261" s="120"/>
      <c r="BL261" s="120"/>
      <c r="BM261" s="120"/>
      <c r="BN261" s="120"/>
      <c r="BO261" s="120"/>
      <c r="BP261" s="120"/>
    </row>
    <row r="262" spans="1:68" s="121" customFormat="1" ht="12.75" hidden="1" customHeight="1">
      <c r="A262" s="233">
        <v>241</v>
      </c>
      <c r="B262" s="233"/>
      <c r="C262" s="233" t="s">
        <v>432</v>
      </c>
      <c r="D262" s="234"/>
      <c r="E262" s="234"/>
      <c r="F262" s="234"/>
      <c r="G262" s="234"/>
      <c r="H262" s="234">
        <v>1</v>
      </c>
      <c r="I262" s="235">
        <v>53.2</v>
      </c>
      <c r="J262" s="236">
        <f t="shared" si="13"/>
        <v>53.2</v>
      </c>
      <c r="K262" s="237">
        <f t="shared" si="14"/>
        <v>2.4797818537767732E-3</v>
      </c>
      <c r="L262" s="238">
        <v>1.3423165285629461E-3</v>
      </c>
      <c r="M262" s="239">
        <v>0.25813779395441272</v>
      </c>
      <c r="N262" s="240">
        <v>1.3423165285629461E-5</v>
      </c>
      <c r="O262" s="240"/>
      <c r="P262" s="240"/>
      <c r="Q262" s="241"/>
      <c r="R262" s="242"/>
      <c r="S262" s="243"/>
      <c r="T262" s="243"/>
      <c r="U262" s="243"/>
      <c r="V262" s="243"/>
      <c r="W262" s="243"/>
      <c r="X262" s="243"/>
      <c r="Y262" s="243"/>
      <c r="Z262" s="243"/>
      <c r="AA262" s="248"/>
      <c r="AB262" s="248"/>
      <c r="AC262" s="248"/>
      <c r="AD262" s="248"/>
      <c r="AE262" s="248"/>
      <c r="AF262" s="249"/>
      <c r="AG262" s="249"/>
      <c r="AH262" s="249"/>
      <c r="AI262" s="249"/>
      <c r="AJ262" s="244"/>
      <c r="AK262" s="245"/>
      <c r="AL262" s="246"/>
      <c r="AM262" s="247"/>
      <c r="AN262" s="247"/>
      <c r="AO262" s="247"/>
      <c r="AP262" s="247"/>
      <c r="AQ262" s="247"/>
      <c r="AR262" s="247"/>
      <c r="AS262" s="247"/>
      <c r="AT262" s="247"/>
      <c r="AU262" s="247"/>
      <c r="AV262" s="247"/>
      <c r="AW262" s="247"/>
      <c r="AX262" s="247"/>
      <c r="AY262" s="247"/>
      <c r="AZ262" s="247"/>
      <c r="BA262" s="247"/>
      <c r="BB262" s="247"/>
      <c r="BC262" s="247"/>
      <c r="BD262" s="247"/>
      <c r="BE262" s="247"/>
      <c r="BF262" s="247"/>
      <c r="BG262" s="247"/>
      <c r="BH262" s="247"/>
      <c r="BI262" s="247"/>
      <c r="BJ262" s="247"/>
      <c r="BK262" s="247"/>
      <c r="BL262" s="247"/>
      <c r="BM262" s="247"/>
      <c r="BN262" s="247"/>
      <c r="BO262" s="247"/>
      <c r="BP262" s="247"/>
    </row>
    <row r="263" spans="1:68" s="121" customFormat="1" ht="12.75" hidden="1" customHeight="1">
      <c r="A263" s="233">
        <v>242</v>
      </c>
      <c r="B263" s="233"/>
      <c r="C263" s="233" t="s">
        <v>433</v>
      </c>
      <c r="D263" s="234"/>
      <c r="E263" s="234"/>
      <c r="F263" s="234"/>
      <c r="G263" s="234"/>
      <c r="H263" s="234">
        <v>1</v>
      </c>
      <c r="I263" s="235">
        <v>78.400000000000006</v>
      </c>
      <c r="J263" s="236">
        <f t="shared" si="13"/>
        <v>78.400000000000006</v>
      </c>
      <c r="K263" s="237">
        <f t="shared" si="14"/>
        <v>3.6544153634605081E-3</v>
      </c>
      <c r="L263" s="238">
        <v>2.5813779395441271E-3</v>
      </c>
      <c r="M263" s="239">
        <v>0.41172978135728827</v>
      </c>
      <c r="N263" s="240">
        <v>2.5813779395441271E-5</v>
      </c>
      <c r="O263" s="240"/>
      <c r="P263" s="240"/>
      <c r="Q263" s="241"/>
      <c r="R263" s="242"/>
      <c r="S263" s="243"/>
      <c r="T263" s="243"/>
      <c r="U263" s="243"/>
      <c r="V263" s="243"/>
      <c r="W263" s="243"/>
      <c r="X263" s="243"/>
      <c r="Y263" s="243"/>
      <c r="Z263" s="243"/>
      <c r="AA263" s="248"/>
      <c r="AB263" s="248"/>
      <c r="AC263" s="248"/>
      <c r="AD263" s="248"/>
      <c r="AE263" s="248"/>
      <c r="AF263" s="249"/>
      <c r="AG263" s="249"/>
      <c r="AH263" s="249"/>
      <c r="AI263" s="249"/>
      <c r="AJ263" s="244"/>
      <c r="AK263" s="245"/>
      <c r="AL263" s="246"/>
      <c r="AM263" s="247"/>
      <c r="AN263" s="247"/>
      <c r="AO263" s="247"/>
      <c r="AP263" s="247"/>
      <c r="AQ263" s="247"/>
      <c r="AR263" s="247"/>
      <c r="AS263" s="247"/>
      <c r="AT263" s="247"/>
      <c r="AU263" s="247"/>
      <c r="AV263" s="247"/>
      <c r="AW263" s="247"/>
      <c r="AX263" s="247"/>
      <c r="AY263" s="247"/>
      <c r="AZ263" s="247"/>
      <c r="BA263" s="247"/>
      <c r="BB263" s="247"/>
      <c r="BC263" s="247"/>
      <c r="BD263" s="247"/>
      <c r="BE263" s="247"/>
      <c r="BF263" s="247"/>
      <c r="BG263" s="247"/>
      <c r="BH263" s="247"/>
      <c r="BI263" s="247"/>
      <c r="BJ263" s="247"/>
      <c r="BK263" s="247"/>
      <c r="BL263" s="247"/>
      <c r="BM263" s="247"/>
      <c r="BN263" s="247"/>
      <c r="BO263" s="247"/>
      <c r="BP263" s="247"/>
    </row>
    <row r="264" spans="1:68" s="121" customFormat="1" ht="12.75" customHeight="1">
      <c r="A264" s="233">
        <v>243</v>
      </c>
      <c r="B264" s="233"/>
      <c r="C264" s="233" t="s">
        <v>2310</v>
      </c>
      <c r="D264" s="234"/>
      <c r="E264" s="234"/>
      <c r="F264" s="234"/>
      <c r="G264" s="234"/>
      <c r="H264" s="250">
        <v>1</v>
      </c>
      <c r="I264" s="235">
        <v>180.9</v>
      </c>
      <c r="J264" s="251">
        <f t="shared" si="13"/>
        <v>180.9</v>
      </c>
      <c r="K264" s="252">
        <f t="shared" si="14"/>
        <v>8.4321905516582373E-3</v>
      </c>
      <c r="L264" s="238">
        <v>4.1172978135728825E-3</v>
      </c>
      <c r="M264" s="239">
        <v>0.53628126694029232</v>
      </c>
      <c r="N264" s="240">
        <v>4.1172978135728824E-5</v>
      </c>
      <c r="O264" s="240"/>
      <c r="P264" s="308"/>
      <c r="Q264" s="254"/>
      <c r="R264" s="255">
        <v>1</v>
      </c>
      <c r="S264" s="256" t="s">
        <v>91</v>
      </c>
      <c r="T264" s="256" t="s">
        <v>91</v>
      </c>
      <c r="U264" s="256" t="s">
        <v>91</v>
      </c>
      <c r="V264" s="256" t="s">
        <v>91</v>
      </c>
      <c r="W264" s="256" t="s">
        <v>91</v>
      </c>
      <c r="X264" s="256" t="s">
        <v>91</v>
      </c>
      <c r="Y264" s="256" t="s">
        <v>91</v>
      </c>
      <c r="Z264" s="256" t="s">
        <v>91</v>
      </c>
      <c r="AA264" s="256" t="s">
        <v>91</v>
      </c>
      <c r="AB264" s="256" t="s">
        <v>91</v>
      </c>
      <c r="AC264" s="256" t="s">
        <v>91</v>
      </c>
      <c r="AD264" s="256" t="s">
        <v>91</v>
      </c>
      <c r="AE264" s="256" t="s">
        <v>91</v>
      </c>
      <c r="AF264" s="256" t="s">
        <v>91</v>
      </c>
      <c r="AG264" s="256" t="s">
        <v>91</v>
      </c>
      <c r="AH264" s="256" t="s">
        <v>91</v>
      </c>
      <c r="AI264" s="256" t="s">
        <v>91</v>
      </c>
      <c r="AJ264" s="256" t="s">
        <v>91</v>
      </c>
      <c r="AK264" s="256" t="s">
        <v>91</v>
      </c>
      <c r="AL264" s="256" t="s">
        <v>91</v>
      </c>
      <c r="AM264" s="256" t="s">
        <v>91</v>
      </c>
      <c r="AN264" s="247"/>
      <c r="AO264" s="247"/>
      <c r="AP264" s="247"/>
      <c r="AQ264" s="247"/>
      <c r="AR264" s="247"/>
      <c r="AS264" s="247"/>
      <c r="AT264" s="247"/>
      <c r="AU264" s="247"/>
      <c r="AV264" s="247"/>
      <c r="AW264" s="247"/>
      <c r="AX264" s="247"/>
      <c r="AY264" s="247"/>
      <c r="AZ264" s="247"/>
      <c r="BA264" s="247"/>
      <c r="BB264" s="247"/>
      <c r="BC264" s="247"/>
      <c r="BD264" s="247"/>
      <c r="BE264" s="247"/>
      <c r="BF264" s="247"/>
      <c r="BG264" s="247"/>
      <c r="BH264" s="247"/>
      <c r="BI264" s="247"/>
      <c r="BJ264" s="247"/>
      <c r="BK264" s="247"/>
      <c r="BL264" s="247"/>
      <c r="BM264" s="247"/>
      <c r="BN264" s="247"/>
      <c r="BO264" s="247"/>
      <c r="BP264" s="247"/>
    </row>
    <row r="265" spans="1:68" s="121" customFormat="1" ht="12.75" customHeight="1">
      <c r="A265" s="233">
        <v>244</v>
      </c>
      <c r="B265" s="233"/>
      <c r="C265" s="233" t="s">
        <v>434</v>
      </c>
      <c r="D265" s="234"/>
      <c r="E265" s="234"/>
      <c r="F265" s="234"/>
      <c r="G265" s="234"/>
      <c r="H265" s="250">
        <v>1</v>
      </c>
      <c r="I265" s="235">
        <v>85.9</v>
      </c>
      <c r="J265" s="251">
        <f t="shared" si="13"/>
        <v>85.9</v>
      </c>
      <c r="K265" s="252">
        <f t="shared" si="14"/>
        <v>4.004008669914E-3</v>
      </c>
      <c r="L265" s="238">
        <v>0</v>
      </c>
      <c r="M265" s="239">
        <v>0</v>
      </c>
      <c r="N265" s="240">
        <v>0</v>
      </c>
      <c r="O265" s="240"/>
      <c r="P265" s="308"/>
      <c r="Q265" s="254"/>
      <c r="R265" s="255">
        <v>1</v>
      </c>
      <c r="S265" s="256" t="s">
        <v>91</v>
      </c>
      <c r="T265" s="256" t="s">
        <v>91</v>
      </c>
      <c r="U265" s="256" t="s">
        <v>91</v>
      </c>
      <c r="V265" s="256" t="s">
        <v>91</v>
      </c>
      <c r="W265" s="256" t="s">
        <v>91</v>
      </c>
      <c r="X265" s="256" t="s">
        <v>91</v>
      </c>
      <c r="Y265" s="256" t="s">
        <v>91</v>
      </c>
      <c r="Z265" s="256" t="s">
        <v>91</v>
      </c>
      <c r="AA265" s="256" t="s">
        <v>91</v>
      </c>
      <c r="AB265" s="256" t="s">
        <v>91</v>
      </c>
      <c r="AC265" s="256" t="s">
        <v>91</v>
      </c>
      <c r="AD265" s="256" t="s">
        <v>91</v>
      </c>
      <c r="AE265" s="256" t="s">
        <v>91</v>
      </c>
      <c r="AF265" s="256" t="s">
        <v>91</v>
      </c>
      <c r="AG265" s="256" t="s">
        <v>91</v>
      </c>
      <c r="AH265" s="256" t="s">
        <v>91</v>
      </c>
      <c r="AI265" s="256" t="s">
        <v>91</v>
      </c>
      <c r="AJ265" s="256" t="s">
        <v>91</v>
      </c>
      <c r="AK265" s="256" t="s">
        <v>91</v>
      </c>
      <c r="AL265" s="256" t="s">
        <v>91</v>
      </c>
      <c r="AM265" s="256" t="s">
        <v>91</v>
      </c>
      <c r="AN265" s="247"/>
      <c r="AO265" s="247"/>
      <c r="AP265" s="247"/>
      <c r="AQ265" s="247"/>
      <c r="AR265" s="247"/>
      <c r="AS265" s="247"/>
      <c r="AT265" s="247"/>
      <c r="AU265" s="247"/>
      <c r="AV265" s="247"/>
      <c r="AW265" s="247"/>
      <c r="AX265" s="247"/>
      <c r="AY265" s="247"/>
      <c r="AZ265" s="247"/>
      <c r="BA265" s="247"/>
      <c r="BB265" s="247"/>
      <c r="BC265" s="247"/>
      <c r="BD265" s="247"/>
      <c r="BE265" s="247"/>
      <c r="BF265" s="247"/>
      <c r="BG265" s="247"/>
      <c r="BH265" s="247"/>
      <c r="BI265" s="247"/>
      <c r="BJ265" s="247"/>
      <c r="BK265" s="247"/>
      <c r="BL265" s="247"/>
      <c r="BM265" s="247"/>
      <c r="BN265" s="247"/>
      <c r="BO265" s="247"/>
      <c r="BP265" s="247"/>
    </row>
    <row r="266" spans="1:68" s="121" customFormat="1" ht="12.75" hidden="1" customHeight="1">
      <c r="A266" s="233">
        <v>245</v>
      </c>
      <c r="B266" s="233"/>
      <c r="C266" s="233" t="s">
        <v>2104</v>
      </c>
      <c r="D266" s="234"/>
      <c r="E266" s="234"/>
      <c r="F266" s="234"/>
      <c r="G266" s="234"/>
      <c r="H266" s="234">
        <v>1</v>
      </c>
      <c r="I266" s="235">
        <v>52.8</v>
      </c>
      <c r="J266" s="236">
        <f t="shared" si="13"/>
        <v>52.8</v>
      </c>
      <c r="K266" s="237">
        <f t="shared" si="14"/>
        <v>2.4611368774325867E-3</v>
      </c>
      <c r="L266" s="238">
        <v>3.7623583468855649E-3</v>
      </c>
      <c r="M266" s="239">
        <v>0.41043909238751625</v>
      </c>
      <c r="N266" s="240">
        <v>3.762358346885565E-5</v>
      </c>
      <c r="O266" s="240"/>
      <c r="P266" s="240"/>
      <c r="Q266" s="241"/>
      <c r="R266" s="242"/>
      <c r="S266" s="243"/>
      <c r="T266" s="243"/>
      <c r="U266" s="243"/>
      <c r="V266" s="243"/>
      <c r="W266" s="243"/>
      <c r="X266" s="243"/>
      <c r="Y266" s="243"/>
      <c r="Z266" s="243"/>
      <c r="AA266" s="248"/>
      <c r="AB266" s="248"/>
      <c r="AC266" s="248"/>
      <c r="AD266" s="248"/>
      <c r="AE266" s="248"/>
      <c r="AF266" s="249"/>
      <c r="AG266" s="249"/>
      <c r="AH266" s="249"/>
      <c r="AI266" s="249"/>
      <c r="AJ266" s="244"/>
      <c r="AK266" s="245"/>
      <c r="AL266" s="246"/>
      <c r="AM266" s="247"/>
      <c r="AN266" s="247"/>
      <c r="AO266" s="247"/>
      <c r="AP266" s="247"/>
      <c r="AQ266" s="247"/>
      <c r="AR266" s="247"/>
      <c r="AS266" s="247"/>
      <c r="AT266" s="247"/>
      <c r="AU266" s="247"/>
      <c r="AV266" s="247"/>
      <c r="AW266" s="247"/>
      <c r="AX266" s="247"/>
      <c r="AY266" s="247"/>
      <c r="AZ266" s="247"/>
      <c r="BA266" s="247"/>
      <c r="BB266" s="247"/>
      <c r="BC266" s="247"/>
      <c r="BD266" s="247"/>
      <c r="BE266" s="247"/>
      <c r="BF266" s="247"/>
      <c r="BG266" s="247"/>
      <c r="BH266" s="247"/>
      <c r="BI266" s="247"/>
      <c r="BJ266" s="247"/>
      <c r="BK266" s="247"/>
      <c r="BL266" s="247"/>
      <c r="BM266" s="247"/>
      <c r="BN266" s="247"/>
      <c r="BO266" s="247"/>
      <c r="BP266" s="247"/>
    </row>
    <row r="267" spans="1:68" s="205" customFormat="1" ht="12.75" customHeight="1">
      <c r="A267" s="204">
        <v>246</v>
      </c>
      <c r="B267" s="204"/>
      <c r="C267" s="204" t="s">
        <v>435</v>
      </c>
      <c r="D267" s="209"/>
      <c r="E267" s="209"/>
      <c r="F267" s="209"/>
      <c r="G267" s="209"/>
      <c r="H267" s="210">
        <v>1</v>
      </c>
      <c r="I267" s="206">
        <v>53.5</v>
      </c>
      <c r="J267" s="223">
        <f t="shared" si="13"/>
        <v>53.5</v>
      </c>
      <c r="K267" s="211">
        <f t="shared" si="14"/>
        <v>2.4937655860349127E-3</v>
      </c>
      <c r="L267" s="212">
        <v>4.1043909238751624E-3</v>
      </c>
      <c r="M267" s="213">
        <v>0.25878313843929873</v>
      </c>
      <c r="N267" s="214">
        <v>4.1043909238751625E-5</v>
      </c>
      <c r="O267" s="214"/>
      <c r="P267" s="309"/>
      <c r="Q267" s="215"/>
      <c r="R267" s="216">
        <v>1</v>
      </c>
      <c r="S267" s="217" t="s">
        <v>91</v>
      </c>
      <c r="T267" s="217" t="s">
        <v>91</v>
      </c>
      <c r="U267" s="217" t="s">
        <v>91</v>
      </c>
      <c r="V267" s="217" t="s">
        <v>91</v>
      </c>
      <c r="W267" s="217" t="s">
        <v>91</v>
      </c>
      <c r="X267" s="217" t="s">
        <v>91</v>
      </c>
      <c r="Y267" s="217" t="s">
        <v>91</v>
      </c>
      <c r="Z267" s="217" t="s">
        <v>91</v>
      </c>
      <c r="AA267" s="217" t="s">
        <v>91</v>
      </c>
      <c r="AB267" s="217" t="s">
        <v>91</v>
      </c>
      <c r="AC267" s="217" t="s">
        <v>91</v>
      </c>
      <c r="AD267" s="217" t="s">
        <v>91</v>
      </c>
      <c r="AE267" s="217" t="s">
        <v>91</v>
      </c>
      <c r="AF267" s="217" t="s">
        <v>91</v>
      </c>
      <c r="AG267" s="217" t="s">
        <v>91</v>
      </c>
      <c r="AH267" s="217" t="s">
        <v>91</v>
      </c>
      <c r="AI267" s="217" t="s">
        <v>91</v>
      </c>
      <c r="AJ267" s="217" t="s">
        <v>91</v>
      </c>
      <c r="AK267" s="217" t="s">
        <v>91</v>
      </c>
      <c r="AL267" s="217" t="s">
        <v>91</v>
      </c>
      <c r="AM267" s="217" t="s">
        <v>91</v>
      </c>
      <c r="AN267" s="218"/>
      <c r="AO267" s="218"/>
      <c r="AP267" s="218"/>
      <c r="AQ267" s="218"/>
      <c r="AR267" s="218"/>
      <c r="AS267" s="218"/>
      <c r="AT267" s="218"/>
      <c r="AU267" s="218"/>
      <c r="AV267" s="218"/>
      <c r="AW267" s="218"/>
      <c r="AX267" s="218"/>
      <c r="AY267" s="218"/>
      <c r="AZ267" s="218"/>
      <c r="BA267" s="218"/>
      <c r="BB267" s="218"/>
      <c r="BC267" s="218"/>
      <c r="BD267" s="218"/>
      <c r="BE267" s="218"/>
      <c r="BF267" s="218"/>
      <c r="BG267" s="218"/>
      <c r="BH267" s="218"/>
      <c r="BI267" s="218"/>
      <c r="BJ267" s="218"/>
      <c r="BK267" s="218"/>
      <c r="BL267" s="218"/>
      <c r="BM267" s="218"/>
      <c r="BN267" s="218"/>
      <c r="BO267" s="218"/>
      <c r="BP267" s="218"/>
    </row>
    <row r="268" spans="1:68" s="121" customFormat="1" ht="12.75" hidden="1" customHeight="1">
      <c r="A268" s="233">
        <v>247</v>
      </c>
      <c r="B268" s="233"/>
      <c r="C268" s="233" t="s">
        <v>436</v>
      </c>
      <c r="D268" s="234"/>
      <c r="E268" s="234"/>
      <c r="F268" s="234"/>
      <c r="G268" s="234"/>
      <c r="H268" s="234">
        <v>1</v>
      </c>
      <c r="I268" s="235">
        <v>78.3</v>
      </c>
      <c r="J268" s="236">
        <f t="shared" si="13"/>
        <v>78.3</v>
      </c>
      <c r="K268" s="237">
        <f t="shared" si="14"/>
        <v>3.6497541193744611E-3</v>
      </c>
      <c r="L268" s="238">
        <v>2.5878313843929876E-3</v>
      </c>
      <c r="M268" s="239">
        <v>0.27427140607656347</v>
      </c>
      <c r="N268" s="240">
        <v>2.5878313843929874E-5</v>
      </c>
      <c r="O268" s="240"/>
      <c r="P268" s="240"/>
      <c r="Q268" s="241"/>
      <c r="R268" s="242"/>
      <c r="S268" s="243"/>
      <c r="T268" s="243"/>
      <c r="U268" s="243"/>
      <c r="V268" s="243"/>
      <c r="W268" s="243"/>
      <c r="X268" s="243"/>
      <c r="Y268" s="243"/>
      <c r="Z268" s="243"/>
      <c r="AA268" s="248"/>
      <c r="AB268" s="248"/>
      <c r="AC268" s="248"/>
      <c r="AD268" s="248"/>
      <c r="AE268" s="248"/>
      <c r="AF268" s="249"/>
      <c r="AG268" s="249"/>
      <c r="AH268" s="249"/>
      <c r="AI268" s="249"/>
      <c r="AJ268" s="244"/>
      <c r="AK268" s="245"/>
      <c r="AL268" s="246"/>
      <c r="AM268" s="247"/>
      <c r="AN268" s="247"/>
      <c r="AO268" s="247"/>
      <c r="AP268" s="247"/>
      <c r="AQ268" s="247"/>
      <c r="AR268" s="247"/>
      <c r="AS268" s="247"/>
      <c r="AT268" s="247"/>
      <c r="AU268" s="247"/>
      <c r="AV268" s="247"/>
      <c r="AW268" s="247"/>
      <c r="AX268" s="247"/>
      <c r="AY268" s="247"/>
      <c r="AZ268" s="247"/>
      <c r="BA268" s="247"/>
      <c r="BB268" s="247"/>
      <c r="BC268" s="247"/>
      <c r="BD268" s="247"/>
      <c r="BE268" s="247"/>
      <c r="BF268" s="247"/>
      <c r="BG268" s="247"/>
      <c r="BH268" s="247"/>
      <c r="BI268" s="247"/>
      <c r="BJ268" s="247"/>
      <c r="BK268" s="247"/>
      <c r="BL268" s="247"/>
      <c r="BM268" s="247"/>
      <c r="BN268" s="247"/>
      <c r="BO268" s="247"/>
      <c r="BP268" s="247"/>
    </row>
    <row r="269" spans="1:68" s="121" customFormat="1" ht="12.75" customHeight="1">
      <c r="A269" s="233">
        <v>248</v>
      </c>
      <c r="B269" s="233"/>
      <c r="C269" s="233" t="s">
        <v>437</v>
      </c>
      <c r="D269" s="234"/>
      <c r="E269" s="234"/>
      <c r="F269" s="234"/>
      <c r="G269" s="234"/>
      <c r="H269" s="250">
        <v>1</v>
      </c>
      <c r="I269" s="235">
        <v>181.1</v>
      </c>
      <c r="J269" s="251">
        <f t="shared" si="13"/>
        <v>181.1</v>
      </c>
      <c r="K269" s="252">
        <f t="shared" si="14"/>
        <v>8.4415130398303312E-3</v>
      </c>
      <c r="L269" s="238">
        <v>2.742714060765635E-3</v>
      </c>
      <c r="M269" s="239">
        <v>0.2594284829241848</v>
      </c>
      <c r="N269" s="240">
        <v>2.7427140607656351E-5</v>
      </c>
      <c r="O269" s="240"/>
      <c r="P269" s="308"/>
      <c r="Q269" s="254"/>
      <c r="R269" s="255">
        <v>1</v>
      </c>
      <c r="S269" s="256" t="s">
        <v>91</v>
      </c>
      <c r="T269" s="256" t="s">
        <v>91</v>
      </c>
      <c r="U269" s="256" t="s">
        <v>91</v>
      </c>
      <c r="V269" s="256" t="s">
        <v>91</v>
      </c>
      <c r="W269" s="256" t="s">
        <v>91</v>
      </c>
      <c r="X269" s="256" t="s">
        <v>91</v>
      </c>
      <c r="Y269" s="256" t="s">
        <v>91</v>
      </c>
      <c r="Z269" s="256" t="s">
        <v>91</v>
      </c>
      <c r="AA269" s="256" t="s">
        <v>91</v>
      </c>
      <c r="AB269" s="256" t="s">
        <v>91</v>
      </c>
      <c r="AC269" s="256" t="s">
        <v>91</v>
      </c>
      <c r="AD269" s="256" t="s">
        <v>91</v>
      </c>
      <c r="AE269" s="256" t="s">
        <v>91</v>
      </c>
      <c r="AF269" s="256" t="s">
        <v>91</v>
      </c>
      <c r="AG269" s="256" t="s">
        <v>91</v>
      </c>
      <c r="AH269" s="256" t="s">
        <v>91</v>
      </c>
      <c r="AI269" s="256" t="s">
        <v>91</v>
      </c>
      <c r="AJ269" s="256" t="s">
        <v>91</v>
      </c>
      <c r="AK269" s="256" t="s">
        <v>91</v>
      </c>
      <c r="AL269" s="256" t="s">
        <v>91</v>
      </c>
      <c r="AM269" s="256" t="s">
        <v>91</v>
      </c>
      <c r="AN269" s="247"/>
      <c r="AO269" s="247"/>
      <c r="AP269" s="247"/>
      <c r="AQ269" s="247"/>
      <c r="AR269" s="247"/>
      <c r="AS269" s="247"/>
      <c r="AT269" s="247"/>
      <c r="AU269" s="247"/>
      <c r="AV269" s="247"/>
      <c r="AW269" s="247"/>
      <c r="AX269" s="247"/>
      <c r="AY269" s="247"/>
      <c r="AZ269" s="247"/>
      <c r="BA269" s="247"/>
      <c r="BB269" s="247"/>
      <c r="BC269" s="247"/>
      <c r="BD269" s="247"/>
      <c r="BE269" s="247"/>
      <c r="BF269" s="247"/>
      <c r="BG269" s="247"/>
      <c r="BH269" s="247"/>
      <c r="BI269" s="247"/>
      <c r="BJ269" s="247"/>
      <c r="BK269" s="247"/>
      <c r="BL269" s="247"/>
      <c r="BM269" s="247"/>
      <c r="BN269" s="247"/>
      <c r="BO269" s="247"/>
      <c r="BP269" s="247"/>
    </row>
    <row r="270" spans="1:68" s="121" customFormat="1" ht="12.75" customHeight="1">
      <c r="A270" s="233">
        <v>249</v>
      </c>
      <c r="B270" s="233"/>
      <c r="C270" s="233" t="s">
        <v>438</v>
      </c>
      <c r="D270" s="234"/>
      <c r="E270" s="234"/>
      <c r="F270" s="234"/>
      <c r="G270" s="234"/>
      <c r="H270" s="250">
        <v>1</v>
      </c>
      <c r="I270" s="235">
        <v>86.7</v>
      </c>
      <c r="J270" s="251">
        <f t="shared" si="13"/>
        <v>86.7</v>
      </c>
      <c r="K270" s="252">
        <f t="shared" si="14"/>
        <v>4.0412986226023729E-3</v>
      </c>
      <c r="L270" s="238">
        <v>2.594284829241848E-3</v>
      </c>
      <c r="M270" s="239">
        <v>0.35816618911174763</v>
      </c>
      <c r="N270" s="240">
        <v>2.594284829241848E-5</v>
      </c>
      <c r="O270" s="240"/>
      <c r="P270" s="308"/>
      <c r="Q270" s="254"/>
      <c r="R270" s="255">
        <v>1</v>
      </c>
      <c r="S270" s="256" t="s">
        <v>91</v>
      </c>
      <c r="T270" s="256" t="s">
        <v>91</v>
      </c>
      <c r="U270" s="256" t="s">
        <v>91</v>
      </c>
      <c r="V270" s="256" t="s">
        <v>91</v>
      </c>
      <c r="W270" s="256" t="s">
        <v>91</v>
      </c>
      <c r="X270" s="256" t="s">
        <v>91</v>
      </c>
      <c r="Y270" s="256" t="s">
        <v>91</v>
      </c>
      <c r="Z270" s="256" t="s">
        <v>2308</v>
      </c>
      <c r="AA270" s="256" t="s">
        <v>91</v>
      </c>
      <c r="AB270" s="256" t="s">
        <v>91</v>
      </c>
      <c r="AC270" s="256" t="s">
        <v>91</v>
      </c>
      <c r="AD270" s="256" t="s">
        <v>91</v>
      </c>
      <c r="AE270" s="256" t="s">
        <v>91</v>
      </c>
      <c r="AF270" s="256" t="s">
        <v>91</v>
      </c>
      <c r="AG270" s="256" t="s">
        <v>91</v>
      </c>
      <c r="AH270" s="256" t="s">
        <v>91</v>
      </c>
      <c r="AI270" s="256" t="s">
        <v>91</v>
      </c>
      <c r="AJ270" s="256" t="s">
        <v>91</v>
      </c>
      <c r="AK270" s="256" t="s">
        <v>91</v>
      </c>
      <c r="AL270" s="256" t="s">
        <v>91</v>
      </c>
      <c r="AM270" s="256" t="s">
        <v>91</v>
      </c>
      <c r="AN270" s="247"/>
      <c r="AO270" s="247"/>
      <c r="AP270" s="247"/>
      <c r="AQ270" s="247"/>
      <c r="AR270" s="247"/>
      <c r="AS270" s="247"/>
      <c r="AT270" s="247"/>
      <c r="AU270" s="247"/>
      <c r="AV270" s="247"/>
      <c r="AW270" s="247"/>
      <c r="AX270" s="247"/>
      <c r="AY270" s="247"/>
      <c r="AZ270" s="247"/>
      <c r="BA270" s="247"/>
      <c r="BB270" s="247"/>
      <c r="BC270" s="247"/>
      <c r="BD270" s="247"/>
      <c r="BE270" s="247"/>
      <c r="BF270" s="247"/>
      <c r="BG270" s="247"/>
      <c r="BH270" s="247"/>
      <c r="BI270" s="247"/>
      <c r="BJ270" s="247"/>
      <c r="BK270" s="247"/>
      <c r="BL270" s="247"/>
      <c r="BM270" s="247"/>
      <c r="BN270" s="247"/>
      <c r="BO270" s="247"/>
      <c r="BP270" s="247"/>
    </row>
    <row r="271" spans="1:68" s="205" customFormat="1" ht="12.75" customHeight="1">
      <c r="A271" s="204">
        <v>250</v>
      </c>
      <c r="B271" s="204"/>
      <c r="C271" s="204" t="s">
        <v>439</v>
      </c>
      <c r="D271" s="209"/>
      <c r="E271" s="209"/>
      <c r="F271" s="209"/>
      <c r="G271" s="209"/>
      <c r="H271" s="210">
        <v>1</v>
      </c>
      <c r="I271" s="206">
        <v>52.7</v>
      </c>
      <c r="J271" s="223">
        <f t="shared" si="13"/>
        <v>52.7</v>
      </c>
      <c r="K271" s="211">
        <f t="shared" si="14"/>
        <v>2.4564756333465402E-3</v>
      </c>
      <c r="L271" s="212">
        <v>3.5816618911174761E-3</v>
      </c>
      <c r="M271" s="213">
        <v>0.51304886548439521</v>
      </c>
      <c r="N271" s="214">
        <v>3.5816618911174762E-5</v>
      </c>
      <c r="O271" s="214"/>
      <c r="P271" s="309" t="s">
        <v>1015</v>
      </c>
      <c r="Q271" s="215">
        <v>1</v>
      </c>
      <c r="R271" s="216">
        <v>1</v>
      </c>
      <c r="S271" s="217" t="s">
        <v>1004</v>
      </c>
      <c r="T271" s="217" t="s">
        <v>1004</v>
      </c>
      <c r="U271" s="217" t="s">
        <v>1004</v>
      </c>
      <c r="V271" s="217" t="s">
        <v>1004</v>
      </c>
      <c r="W271" s="217" t="s">
        <v>1004</v>
      </c>
      <c r="X271" s="217" t="s">
        <v>1004</v>
      </c>
      <c r="Y271" s="217" t="s">
        <v>1004</v>
      </c>
      <c r="Z271" s="217" t="s">
        <v>1004</v>
      </c>
      <c r="AA271" s="217" t="s">
        <v>1004</v>
      </c>
      <c r="AB271" s="217" t="s">
        <v>1004</v>
      </c>
      <c r="AC271" s="217" t="s">
        <v>1004</v>
      </c>
      <c r="AD271" s="217" t="s">
        <v>1004</v>
      </c>
      <c r="AE271" s="217" t="s">
        <v>1004</v>
      </c>
      <c r="AF271" s="217" t="s">
        <v>1004</v>
      </c>
      <c r="AG271" s="217" t="s">
        <v>1004</v>
      </c>
      <c r="AH271" s="217" t="s">
        <v>1004</v>
      </c>
      <c r="AI271" s="217" t="s">
        <v>1004</v>
      </c>
      <c r="AJ271" s="217" t="s">
        <v>1004</v>
      </c>
      <c r="AK271" s="217" t="s">
        <v>1004</v>
      </c>
      <c r="AL271" s="217" t="s">
        <v>1004</v>
      </c>
      <c r="AM271" s="217" t="s">
        <v>1004</v>
      </c>
      <c r="AN271" s="218"/>
      <c r="AO271" s="218"/>
      <c r="AP271" s="218"/>
      <c r="AQ271" s="218"/>
      <c r="AR271" s="218"/>
      <c r="AS271" s="218"/>
      <c r="AT271" s="218"/>
      <c r="AU271" s="218"/>
      <c r="AV271" s="218"/>
      <c r="AW271" s="218"/>
      <c r="AX271" s="218"/>
      <c r="AY271" s="218"/>
      <c r="AZ271" s="218"/>
      <c r="BA271" s="218"/>
      <c r="BB271" s="218"/>
      <c r="BC271" s="218"/>
      <c r="BD271" s="218"/>
      <c r="BE271" s="218"/>
      <c r="BF271" s="218"/>
      <c r="BG271" s="218"/>
      <c r="BH271" s="218"/>
      <c r="BI271" s="218"/>
      <c r="BJ271" s="218"/>
      <c r="BK271" s="218"/>
      <c r="BL271" s="218"/>
      <c r="BM271" s="218"/>
      <c r="BN271" s="218"/>
      <c r="BO271" s="218"/>
      <c r="BP271" s="218"/>
    </row>
    <row r="272" spans="1:68" s="121" customFormat="1" ht="12.75" hidden="1" customHeight="1">
      <c r="A272" s="233">
        <v>251</v>
      </c>
      <c r="B272" s="233"/>
      <c r="C272" s="233" t="s">
        <v>440</v>
      </c>
      <c r="D272" s="234"/>
      <c r="E272" s="234"/>
      <c r="F272" s="234"/>
      <c r="G272" s="234"/>
      <c r="H272" s="234">
        <v>1</v>
      </c>
      <c r="I272" s="235">
        <v>53.4</v>
      </c>
      <c r="J272" s="236">
        <f t="shared" si="13"/>
        <v>53.4</v>
      </c>
      <c r="K272" s="237">
        <f t="shared" si="14"/>
        <v>2.4891043419488662E-3</v>
      </c>
      <c r="L272" s="238">
        <v>5.1304886548439524E-3</v>
      </c>
      <c r="M272" s="239">
        <v>0.38397996850718891</v>
      </c>
      <c r="N272" s="240">
        <v>5.1304886548439521E-5</v>
      </c>
      <c r="O272" s="240"/>
      <c r="P272" s="240"/>
      <c r="Q272" s="241"/>
      <c r="R272" s="242"/>
      <c r="S272" s="243"/>
      <c r="T272" s="243"/>
      <c r="U272" s="243"/>
      <c r="V272" s="243"/>
      <c r="W272" s="243"/>
      <c r="X272" s="243"/>
      <c r="Y272" s="243"/>
      <c r="Z272" s="243"/>
      <c r="AA272" s="248"/>
      <c r="AB272" s="248"/>
      <c r="AC272" s="248"/>
      <c r="AD272" s="248"/>
      <c r="AE272" s="248"/>
      <c r="AF272" s="249"/>
      <c r="AG272" s="249"/>
      <c r="AH272" s="249"/>
      <c r="AI272" s="249"/>
      <c r="AJ272" s="244"/>
      <c r="AK272" s="245"/>
      <c r="AL272" s="246"/>
      <c r="AM272" s="247"/>
      <c r="AN272" s="247"/>
      <c r="AO272" s="247"/>
      <c r="AP272" s="247"/>
      <c r="AQ272" s="247"/>
      <c r="AR272" s="247"/>
      <c r="AS272" s="247"/>
      <c r="AT272" s="247"/>
      <c r="AU272" s="247"/>
      <c r="AV272" s="247"/>
      <c r="AW272" s="247"/>
      <c r="AX272" s="247"/>
      <c r="AY272" s="247"/>
      <c r="AZ272" s="247"/>
      <c r="BA272" s="247"/>
      <c r="BB272" s="247"/>
      <c r="BC272" s="247"/>
      <c r="BD272" s="247"/>
      <c r="BE272" s="247"/>
      <c r="BF272" s="247"/>
      <c r="BG272" s="247"/>
      <c r="BH272" s="247"/>
      <c r="BI272" s="247"/>
      <c r="BJ272" s="247"/>
      <c r="BK272" s="247"/>
      <c r="BL272" s="247"/>
      <c r="BM272" s="247"/>
      <c r="BN272" s="247"/>
      <c r="BO272" s="247"/>
      <c r="BP272" s="247"/>
    </row>
    <row r="273" spans="1:68" s="205" customFormat="1" ht="12.75" customHeight="1">
      <c r="A273" s="204">
        <v>252</v>
      </c>
      <c r="B273" s="204"/>
      <c r="C273" s="204" t="s">
        <v>441</v>
      </c>
      <c r="D273" s="209"/>
      <c r="E273" s="209"/>
      <c r="F273" s="209"/>
      <c r="G273" s="209"/>
      <c r="H273" s="210">
        <v>1</v>
      </c>
      <c r="I273" s="206">
        <v>76.099999999999994</v>
      </c>
      <c r="J273" s="223">
        <f t="shared" si="13"/>
        <v>76.099999999999994</v>
      </c>
      <c r="K273" s="211">
        <f t="shared" si="14"/>
        <v>3.5472067494814363E-3</v>
      </c>
      <c r="L273" s="212">
        <v>0</v>
      </c>
      <c r="M273" s="213">
        <v>0</v>
      </c>
      <c r="N273" s="214">
        <v>0</v>
      </c>
      <c r="O273" s="214"/>
      <c r="P273" s="309"/>
      <c r="Q273" s="215"/>
      <c r="R273" s="216">
        <v>1</v>
      </c>
      <c r="S273" s="217" t="s">
        <v>1004</v>
      </c>
      <c r="T273" s="217" t="s">
        <v>1004</v>
      </c>
      <c r="U273" s="217" t="s">
        <v>1004</v>
      </c>
      <c r="V273" s="217" t="s">
        <v>1004</v>
      </c>
      <c r="W273" s="217" t="s">
        <v>1004</v>
      </c>
      <c r="X273" s="217" t="s">
        <v>1004</v>
      </c>
      <c r="Y273" s="217" t="s">
        <v>1004</v>
      </c>
      <c r="Z273" s="217" t="s">
        <v>1004</v>
      </c>
      <c r="AA273" s="217" t="s">
        <v>1004</v>
      </c>
      <c r="AB273" s="217" t="s">
        <v>1004</v>
      </c>
      <c r="AC273" s="217" t="s">
        <v>1004</v>
      </c>
      <c r="AD273" s="217" t="s">
        <v>1004</v>
      </c>
      <c r="AE273" s="217" t="s">
        <v>1004</v>
      </c>
      <c r="AF273" s="217" t="s">
        <v>1004</v>
      </c>
      <c r="AG273" s="217" t="s">
        <v>1004</v>
      </c>
      <c r="AH273" s="217" t="s">
        <v>1004</v>
      </c>
      <c r="AI273" s="217" t="s">
        <v>1004</v>
      </c>
      <c r="AJ273" s="217" t="s">
        <v>1004</v>
      </c>
      <c r="AK273" s="217" t="s">
        <v>1004</v>
      </c>
      <c r="AL273" s="217" t="s">
        <v>1004</v>
      </c>
      <c r="AM273" s="217" t="s">
        <v>1004</v>
      </c>
      <c r="AN273" s="218"/>
      <c r="AO273" s="218"/>
      <c r="AP273" s="218"/>
      <c r="AQ273" s="218"/>
      <c r="AR273" s="218"/>
      <c r="AS273" s="218"/>
      <c r="AT273" s="218"/>
      <c r="AU273" s="218"/>
      <c r="AV273" s="218"/>
      <c r="AW273" s="218"/>
      <c r="AX273" s="218"/>
      <c r="AY273" s="218"/>
      <c r="AZ273" s="218"/>
      <c r="BA273" s="218"/>
      <c r="BB273" s="218"/>
      <c r="BC273" s="218"/>
      <c r="BD273" s="218"/>
      <c r="BE273" s="218"/>
      <c r="BF273" s="218"/>
      <c r="BG273" s="218"/>
      <c r="BH273" s="218"/>
      <c r="BI273" s="218"/>
      <c r="BJ273" s="218"/>
      <c r="BK273" s="218"/>
      <c r="BL273" s="218"/>
      <c r="BM273" s="218"/>
      <c r="BN273" s="218"/>
      <c r="BO273" s="218"/>
      <c r="BP273" s="218"/>
    </row>
    <row r="274" spans="1:68" s="121" customFormat="1" ht="12.75" customHeight="1">
      <c r="A274" s="233">
        <v>253</v>
      </c>
      <c r="B274" s="233"/>
      <c r="C274" s="233" t="s">
        <v>442</v>
      </c>
      <c r="D274" s="234"/>
      <c r="E274" s="234"/>
      <c r="F274" s="234"/>
      <c r="G274" s="234"/>
      <c r="H274" s="250">
        <v>1</v>
      </c>
      <c r="I274" s="235">
        <v>181.3</v>
      </c>
      <c r="J274" s="251">
        <f t="shared" si="13"/>
        <v>181.3</v>
      </c>
      <c r="K274" s="252">
        <f t="shared" si="14"/>
        <v>8.4508355280024251E-3</v>
      </c>
      <c r="L274" s="238">
        <v>1.3552234182606668E-3</v>
      </c>
      <c r="M274" s="239">
        <v>0.2594284829241848</v>
      </c>
      <c r="N274" s="240">
        <v>1.3552234182606668E-5</v>
      </c>
      <c r="O274" s="240"/>
      <c r="P274" s="308"/>
      <c r="Q274" s="254"/>
      <c r="R274" s="255">
        <v>1</v>
      </c>
      <c r="S274" s="256" t="s">
        <v>91</v>
      </c>
      <c r="T274" s="256" t="s">
        <v>91</v>
      </c>
      <c r="U274" s="256" t="s">
        <v>91</v>
      </c>
      <c r="V274" s="256" t="s">
        <v>91</v>
      </c>
      <c r="W274" s="256" t="s">
        <v>91</v>
      </c>
      <c r="X274" s="256" t="s">
        <v>91</v>
      </c>
      <c r="Y274" s="256" t="s">
        <v>91</v>
      </c>
      <c r="Z274" s="256" t="s">
        <v>91</v>
      </c>
      <c r="AA274" s="256" t="s">
        <v>91</v>
      </c>
      <c r="AB274" s="256" t="s">
        <v>91</v>
      </c>
      <c r="AC274" s="256" t="s">
        <v>91</v>
      </c>
      <c r="AD274" s="256" t="s">
        <v>91</v>
      </c>
      <c r="AE274" s="256" t="s">
        <v>91</v>
      </c>
      <c r="AF274" s="256" t="s">
        <v>91</v>
      </c>
      <c r="AG274" s="256" t="s">
        <v>91</v>
      </c>
      <c r="AH274" s="256" t="s">
        <v>91</v>
      </c>
      <c r="AI274" s="256" t="s">
        <v>91</v>
      </c>
      <c r="AJ274" s="256" t="s">
        <v>91</v>
      </c>
      <c r="AK274" s="256" t="s">
        <v>91</v>
      </c>
      <c r="AL274" s="256" t="s">
        <v>91</v>
      </c>
      <c r="AM274" s="256" t="s">
        <v>91</v>
      </c>
      <c r="AN274" s="247"/>
      <c r="AO274" s="247"/>
      <c r="AP274" s="247"/>
      <c r="AQ274" s="247"/>
      <c r="AR274" s="247"/>
      <c r="AS274" s="247"/>
      <c r="AT274" s="247"/>
      <c r="AU274" s="247"/>
      <c r="AV274" s="247"/>
      <c r="AW274" s="247"/>
      <c r="AX274" s="247"/>
      <c r="AY274" s="247"/>
      <c r="AZ274" s="247"/>
      <c r="BA274" s="247"/>
      <c r="BB274" s="247"/>
      <c r="BC274" s="247"/>
      <c r="BD274" s="247"/>
      <c r="BE274" s="247"/>
      <c r="BF274" s="247"/>
      <c r="BG274" s="247"/>
      <c r="BH274" s="247"/>
      <c r="BI274" s="247"/>
      <c r="BJ274" s="247"/>
      <c r="BK274" s="247"/>
      <c r="BL274" s="247"/>
      <c r="BM274" s="247"/>
      <c r="BN274" s="247"/>
      <c r="BO274" s="247"/>
      <c r="BP274" s="247"/>
    </row>
    <row r="275" spans="1:68" s="121" customFormat="1" ht="12.75" hidden="1" customHeight="1">
      <c r="A275" s="233">
        <v>254</v>
      </c>
      <c r="B275" s="233"/>
      <c r="C275" s="233" t="s">
        <v>443</v>
      </c>
      <c r="D275" s="234"/>
      <c r="E275" s="234"/>
      <c r="F275" s="234"/>
      <c r="G275" s="234"/>
      <c r="H275" s="234">
        <v>1</v>
      </c>
      <c r="I275" s="235">
        <v>97.8</v>
      </c>
      <c r="J275" s="236">
        <f t="shared" si="13"/>
        <v>97.8</v>
      </c>
      <c r="K275" s="237">
        <f t="shared" si="14"/>
        <v>4.5586967161535411E-3</v>
      </c>
      <c r="L275" s="238">
        <v>2.594284829241848E-3</v>
      </c>
      <c r="M275" s="239">
        <v>0.41043909238751625</v>
      </c>
      <c r="N275" s="240">
        <v>2.594284829241848E-5</v>
      </c>
      <c r="O275" s="240"/>
      <c r="P275" s="240"/>
      <c r="Q275" s="241"/>
      <c r="R275" s="242"/>
      <c r="S275" s="243"/>
      <c r="T275" s="243"/>
      <c r="U275" s="243"/>
      <c r="V275" s="243"/>
      <c r="W275" s="243"/>
      <c r="X275" s="243"/>
      <c r="Y275" s="243"/>
      <c r="Z275" s="243"/>
      <c r="AA275" s="248"/>
      <c r="AB275" s="248"/>
      <c r="AC275" s="248"/>
      <c r="AD275" s="248"/>
      <c r="AE275" s="248"/>
      <c r="AF275" s="249"/>
      <c r="AG275" s="249"/>
      <c r="AH275" s="249"/>
      <c r="AI275" s="249"/>
      <c r="AJ275" s="244"/>
      <c r="AK275" s="245"/>
      <c r="AL275" s="246"/>
      <c r="AM275" s="247"/>
      <c r="AN275" s="247"/>
      <c r="AO275" s="247"/>
      <c r="AP275" s="247"/>
      <c r="AQ275" s="247"/>
      <c r="AR275" s="247"/>
      <c r="AS275" s="247"/>
      <c r="AT275" s="247"/>
      <c r="AU275" s="247"/>
      <c r="AV275" s="247"/>
      <c r="AW275" s="247"/>
      <c r="AX275" s="247"/>
      <c r="AY275" s="247"/>
      <c r="AZ275" s="247"/>
      <c r="BA275" s="247"/>
      <c r="BB275" s="247"/>
      <c r="BC275" s="247"/>
      <c r="BD275" s="247"/>
      <c r="BE275" s="247"/>
      <c r="BF275" s="247"/>
      <c r="BG275" s="247"/>
      <c r="BH275" s="247"/>
      <c r="BI275" s="247"/>
      <c r="BJ275" s="247"/>
      <c r="BK275" s="247"/>
      <c r="BL275" s="247"/>
      <c r="BM275" s="247"/>
      <c r="BN275" s="247"/>
      <c r="BO275" s="247"/>
      <c r="BP275" s="247"/>
    </row>
    <row r="276" spans="1:68" s="121" customFormat="1" ht="12.75" customHeight="1">
      <c r="A276" s="233">
        <v>255</v>
      </c>
      <c r="B276" s="233"/>
      <c r="C276" s="233" t="s">
        <v>444</v>
      </c>
      <c r="D276" s="234"/>
      <c r="E276" s="234"/>
      <c r="F276" s="234"/>
      <c r="G276" s="234"/>
      <c r="H276" s="250">
        <v>1</v>
      </c>
      <c r="I276" s="235">
        <v>51.3</v>
      </c>
      <c r="J276" s="251">
        <f t="shared" si="13"/>
        <v>51.3</v>
      </c>
      <c r="K276" s="252">
        <f t="shared" si="14"/>
        <v>2.3912182161418883E-3</v>
      </c>
      <c r="L276" s="238">
        <v>4.1043909238751624E-3</v>
      </c>
      <c r="M276" s="239">
        <v>0.53563592245540637</v>
      </c>
      <c r="N276" s="240">
        <v>4.1043909238751625E-5</v>
      </c>
      <c r="O276" s="240"/>
      <c r="P276" s="308"/>
      <c r="Q276" s="254"/>
      <c r="R276" s="255">
        <v>1</v>
      </c>
      <c r="S276" s="256" t="s">
        <v>91</v>
      </c>
      <c r="T276" s="256" t="s">
        <v>91</v>
      </c>
      <c r="U276" s="256" t="s">
        <v>91</v>
      </c>
      <c r="V276" s="256" t="s">
        <v>91</v>
      </c>
      <c r="W276" s="256" t="s">
        <v>91</v>
      </c>
      <c r="X276" s="256" t="s">
        <v>91</v>
      </c>
      <c r="Y276" s="256" t="s">
        <v>91</v>
      </c>
      <c r="Z276" s="256" t="s">
        <v>91</v>
      </c>
      <c r="AA276" s="256" t="s">
        <v>91</v>
      </c>
      <c r="AB276" s="256" t="s">
        <v>91</v>
      </c>
      <c r="AC276" s="256" t="s">
        <v>91</v>
      </c>
      <c r="AD276" s="256" t="s">
        <v>91</v>
      </c>
      <c r="AE276" s="256" t="s">
        <v>91</v>
      </c>
      <c r="AF276" s="256" t="s">
        <v>91</v>
      </c>
      <c r="AG276" s="256" t="s">
        <v>91</v>
      </c>
      <c r="AH276" s="256" t="s">
        <v>91</v>
      </c>
      <c r="AI276" s="256" t="s">
        <v>91</v>
      </c>
      <c r="AJ276" s="256" t="s">
        <v>91</v>
      </c>
      <c r="AK276" s="256" t="s">
        <v>91</v>
      </c>
      <c r="AL276" s="256" t="s">
        <v>91</v>
      </c>
      <c r="AM276" s="256" t="s">
        <v>91</v>
      </c>
      <c r="AN276" s="247"/>
      <c r="AO276" s="247"/>
      <c r="AP276" s="247"/>
      <c r="AQ276" s="247"/>
      <c r="AR276" s="247"/>
      <c r="AS276" s="247"/>
      <c r="AT276" s="247"/>
      <c r="AU276" s="247"/>
      <c r="AV276" s="247"/>
      <c r="AW276" s="247"/>
      <c r="AX276" s="247"/>
      <c r="AY276" s="247"/>
      <c r="AZ276" s="247"/>
      <c r="BA276" s="247"/>
      <c r="BB276" s="247"/>
      <c r="BC276" s="247"/>
      <c r="BD276" s="247"/>
      <c r="BE276" s="247"/>
      <c r="BF276" s="247"/>
      <c r="BG276" s="247"/>
      <c r="BH276" s="247"/>
      <c r="BI276" s="247"/>
      <c r="BJ276" s="247"/>
      <c r="BK276" s="247"/>
      <c r="BL276" s="247"/>
      <c r="BM276" s="247"/>
      <c r="BN276" s="247"/>
      <c r="BO276" s="247"/>
      <c r="BP276" s="247"/>
    </row>
    <row r="277" spans="1:68" s="121" customFormat="1" ht="12.75" hidden="1" customHeight="1">
      <c r="A277" s="233">
        <v>256</v>
      </c>
      <c r="B277" s="233"/>
      <c r="C277" s="233" t="s">
        <v>2233</v>
      </c>
      <c r="D277" s="234"/>
      <c r="E277" s="234"/>
      <c r="F277" s="234"/>
      <c r="G277" s="234"/>
      <c r="H277" s="234">
        <v>1</v>
      </c>
      <c r="I277" s="235">
        <v>48.8</v>
      </c>
      <c r="J277" s="236">
        <f>H277*I276</f>
        <v>51.3</v>
      </c>
      <c r="K277" s="237">
        <f t="shared" si="14"/>
        <v>2.3912182161418883E-3</v>
      </c>
      <c r="L277" s="238"/>
      <c r="M277" s="239"/>
      <c r="N277" s="240"/>
      <c r="O277" s="240"/>
      <c r="P277" s="240"/>
      <c r="Q277" s="241"/>
      <c r="R277" s="242"/>
      <c r="S277" s="243"/>
      <c r="T277" s="243"/>
      <c r="U277" s="243"/>
      <c r="V277" s="243"/>
      <c r="W277" s="243"/>
      <c r="X277" s="243"/>
      <c r="Y277" s="243"/>
      <c r="Z277" s="243"/>
      <c r="AA277" s="248"/>
      <c r="AB277" s="248"/>
      <c r="AC277" s="248"/>
      <c r="AD277" s="248"/>
      <c r="AE277" s="248"/>
      <c r="AF277" s="249"/>
      <c r="AG277" s="249"/>
      <c r="AH277" s="249"/>
      <c r="AI277" s="249"/>
      <c r="AJ277" s="244"/>
      <c r="AK277" s="245"/>
      <c r="AL277" s="246"/>
      <c r="AM277" s="247"/>
      <c r="AN277" s="247"/>
      <c r="AO277" s="247"/>
      <c r="AP277" s="247"/>
      <c r="AQ277" s="247"/>
      <c r="AR277" s="247"/>
      <c r="AS277" s="247"/>
      <c r="AT277" s="247"/>
      <c r="AU277" s="247"/>
      <c r="AV277" s="247"/>
      <c r="AW277" s="247"/>
      <c r="AX277" s="247"/>
      <c r="AY277" s="247"/>
      <c r="AZ277" s="247"/>
      <c r="BA277" s="247"/>
      <c r="BB277" s="247"/>
      <c r="BC277" s="247"/>
      <c r="BD277" s="247"/>
      <c r="BE277" s="247"/>
      <c r="BF277" s="247"/>
      <c r="BG277" s="247"/>
      <c r="BH277" s="247"/>
      <c r="BI277" s="247"/>
      <c r="BJ277" s="247"/>
      <c r="BK277" s="247"/>
      <c r="BL277" s="247"/>
      <c r="BM277" s="247"/>
      <c r="BN277" s="247"/>
      <c r="BO277" s="247"/>
      <c r="BP277" s="247"/>
    </row>
    <row r="278" spans="1:68" s="121" customFormat="1" ht="12.75" customHeight="1">
      <c r="A278" s="233">
        <v>257</v>
      </c>
      <c r="B278" s="233"/>
      <c r="C278" s="233" t="s">
        <v>445</v>
      </c>
      <c r="D278" s="234"/>
      <c r="E278" s="234"/>
      <c r="F278" s="234"/>
      <c r="G278" s="234"/>
      <c r="H278" s="250">
        <v>1</v>
      </c>
      <c r="I278" s="235">
        <v>48.6</v>
      </c>
      <c r="J278" s="251">
        <f t="shared" ref="J278:J288" si="15">H278*I278</f>
        <v>48.6</v>
      </c>
      <c r="K278" s="252">
        <f t="shared" si="14"/>
        <v>2.265364625818631E-3</v>
      </c>
      <c r="L278" s="238">
        <v>0</v>
      </c>
      <c r="M278" s="239">
        <v>0</v>
      </c>
      <c r="N278" s="240">
        <v>0</v>
      </c>
      <c r="O278" s="240"/>
      <c r="P278" s="308"/>
      <c r="Q278" s="254"/>
      <c r="R278" s="255">
        <v>1</v>
      </c>
      <c r="S278" s="256" t="s">
        <v>1004</v>
      </c>
      <c r="T278" s="256" t="s">
        <v>1006</v>
      </c>
      <c r="U278" s="256" t="s">
        <v>1004</v>
      </c>
      <c r="V278" s="256" t="s">
        <v>91</v>
      </c>
      <c r="W278" s="256" t="s">
        <v>91</v>
      </c>
      <c r="X278" s="256" t="s">
        <v>91</v>
      </c>
      <c r="Y278" s="256" t="s">
        <v>91</v>
      </c>
      <c r="Z278" s="256" t="s">
        <v>91</v>
      </c>
      <c r="AA278" s="256" t="s">
        <v>91</v>
      </c>
      <c r="AB278" s="256" t="s">
        <v>91</v>
      </c>
      <c r="AC278" s="256" t="s">
        <v>91</v>
      </c>
      <c r="AD278" s="248" t="s">
        <v>93</v>
      </c>
      <c r="AE278" s="248" t="s">
        <v>91</v>
      </c>
      <c r="AF278" s="249" t="s">
        <v>93</v>
      </c>
      <c r="AG278" s="249" t="s">
        <v>91</v>
      </c>
      <c r="AH278" s="249" t="s">
        <v>92</v>
      </c>
      <c r="AI278" s="249" t="s">
        <v>92</v>
      </c>
      <c r="AJ278" s="244" t="s">
        <v>91</v>
      </c>
      <c r="AK278" s="258" t="s">
        <v>92</v>
      </c>
      <c r="AL278" s="259" t="s">
        <v>92</v>
      </c>
      <c r="AM278" s="249" t="s">
        <v>91</v>
      </c>
      <c r="AN278" s="247"/>
      <c r="AO278" s="247"/>
      <c r="AP278" s="247"/>
      <c r="AQ278" s="247"/>
      <c r="AR278" s="247"/>
      <c r="AS278" s="247"/>
      <c r="AT278" s="247"/>
      <c r="AU278" s="247"/>
      <c r="AV278" s="247"/>
      <c r="AW278" s="247"/>
      <c r="AX278" s="247"/>
      <c r="AY278" s="247"/>
      <c r="AZ278" s="247"/>
      <c r="BA278" s="247"/>
      <c r="BB278" s="247"/>
      <c r="BC278" s="247"/>
      <c r="BD278" s="247"/>
      <c r="BE278" s="247"/>
      <c r="BF278" s="247"/>
      <c r="BG278" s="247"/>
      <c r="BH278" s="247"/>
      <c r="BI278" s="247"/>
      <c r="BJ278" s="247"/>
      <c r="BK278" s="247"/>
      <c r="BL278" s="247"/>
      <c r="BM278" s="247"/>
      <c r="BN278" s="247"/>
      <c r="BO278" s="247"/>
      <c r="BP278" s="247"/>
    </row>
    <row r="279" spans="1:68" s="121" customFormat="1" ht="12.75" hidden="1" customHeight="1">
      <c r="A279" s="233">
        <v>258</v>
      </c>
      <c r="B279" s="233"/>
      <c r="C279" s="233" t="s">
        <v>446</v>
      </c>
      <c r="D279" s="234"/>
      <c r="E279" s="234"/>
      <c r="F279" s="234"/>
      <c r="G279" s="234"/>
      <c r="H279" s="234">
        <v>1</v>
      </c>
      <c r="I279" s="235">
        <v>147.80000000000001</v>
      </c>
      <c r="J279" s="236">
        <f t="shared" si="15"/>
        <v>147.80000000000001</v>
      </c>
      <c r="K279" s="237">
        <f t="shared" si="14"/>
        <v>6.8893187591768249E-3</v>
      </c>
      <c r="L279" s="238">
        <v>3.7623583468855649E-3</v>
      </c>
      <c r="M279" s="239">
        <v>0.41108443687240226</v>
      </c>
      <c r="N279" s="240">
        <v>3.762358346885565E-5</v>
      </c>
      <c r="O279" s="240"/>
      <c r="P279" s="240"/>
      <c r="Q279" s="241"/>
      <c r="R279" s="242"/>
      <c r="S279" s="243"/>
      <c r="T279" s="243"/>
      <c r="U279" s="243"/>
      <c r="V279" s="243"/>
      <c r="W279" s="243"/>
      <c r="X279" s="243"/>
      <c r="Y279" s="243"/>
      <c r="Z279" s="243"/>
      <c r="AA279" s="248"/>
      <c r="AB279" s="248"/>
      <c r="AC279" s="248"/>
      <c r="AD279" s="248"/>
      <c r="AE279" s="248"/>
      <c r="AF279" s="249"/>
      <c r="AG279" s="249"/>
      <c r="AH279" s="249"/>
      <c r="AI279" s="249"/>
      <c r="AJ279" s="244"/>
      <c r="AK279" s="245"/>
      <c r="AL279" s="246"/>
      <c r="AM279" s="247"/>
      <c r="AN279" s="247"/>
      <c r="AO279" s="247"/>
      <c r="AP279" s="247"/>
      <c r="AQ279" s="247"/>
      <c r="AR279" s="247"/>
      <c r="AS279" s="247"/>
      <c r="AT279" s="247"/>
      <c r="AU279" s="247"/>
      <c r="AV279" s="247"/>
      <c r="AW279" s="247"/>
      <c r="AX279" s="247"/>
      <c r="AY279" s="247"/>
      <c r="AZ279" s="247"/>
      <c r="BA279" s="247"/>
      <c r="BB279" s="247"/>
      <c r="BC279" s="247"/>
      <c r="BD279" s="247"/>
      <c r="BE279" s="247"/>
      <c r="BF279" s="247"/>
      <c r="BG279" s="247"/>
      <c r="BH279" s="247"/>
      <c r="BI279" s="247"/>
      <c r="BJ279" s="247"/>
      <c r="BK279" s="247"/>
      <c r="BL279" s="247"/>
      <c r="BM279" s="247"/>
      <c r="BN279" s="247"/>
      <c r="BO279" s="247"/>
      <c r="BP279" s="247"/>
    </row>
    <row r="280" spans="1:68" s="121" customFormat="1" ht="12.75" hidden="1" customHeight="1">
      <c r="A280" s="233">
        <v>259</v>
      </c>
      <c r="B280" s="233"/>
      <c r="C280" s="233" t="s">
        <v>447</v>
      </c>
      <c r="D280" s="234"/>
      <c r="E280" s="234"/>
      <c r="F280" s="234"/>
      <c r="G280" s="234"/>
      <c r="H280" s="234">
        <v>1</v>
      </c>
      <c r="I280" s="235">
        <v>98.1</v>
      </c>
      <c r="J280" s="236">
        <f t="shared" si="15"/>
        <v>98.1</v>
      </c>
      <c r="K280" s="237">
        <f t="shared" si="14"/>
        <v>4.572680448411681E-3</v>
      </c>
      <c r="L280" s="238">
        <v>4.1108443687240225E-3</v>
      </c>
      <c r="M280" s="239">
        <v>0.2594284829241848</v>
      </c>
      <c r="N280" s="240">
        <v>4.1108443687240228E-5</v>
      </c>
      <c r="O280" s="240"/>
      <c r="P280" s="240"/>
      <c r="Q280" s="241"/>
      <c r="R280" s="242"/>
      <c r="S280" s="243"/>
      <c r="T280" s="243"/>
      <c r="U280" s="243"/>
      <c r="V280" s="243"/>
      <c r="W280" s="243"/>
      <c r="X280" s="243"/>
      <c r="Y280" s="243"/>
      <c r="Z280" s="243"/>
      <c r="AA280" s="248"/>
      <c r="AB280" s="248"/>
      <c r="AC280" s="248"/>
      <c r="AD280" s="248"/>
      <c r="AE280" s="248"/>
      <c r="AF280" s="249"/>
      <c r="AG280" s="249"/>
      <c r="AH280" s="249"/>
      <c r="AI280" s="249"/>
      <c r="AJ280" s="244"/>
      <c r="AK280" s="245"/>
      <c r="AL280" s="246"/>
      <c r="AM280" s="247"/>
      <c r="AN280" s="247"/>
      <c r="AO280" s="247"/>
      <c r="AP280" s="247"/>
      <c r="AQ280" s="247"/>
      <c r="AR280" s="247"/>
      <c r="AS280" s="247"/>
      <c r="AT280" s="247"/>
      <c r="AU280" s="247"/>
      <c r="AV280" s="247"/>
      <c r="AW280" s="247"/>
      <c r="AX280" s="247"/>
      <c r="AY280" s="247"/>
      <c r="AZ280" s="247"/>
      <c r="BA280" s="247"/>
      <c r="BB280" s="247"/>
      <c r="BC280" s="247"/>
      <c r="BD280" s="247"/>
      <c r="BE280" s="247"/>
      <c r="BF280" s="247"/>
      <c r="BG280" s="247"/>
      <c r="BH280" s="247"/>
      <c r="BI280" s="247"/>
      <c r="BJ280" s="247"/>
      <c r="BK280" s="247"/>
      <c r="BL280" s="247"/>
      <c r="BM280" s="247"/>
      <c r="BN280" s="247"/>
      <c r="BO280" s="247"/>
      <c r="BP280" s="247"/>
    </row>
    <row r="281" spans="1:68" s="121" customFormat="1" ht="12.75" hidden="1" customHeight="1">
      <c r="A281" s="233">
        <v>260</v>
      </c>
      <c r="B281" s="233"/>
      <c r="C281" s="233" t="s">
        <v>2178</v>
      </c>
      <c r="D281" s="234"/>
      <c r="E281" s="234"/>
      <c r="F281" s="234"/>
      <c r="G281" s="234"/>
      <c r="H281" s="234">
        <v>1</v>
      </c>
      <c r="I281" s="235">
        <v>51</v>
      </c>
      <c r="J281" s="236">
        <f t="shared" si="15"/>
        <v>51</v>
      </c>
      <c r="K281" s="237">
        <f t="shared" si="14"/>
        <v>2.3772344838837484E-3</v>
      </c>
      <c r="L281" s="238">
        <v>2.594284829241848E-3</v>
      </c>
      <c r="M281" s="239">
        <v>0.27104468365213336</v>
      </c>
      <c r="N281" s="240">
        <v>2.594284829241848E-5</v>
      </c>
      <c r="O281" s="240"/>
      <c r="P281" s="240"/>
      <c r="Q281" s="241"/>
      <c r="R281" s="242"/>
      <c r="S281" s="243"/>
      <c r="T281" s="243"/>
      <c r="U281" s="243"/>
      <c r="V281" s="243"/>
      <c r="W281" s="243"/>
      <c r="X281" s="243"/>
      <c r="Y281" s="243"/>
      <c r="Z281" s="243"/>
      <c r="AA281" s="248"/>
      <c r="AB281" s="248"/>
      <c r="AC281" s="248"/>
      <c r="AD281" s="248"/>
      <c r="AE281" s="248"/>
      <c r="AF281" s="249"/>
      <c r="AG281" s="249"/>
      <c r="AH281" s="249"/>
      <c r="AI281" s="249"/>
      <c r="AJ281" s="244"/>
      <c r="AK281" s="245"/>
      <c r="AL281" s="246"/>
      <c r="AM281" s="247"/>
      <c r="AN281" s="247"/>
      <c r="AO281" s="247"/>
      <c r="AP281" s="247"/>
      <c r="AQ281" s="247"/>
      <c r="AR281" s="247"/>
      <c r="AS281" s="247"/>
      <c r="AT281" s="247"/>
      <c r="AU281" s="247"/>
      <c r="AV281" s="247"/>
      <c r="AW281" s="247"/>
      <c r="AX281" s="247"/>
      <c r="AY281" s="247"/>
      <c r="AZ281" s="247"/>
      <c r="BA281" s="247"/>
      <c r="BB281" s="247"/>
      <c r="BC281" s="247"/>
      <c r="BD281" s="247"/>
      <c r="BE281" s="247"/>
      <c r="BF281" s="247"/>
      <c r="BG281" s="247"/>
      <c r="BH281" s="247"/>
      <c r="BI281" s="247"/>
      <c r="BJ281" s="247"/>
      <c r="BK281" s="247"/>
      <c r="BL281" s="247"/>
      <c r="BM281" s="247"/>
      <c r="BN281" s="247"/>
      <c r="BO281" s="247"/>
      <c r="BP281" s="247"/>
    </row>
    <row r="282" spans="1:68" s="121" customFormat="1" ht="12.75" hidden="1" customHeight="1">
      <c r="A282" s="233">
        <v>261</v>
      </c>
      <c r="B282" s="233"/>
      <c r="C282" s="233" t="s">
        <v>448</v>
      </c>
      <c r="D282" s="234"/>
      <c r="E282" s="234"/>
      <c r="F282" s="234"/>
      <c r="G282" s="234"/>
      <c r="H282" s="234">
        <v>1</v>
      </c>
      <c r="I282" s="235">
        <v>49</v>
      </c>
      <c r="J282" s="236">
        <f t="shared" si="15"/>
        <v>49</v>
      </c>
      <c r="K282" s="237">
        <f t="shared" si="14"/>
        <v>2.284009602162817E-3</v>
      </c>
      <c r="L282" s="238">
        <v>2.7104468365213336E-3</v>
      </c>
      <c r="M282" s="239">
        <v>0.25813779395441272</v>
      </c>
      <c r="N282" s="240">
        <v>2.7104468365213336E-5</v>
      </c>
      <c r="O282" s="240"/>
      <c r="P282" s="240"/>
      <c r="Q282" s="241"/>
      <c r="R282" s="242"/>
      <c r="S282" s="243"/>
      <c r="T282" s="243"/>
      <c r="U282" s="243"/>
      <c r="V282" s="243"/>
      <c r="W282" s="243"/>
      <c r="X282" s="243"/>
      <c r="Y282" s="243"/>
      <c r="Z282" s="243"/>
      <c r="AA282" s="248"/>
      <c r="AB282" s="248"/>
      <c r="AC282" s="248"/>
      <c r="AD282" s="248"/>
      <c r="AE282" s="248"/>
      <c r="AF282" s="249"/>
      <c r="AG282" s="249"/>
      <c r="AH282" s="249"/>
      <c r="AI282" s="249"/>
      <c r="AJ282" s="244"/>
      <c r="AK282" s="245"/>
      <c r="AL282" s="246"/>
      <c r="AM282" s="247"/>
      <c r="AN282" s="247"/>
      <c r="AO282" s="247"/>
      <c r="AP282" s="247"/>
      <c r="AQ282" s="247"/>
      <c r="AR282" s="247"/>
      <c r="AS282" s="247"/>
      <c r="AT282" s="247"/>
      <c r="AU282" s="247"/>
      <c r="AV282" s="247"/>
      <c r="AW282" s="247"/>
      <c r="AX282" s="247"/>
      <c r="AY282" s="247"/>
      <c r="AZ282" s="247"/>
      <c r="BA282" s="247"/>
      <c r="BB282" s="247"/>
      <c r="BC282" s="247"/>
      <c r="BD282" s="247"/>
      <c r="BE282" s="247"/>
      <c r="BF282" s="247"/>
      <c r="BG282" s="247"/>
      <c r="BH282" s="247"/>
      <c r="BI282" s="247"/>
      <c r="BJ282" s="247"/>
      <c r="BK282" s="247"/>
      <c r="BL282" s="247"/>
      <c r="BM282" s="247"/>
      <c r="BN282" s="247"/>
      <c r="BO282" s="247"/>
      <c r="BP282" s="247"/>
    </row>
    <row r="283" spans="1:68" s="121" customFormat="1" ht="12.75" customHeight="1">
      <c r="A283" s="233">
        <v>262</v>
      </c>
      <c r="B283" s="233"/>
      <c r="C283" s="233" t="s">
        <v>449</v>
      </c>
      <c r="D283" s="234"/>
      <c r="E283" s="234"/>
      <c r="F283" s="234"/>
      <c r="G283" s="234"/>
      <c r="H283" s="250">
        <v>1</v>
      </c>
      <c r="I283" s="235">
        <v>48.3</v>
      </c>
      <c r="J283" s="251">
        <f t="shared" si="15"/>
        <v>48.3</v>
      </c>
      <c r="K283" s="252">
        <f t="shared" si="14"/>
        <v>2.2513808935604911E-3</v>
      </c>
      <c r="L283" s="238">
        <v>2.5813779395441271E-3</v>
      </c>
      <c r="M283" s="239">
        <v>0.35752084462686162</v>
      </c>
      <c r="N283" s="240">
        <v>2.5813779395441271E-5</v>
      </c>
      <c r="O283" s="240"/>
      <c r="P283" s="308"/>
      <c r="Q283" s="254"/>
      <c r="R283" s="255">
        <v>1</v>
      </c>
      <c r="S283" s="256" t="s">
        <v>91</v>
      </c>
      <c r="T283" s="256" t="s">
        <v>91</v>
      </c>
      <c r="U283" s="256" t="s">
        <v>91</v>
      </c>
      <c r="V283" s="256" t="s">
        <v>91</v>
      </c>
      <c r="W283" s="256" t="s">
        <v>91</v>
      </c>
      <c r="X283" s="256" t="s">
        <v>91</v>
      </c>
      <c r="Y283" s="256" t="s">
        <v>91</v>
      </c>
      <c r="Z283" s="256" t="s">
        <v>91</v>
      </c>
      <c r="AA283" s="256" t="s">
        <v>91</v>
      </c>
      <c r="AB283" s="256" t="s">
        <v>91</v>
      </c>
      <c r="AC283" s="256" t="s">
        <v>91</v>
      </c>
      <c r="AD283" s="256" t="s">
        <v>91</v>
      </c>
      <c r="AE283" s="256" t="s">
        <v>91</v>
      </c>
      <c r="AF283" s="256" t="s">
        <v>91</v>
      </c>
      <c r="AG283" s="256" t="s">
        <v>91</v>
      </c>
      <c r="AH283" s="256" t="s">
        <v>91</v>
      </c>
      <c r="AI283" s="256" t="s">
        <v>91</v>
      </c>
      <c r="AJ283" s="256" t="s">
        <v>91</v>
      </c>
      <c r="AK283" s="256" t="s">
        <v>91</v>
      </c>
      <c r="AL283" s="256" t="s">
        <v>91</v>
      </c>
      <c r="AM283" s="256" t="s">
        <v>91</v>
      </c>
      <c r="AN283" s="247"/>
      <c r="AO283" s="247"/>
      <c r="AP283" s="247"/>
      <c r="AQ283" s="247"/>
      <c r="AR283" s="247"/>
      <c r="AS283" s="247"/>
      <c r="AT283" s="247"/>
      <c r="AU283" s="247"/>
      <c r="AV283" s="247"/>
      <c r="AW283" s="247"/>
      <c r="AX283" s="247"/>
      <c r="AY283" s="247"/>
      <c r="AZ283" s="247"/>
      <c r="BA283" s="247"/>
      <c r="BB283" s="247"/>
      <c r="BC283" s="247"/>
      <c r="BD283" s="247"/>
      <c r="BE283" s="247"/>
      <c r="BF283" s="247"/>
      <c r="BG283" s="247"/>
      <c r="BH283" s="247"/>
      <c r="BI283" s="247"/>
      <c r="BJ283" s="247"/>
      <c r="BK283" s="247"/>
      <c r="BL283" s="247"/>
      <c r="BM283" s="247"/>
      <c r="BN283" s="247"/>
      <c r="BO283" s="247"/>
      <c r="BP283" s="247"/>
    </row>
    <row r="284" spans="1:68" s="121" customFormat="1" ht="12.75" customHeight="1">
      <c r="A284" s="233">
        <v>263</v>
      </c>
      <c r="B284" s="233"/>
      <c r="C284" s="233" t="s">
        <v>450</v>
      </c>
      <c r="D284" s="234"/>
      <c r="E284" s="234"/>
      <c r="F284" s="234"/>
      <c r="G284" s="234"/>
      <c r="H284" s="250">
        <v>1</v>
      </c>
      <c r="I284" s="235">
        <v>48.2</v>
      </c>
      <c r="J284" s="251">
        <f t="shared" si="15"/>
        <v>48.2</v>
      </c>
      <c r="K284" s="252">
        <f t="shared" si="14"/>
        <v>2.246719649474445E-3</v>
      </c>
      <c r="L284" s="238">
        <v>3.5752084462686161E-3</v>
      </c>
      <c r="M284" s="239">
        <v>0.51304886548439521</v>
      </c>
      <c r="N284" s="240">
        <v>3.5752084462686159E-5</v>
      </c>
      <c r="O284" s="240"/>
      <c r="P284" s="308"/>
      <c r="Q284" s="254"/>
      <c r="R284" s="255">
        <v>1</v>
      </c>
      <c r="S284" s="256" t="s">
        <v>91</v>
      </c>
      <c r="T284" s="256" t="s">
        <v>91</v>
      </c>
      <c r="U284" s="256" t="s">
        <v>91</v>
      </c>
      <c r="V284" s="256" t="s">
        <v>91</v>
      </c>
      <c r="W284" s="256" t="s">
        <v>91</v>
      </c>
      <c r="X284" s="256" t="s">
        <v>91</v>
      </c>
      <c r="Y284" s="256" t="s">
        <v>91</v>
      </c>
      <c r="Z284" s="256" t="s">
        <v>91</v>
      </c>
      <c r="AA284" s="256" t="s">
        <v>91</v>
      </c>
      <c r="AB284" s="256" t="s">
        <v>91</v>
      </c>
      <c r="AC284" s="256" t="s">
        <v>91</v>
      </c>
      <c r="AD284" s="256" t="s">
        <v>91</v>
      </c>
      <c r="AE284" s="256" t="s">
        <v>91</v>
      </c>
      <c r="AF284" s="256" t="s">
        <v>91</v>
      </c>
      <c r="AG284" s="256" t="s">
        <v>91</v>
      </c>
      <c r="AH284" s="256" t="s">
        <v>91</v>
      </c>
      <c r="AI284" s="256" t="s">
        <v>91</v>
      </c>
      <c r="AJ284" s="256" t="s">
        <v>91</v>
      </c>
      <c r="AK284" s="256" t="s">
        <v>91</v>
      </c>
      <c r="AL284" s="256" t="s">
        <v>91</v>
      </c>
      <c r="AM284" s="256" t="s">
        <v>91</v>
      </c>
      <c r="AN284" s="247"/>
      <c r="AO284" s="247"/>
      <c r="AP284" s="247"/>
      <c r="AQ284" s="247"/>
      <c r="AR284" s="247"/>
      <c r="AS284" s="247"/>
      <c r="AT284" s="247"/>
      <c r="AU284" s="247"/>
      <c r="AV284" s="247"/>
      <c r="AW284" s="247"/>
      <c r="AX284" s="247"/>
      <c r="AY284" s="247"/>
      <c r="AZ284" s="247"/>
      <c r="BA284" s="247"/>
      <c r="BB284" s="247"/>
      <c r="BC284" s="247"/>
      <c r="BD284" s="247"/>
      <c r="BE284" s="247"/>
      <c r="BF284" s="247"/>
      <c r="BG284" s="247"/>
      <c r="BH284" s="247"/>
      <c r="BI284" s="247"/>
      <c r="BJ284" s="247"/>
      <c r="BK284" s="247"/>
      <c r="BL284" s="247"/>
      <c r="BM284" s="247"/>
      <c r="BN284" s="247"/>
      <c r="BO284" s="247"/>
      <c r="BP284" s="247"/>
    </row>
    <row r="285" spans="1:68" s="121" customFormat="1" ht="12.75" hidden="1" customHeight="1">
      <c r="A285" s="233">
        <v>264</v>
      </c>
      <c r="B285" s="233"/>
      <c r="C285" s="233" t="s">
        <v>451</v>
      </c>
      <c r="D285" s="234"/>
      <c r="E285" s="234"/>
      <c r="F285" s="234"/>
      <c r="G285" s="234"/>
      <c r="H285" s="234">
        <v>1</v>
      </c>
      <c r="I285" s="235">
        <v>92.3</v>
      </c>
      <c r="J285" s="236">
        <f t="shared" si="15"/>
        <v>92.3</v>
      </c>
      <c r="K285" s="237">
        <f t="shared" si="14"/>
        <v>4.3023282914209805E-3</v>
      </c>
      <c r="L285" s="238">
        <v>5.1304886548439524E-3</v>
      </c>
      <c r="M285" s="239">
        <v>0.385916001961847</v>
      </c>
      <c r="N285" s="240">
        <v>5.1304886548439521E-5</v>
      </c>
      <c r="O285" s="240"/>
      <c r="P285" s="240"/>
      <c r="Q285" s="241"/>
      <c r="R285" s="242"/>
      <c r="S285" s="243"/>
      <c r="T285" s="243"/>
      <c r="U285" s="243"/>
      <c r="V285" s="243"/>
      <c r="W285" s="243"/>
      <c r="X285" s="243"/>
      <c r="Y285" s="243"/>
      <c r="Z285" s="243"/>
      <c r="AA285" s="248"/>
      <c r="AB285" s="248"/>
      <c r="AC285" s="248"/>
      <c r="AD285" s="248"/>
      <c r="AE285" s="248"/>
      <c r="AF285" s="249"/>
      <c r="AG285" s="249"/>
      <c r="AH285" s="249"/>
      <c r="AI285" s="249"/>
      <c r="AJ285" s="244"/>
      <c r="AK285" s="245"/>
      <c r="AL285" s="246"/>
      <c r="AM285" s="247"/>
      <c r="AN285" s="247"/>
      <c r="AO285" s="247"/>
      <c r="AP285" s="247"/>
      <c r="AQ285" s="247"/>
      <c r="AR285" s="247"/>
      <c r="AS285" s="247"/>
      <c r="AT285" s="247"/>
      <c r="AU285" s="247"/>
      <c r="AV285" s="247"/>
      <c r="AW285" s="247"/>
      <c r="AX285" s="247"/>
      <c r="AY285" s="247"/>
      <c r="AZ285" s="247"/>
      <c r="BA285" s="247"/>
      <c r="BB285" s="247"/>
      <c r="BC285" s="247"/>
      <c r="BD285" s="247"/>
      <c r="BE285" s="247"/>
      <c r="BF285" s="247"/>
      <c r="BG285" s="247"/>
      <c r="BH285" s="247"/>
      <c r="BI285" s="247"/>
      <c r="BJ285" s="247"/>
      <c r="BK285" s="247"/>
      <c r="BL285" s="247"/>
      <c r="BM285" s="247"/>
      <c r="BN285" s="247"/>
      <c r="BO285" s="247"/>
      <c r="BP285" s="247"/>
    </row>
    <row r="286" spans="1:68" s="121" customFormat="1" ht="12.75" customHeight="1">
      <c r="A286" s="233">
        <v>265</v>
      </c>
      <c r="B286" s="233"/>
      <c r="C286" s="233" t="s">
        <v>452</v>
      </c>
      <c r="D286" s="234"/>
      <c r="E286" s="234"/>
      <c r="F286" s="234"/>
      <c r="G286" s="234"/>
      <c r="H286" s="250">
        <v>1</v>
      </c>
      <c r="I286" s="235">
        <v>97.8</v>
      </c>
      <c r="J286" s="251">
        <f t="shared" si="15"/>
        <v>97.8</v>
      </c>
      <c r="K286" s="252">
        <f t="shared" si="14"/>
        <v>4.5586967161535411E-3</v>
      </c>
      <c r="L286" s="238">
        <v>0</v>
      </c>
      <c r="M286" s="239">
        <v>0</v>
      </c>
      <c r="N286" s="240">
        <v>0</v>
      </c>
      <c r="O286" s="240"/>
      <c r="P286" s="308"/>
      <c r="Q286" s="254"/>
      <c r="R286" s="255">
        <v>1</v>
      </c>
      <c r="S286" s="256" t="s">
        <v>91</v>
      </c>
      <c r="T286" s="256" t="s">
        <v>91</v>
      </c>
      <c r="U286" s="256" t="s">
        <v>91</v>
      </c>
      <c r="V286" s="256" t="s">
        <v>91</v>
      </c>
      <c r="W286" s="256" t="s">
        <v>91</v>
      </c>
      <c r="X286" s="256" t="s">
        <v>91</v>
      </c>
      <c r="Y286" s="256" t="s">
        <v>91</v>
      </c>
      <c r="Z286" s="256" t="s">
        <v>91</v>
      </c>
      <c r="AA286" s="256" t="s">
        <v>91</v>
      </c>
      <c r="AB286" s="256" t="s">
        <v>91</v>
      </c>
      <c r="AC286" s="256" t="s">
        <v>91</v>
      </c>
      <c r="AD286" s="256" t="s">
        <v>91</v>
      </c>
      <c r="AE286" s="256" t="s">
        <v>91</v>
      </c>
      <c r="AF286" s="256" t="s">
        <v>91</v>
      </c>
      <c r="AG286" s="256" t="s">
        <v>91</v>
      </c>
      <c r="AH286" s="256" t="s">
        <v>91</v>
      </c>
      <c r="AI286" s="256" t="s">
        <v>91</v>
      </c>
      <c r="AJ286" s="256" t="s">
        <v>91</v>
      </c>
      <c r="AK286" s="256" t="s">
        <v>91</v>
      </c>
      <c r="AL286" s="256" t="s">
        <v>91</v>
      </c>
      <c r="AM286" s="256" t="s">
        <v>91</v>
      </c>
      <c r="AN286" s="247"/>
      <c r="AO286" s="247"/>
      <c r="AP286" s="247"/>
      <c r="AQ286" s="247"/>
      <c r="AR286" s="247"/>
      <c r="AS286" s="247"/>
      <c r="AT286" s="247"/>
      <c r="AU286" s="247"/>
      <c r="AV286" s="247"/>
      <c r="AW286" s="247"/>
      <c r="AX286" s="247"/>
      <c r="AY286" s="247"/>
      <c r="AZ286" s="247"/>
      <c r="BA286" s="247"/>
      <c r="BB286" s="247"/>
      <c r="BC286" s="247"/>
      <c r="BD286" s="247"/>
      <c r="BE286" s="247"/>
      <c r="BF286" s="247"/>
      <c r="BG286" s="247"/>
      <c r="BH286" s="247"/>
      <c r="BI286" s="247"/>
      <c r="BJ286" s="247"/>
      <c r="BK286" s="247"/>
      <c r="BL286" s="247"/>
      <c r="BM286" s="247"/>
      <c r="BN286" s="247"/>
      <c r="BO286" s="247"/>
      <c r="BP286" s="247"/>
    </row>
    <row r="287" spans="1:68" s="121" customFormat="1" ht="12.75" customHeight="1">
      <c r="A287" s="233">
        <v>266</v>
      </c>
      <c r="B287" s="233"/>
      <c r="C287" s="233" t="s">
        <v>453</v>
      </c>
      <c r="D287" s="234"/>
      <c r="E287" s="234"/>
      <c r="F287" s="234"/>
      <c r="G287" s="234"/>
      <c r="H287" s="250">
        <v>1</v>
      </c>
      <c r="I287" s="235">
        <v>51.1</v>
      </c>
      <c r="J287" s="251">
        <f t="shared" si="15"/>
        <v>51.1</v>
      </c>
      <c r="K287" s="252">
        <f t="shared" si="14"/>
        <v>2.3818957279697953E-3</v>
      </c>
      <c r="L287" s="238">
        <v>1.3487699734118063E-3</v>
      </c>
      <c r="M287" s="239">
        <v>0.26007382740907081</v>
      </c>
      <c r="N287" s="240">
        <v>1.3487699734118063E-5</v>
      </c>
      <c r="O287" s="240"/>
      <c r="P287" s="308"/>
      <c r="Q287" s="254"/>
      <c r="R287" s="255">
        <v>1</v>
      </c>
      <c r="S287" s="256" t="s">
        <v>91</v>
      </c>
      <c r="T287" s="256" t="s">
        <v>91</v>
      </c>
      <c r="U287" s="256" t="s">
        <v>91</v>
      </c>
      <c r="V287" s="256" t="s">
        <v>91</v>
      </c>
      <c r="W287" s="256" t="s">
        <v>91</v>
      </c>
      <c r="X287" s="256" t="s">
        <v>91</v>
      </c>
      <c r="Y287" s="256" t="s">
        <v>91</v>
      </c>
      <c r="Z287" s="256" t="s">
        <v>91</v>
      </c>
      <c r="AA287" s="256" t="s">
        <v>91</v>
      </c>
      <c r="AB287" s="256" t="s">
        <v>91</v>
      </c>
      <c r="AC287" s="256" t="s">
        <v>91</v>
      </c>
      <c r="AD287" s="256" t="s">
        <v>91</v>
      </c>
      <c r="AE287" s="256" t="s">
        <v>91</v>
      </c>
      <c r="AF287" s="256" t="s">
        <v>91</v>
      </c>
      <c r="AG287" s="256" t="s">
        <v>91</v>
      </c>
      <c r="AH287" s="256" t="s">
        <v>91</v>
      </c>
      <c r="AI287" s="256" t="s">
        <v>91</v>
      </c>
      <c r="AJ287" s="256" t="s">
        <v>91</v>
      </c>
      <c r="AK287" s="256" t="s">
        <v>91</v>
      </c>
      <c r="AL287" s="256" t="s">
        <v>91</v>
      </c>
      <c r="AM287" s="256" t="s">
        <v>91</v>
      </c>
      <c r="AN287" s="247"/>
      <c r="AO287" s="247"/>
      <c r="AP287" s="247"/>
      <c r="AQ287" s="247"/>
      <c r="AR287" s="247"/>
      <c r="AS287" s="247"/>
      <c r="AT287" s="247"/>
      <c r="AU287" s="247"/>
      <c r="AV287" s="247"/>
      <c r="AW287" s="247"/>
      <c r="AX287" s="247"/>
      <c r="AY287" s="247"/>
      <c r="AZ287" s="247"/>
      <c r="BA287" s="247"/>
      <c r="BB287" s="247"/>
      <c r="BC287" s="247"/>
      <c r="BD287" s="247"/>
      <c r="BE287" s="247"/>
      <c r="BF287" s="247"/>
      <c r="BG287" s="247"/>
      <c r="BH287" s="247"/>
      <c r="BI287" s="247"/>
      <c r="BJ287" s="247"/>
      <c r="BK287" s="247"/>
      <c r="BL287" s="247"/>
      <c r="BM287" s="247"/>
      <c r="BN287" s="247"/>
      <c r="BO287" s="247"/>
      <c r="BP287" s="247"/>
    </row>
    <row r="288" spans="1:68" s="121" customFormat="1" ht="12.75" hidden="1" customHeight="1">
      <c r="A288" s="233">
        <v>267</v>
      </c>
      <c r="B288" s="233"/>
      <c r="C288" s="233" t="s">
        <v>454</v>
      </c>
      <c r="D288" s="234"/>
      <c r="E288" s="234"/>
      <c r="F288" s="234"/>
      <c r="G288" s="234"/>
      <c r="H288" s="234">
        <v>1</v>
      </c>
      <c r="I288" s="235">
        <v>48.9</v>
      </c>
      <c r="J288" s="236">
        <f t="shared" si="15"/>
        <v>48.9</v>
      </c>
      <c r="K288" s="237">
        <f t="shared" si="14"/>
        <v>2.2793483580767705E-3</v>
      </c>
      <c r="L288" s="238">
        <v>2.600738274090708E-3</v>
      </c>
      <c r="M288" s="239">
        <v>0.40914840341774417</v>
      </c>
      <c r="N288" s="240">
        <v>2.600738274090708E-5</v>
      </c>
      <c r="O288" s="240"/>
      <c r="P288" s="240"/>
      <c r="Q288" s="241"/>
      <c r="R288" s="242"/>
      <c r="S288" s="243"/>
      <c r="T288" s="243"/>
      <c r="U288" s="243"/>
      <c r="V288" s="243"/>
      <c r="W288" s="243"/>
      <c r="X288" s="243"/>
      <c r="Y288" s="243"/>
      <c r="Z288" s="243"/>
      <c r="AA288" s="248"/>
      <c r="AB288" s="248"/>
      <c r="AC288" s="248"/>
      <c r="AD288" s="248"/>
      <c r="AE288" s="248"/>
      <c r="AF288" s="249"/>
      <c r="AG288" s="249"/>
      <c r="AH288" s="249"/>
      <c r="AI288" s="249"/>
      <c r="AJ288" s="244"/>
      <c r="AK288" s="245"/>
      <c r="AL288" s="246"/>
      <c r="AM288" s="247"/>
      <c r="AN288" s="247"/>
      <c r="AO288" s="247"/>
      <c r="AP288" s="247"/>
      <c r="AQ288" s="247"/>
      <c r="AR288" s="247"/>
      <c r="AS288" s="247"/>
      <c r="AT288" s="247"/>
      <c r="AU288" s="247"/>
      <c r="AV288" s="247"/>
      <c r="AW288" s="247"/>
      <c r="AX288" s="247"/>
      <c r="AY288" s="247"/>
      <c r="AZ288" s="247"/>
      <c r="BA288" s="247"/>
      <c r="BB288" s="247"/>
      <c r="BC288" s="247"/>
      <c r="BD288" s="247"/>
      <c r="BE288" s="247"/>
      <c r="BF288" s="247"/>
      <c r="BG288" s="247"/>
      <c r="BH288" s="247"/>
      <c r="BI288" s="247"/>
      <c r="BJ288" s="247"/>
      <c r="BK288" s="247"/>
      <c r="BL288" s="247"/>
      <c r="BM288" s="247"/>
      <c r="BN288" s="247"/>
      <c r="BO288" s="247"/>
      <c r="BP288" s="247"/>
    </row>
    <row r="289" spans="1:68" s="121" customFormat="1" ht="12.75" hidden="1" customHeight="1">
      <c r="A289" s="233">
        <v>268</v>
      </c>
      <c r="B289" s="233"/>
      <c r="C289" s="233" t="s">
        <v>455</v>
      </c>
      <c r="D289" s="234"/>
      <c r="E289" s="234"/>
      <c r="F289" s="234"/>
      <c r="G289" s="234"/>
      <c r="H289" s="234">
        <v>1</v>
      </c>
      <c r="I289" s="235">
        <v>48.3</v>
      </c>
      <c r="J289" s="236">
        <f>H289*I288</f>
        <v>48.9</v>
      </c>
      <c r="K289" s="237">
        <f t="shared" si="14"/>
        <v>2.2793483580767705E-3</v>
      </c>
      <c r="L289" s="238"/>
      <c r="M289" s="239"/>
      <c r="N289" s="240"/>
      <c r="O289" s="240"/>
      <c r="P289" s="240"/>
      <c r="Q289" s="241"/>
      <c r="R289" s="242"/>
      <c r="S289" s="243"/>
      <c r="T289" s="243"/>
      <c r="U289" s="243"/>
      <c r="V289" s="243"/>
      <c r="W289" s="243"/>
      <c r="X289" s="243"/>
      <c r="Y289" s="243"/>
      <c r="Z289" s="243"/>
      <c r="AA289" s="248"/>
      <c r="AB289" s="248"/>
      <c r="AC289" s="248"/>
      <c r="AD289" s="248"/>
      <c r="AE289" s="248"/>
      <c r="AF289" s="249"/>
      <c r="AG289" s="249"/>
      <c r="AH289" s="249"/>
      <c r="AI289" s="249"/>
      <c r="AJ289" s="244"/>
      <c r="AK289" s="245"/>
      <c r="AL289" s="246"/>
      <c r="AM289" s="247"/>
      <c r="AN289" s="247"/>
      <c r="AO289" s="247"/>
      <c r="AP289" s="247"/>
      <c r="AQ289" s="247"/>
      <c r="AR289" s="247"/>
      <c r="AS289" s="247"/>
      <c r="AT289" s="247"/>
      <c r="AU289" s="247"/>
      <c r="AV289" s="247"/>
      <c r="AW289" s="247"/>
      <c r="AX289" s="247"/>
      <c r="AY289" s="247"/>
      <c r="AZ289" s="247"/>
      <c r="BA289" s="247"/>
      <c r="BB289" s="247"/>
      <c r="BC289" s="247"/>
      <c r="BD289" s="247"/>
      <c r="BE289" s="247"/>
      <c r="BF289" s="247"/>
      <c r="BG289" s="247"/>
      <c r="BH289" s="247"/>
      <c r="BI289" s="247"/>
      <c r="BJ289" s="247"/>
      <c r="BK289" s="247"/>
      <c r="BL289" s="247"/>
      <c r="BM289" s="247"/>
      <c r="BN289" s="247"/>
      <c r="BO289" s="247"/>
      <c r="BP289" s="247"/>
    </row>
    <row r="290" spans="1:68" s="121" customFormat="1" ht="12.75" hidden="1" customHeight="1">
      <c r="A290" s="233">
        <v>269</v>
      </c>
      <c r="B290" s="233"/>
      <c r="C290" s="233" t="s">
        <v>456</v>
      </c>
      <c r="D290" s="234"/>
      <c r="E290" s="234"/>
      <c r="F290" s="234"/>
      <c r="G290" s="234"/>
      <c r="H290" s="234">
        <v>1</v>
      </c>
      <c r="I290" s="235">
        <v>48.1</v>
      </c>
      <c r="J290" s="236">
        <f t="shared" ref="J290:J333" si="16">H290*I290</f>
        <v>48.1</v>
      </c>
      <c r="K290" s="237">
        <f t="shared" si="14"/>
        <v>2.2420584053883981E-3</v>
      </c>
      <c r="L290" s="238">
        <v>4.0914840341774415E-3</v>
      </c>
      <c r="M290" s="239">
        <v>0.53692661142517839</v>
      </c>
      <c r="N290" s="240">
        <v>4.0914840341774412E-5</v>
      </c>
      <c r="O290" s="240"/>
      <c r="P290" s="240"/>
      <c r="Q290" s="241"/>
      <c r="R290" s="242"/>
      <c r="S290" s="243"/>
      <c r="T290" s="243"/>
      <c r="U290" s="243"/>
      <c r="V290" s="243"/>
      <c r="W290" s="243"/>
      <c r="X290" s="243"/>
      <c r="Y290" s="243"/>
      <c r="Z290" s="243"/>
      <c r="AA290" s="248"/>
      <c r="AB290" s="248"/>
      <c r="AC290" s="248"/>
      <c r="AD290" s="248"/>
      <c r="AE290" s="248"/>
      <c r="AF290" s="249"/>
      <c r="AG290" s="249"/>
      <c r="AH290" s="249"/>
      <c r="AI290" s="249"/>
      <c r="AJ290" s="244"/>
      <c r="AK290" s="245"/>
      <c r="AL290" s="246"/>
      <c r="AM290" s="247"/>
      <c r="AN290" s="247"/>
      <c r="AO290" s="247"/>
      <c r="AP290" s="247"/>
      <c r="AQ290" s="247"/>
      <c r="AR290" s="247"/>
      <c r="AS290" s="247"/>
      <c r="AT290" s="247"/>
      <c r="AU290" s="247"/>
      <c r="AV290" s="247"/>
      <c r="AW290" s="247"/>
      <c r="AX290" s="247"/>
      <c r="AY290" s="247"/>
      <c r="AZ290" s="247"/>
      <c r="BA290" s="247"/>
      <c r="BB290" s="247"/>
      <c r="BC290" s="247"/>
      <c r="BD290" s="247"/>
      <c r="BE290" s="247"/>
      <c r="BF290" s="247"/>
      <c r="BG290" s="247"/>
      <c r="BH290" s="247"/>
      <c r="BI290" s="247"/>
      <c r="BJ290" s="247"/>
      <c r="BK290" s="247"/>
      <c r="BL290" s="247"/>
      <c r="BM290" s="247"/>
      <c r="BN290" s="247"/>
      <c r="BO290" s="247"/>
      <c r="BP290" s="247"/>
    </row>
    <row r="291" spans="1:68" s="121" customFormat="1" ht="12.75" customHeight="1">
      <c r="A291" s="233">
        <v>270</v>
      </c>
      <c r="B291" s="233"/>
      <c r="C291" s="233" t="s">
        <v>457</v>
      </c>
      <c r="D291" s="234"/>
      <c r="E291" s="234"/>
      <c r="F291" s="234"/>
      <c r="G291" s="234"/>
      <c r="H291" s="250">
        <v>1</v>
      </c>
      <c r="I291" s="235">
        <v>92.1</v>
      </c>
      <c r="J291" s="251">
        <f t="shared" si="16"/>
        <v>92.1</v>
      </c>
      <c r="K291" s="252">
        <f t="shared" si="14"/>
        <v>4.2930058032488866E-3</v>
      </c>
      <c r="L291" s="238">
        <v>0</v>
      </c>
      <c r="M291" s="239">
        <v>0</v>
      </c>
      <c r="N291" s="240">
        <v>0</v>
      </c>
      <c r="O291" s="240"/>
      <c r="P291" s="308"/>
      <c r="Q291" s="254"/>
      <c r="R291" s="255">
        <v>1</v>
      </c>
      <c r="S291" s="256" t="s">
        <v>91</v>
      </c>
      <c r="T291" s="256" t="s">
        <v>91</v>
      </c>
      <c r="U291" s="256" t="s">
        <v>91</v>
      </c>
      <c r="V291" s="256" t="s">
        <v>91</v>
      </c>
      <c r="W291" s="256" t="s">
        <v>91</v>
      </c>
      <c r="X291" s="256" t="s">
        <v>91</v>
      </c>
      <c r="Y291" s="256" t="s">
        <v>91</v>
      </c>
      <c r="Z291" s="256" t="s">
        <v>91</v>
      </c>
      <c r="AA291" s="256" t="s">
        <v>91</v>
      </c>
      <c r="AB291" s="256" t="s">
        <v>91</v>
      </c>
      <c r="AC291" s="256" t="s">
        <v>91</v>
      </c>
      <c r="AD291" s="256" t="s">
        <v>91</v>
      </c>
      <c r="AE291" s="256" t="s">
        <v>91</v>
      </c>
      <c r="AF291" s="256" t="s">
        <v>91</v>
      </c>
      <c r="AG291" s="256" t="s">
        <v>91</v>
      </c>
      <c r="AH291" s="256" t="s">
        <v>91</v>
      </c>
      <c r="AI291" s="256" t="s">
        <v>91</v>
      </c>
      <c r="AJ291" s="256" t="s">
        <v>91</v>
      </c>
      <c r="AK291" s="256" t="s">
        <v>91</v>
      </c>
      <c r="AL291" s="256" t="s">
        <v>91</v>
      </c>
      <c r="AM291" s="256" t="s">
        <v>91</v>
      </c>
      <c r="AN291" s="247"/>
      <c r="AO291" s="247"/>
      <c r="AP291" s="247"/>
      <c r="AQ291" s="247"/>
      <c r="AR291" s="247"/>
      <c r="AS291" s="247"/>
      <c r="AT291" s="247"/>
      <c r="AU291" s="247"/>
      <c r="AV291" s="247"/>
      <c r="AW291" s="247"/>
      <c r="AX291" s="247"/>
      <c r="AY291" s="247"/>
      <c r="AZ291" s="247"/>
      <c r="BA291" s="247"/>
      <c r="BB291" s="247"/>
      <c r="BC291" s="247"/>
      <c r="BD291" s="247"/>
      <c r="BE291" s="247"/>
      <c r="BF291" s="247"/>
      <c r="BG291" s="247"/>
      <c r="BH291" s="247"/>
      <c r="BI291" s="247"/>
      <c r="BJ291" s="247"/>
      <c r="BK291" s="247"/>
      <c r="BL291" s="247"/>
      <c r="BM291" s="247"/>
      <c r="BN291" s="247"/>
      <c r="BO291" s="247"/>
      <c r="BP291" s="247"/>
    </row>
    <row r="292" spans="1:68" s="205" customFormat="1" ht="12.75" customHeight="1">
      <c r="A292" s="204">
        <v>271</v>
      </c>
      <c r="B292" s="204"/>
      <c r="C292" s="204" t="s">
        <v>391</v>
      </c>
      <c r="D292" s="209"/>
      <c r="E292" s="209"/>
      <c r="F292" s="209"/>
      <c r="G292" s="209"/>
      <c r="H292" s="210">
        <v>1</v>
      </c>
      <c r="I292" s="206">
        <v>153.5</v>
      </c>
      <c r="J292" s="223">
        <f t="shared" si="16"/>
        <v>153.5</v>
      </c>
      <c r="K292" s="211">
        <f t="shared" si="14"/>
        <v>7.1550096720814785E-3</v>
      </c>
      <c r="L292" s="212">
        <v>0</v>
      </c>
      <c r="M292" s="213">
        <v>0</v>
      </c>
      <c r="N292" s="214">
        <v>0</v>
      </c>
      <c r="O292" s="214"/>
      <c r="P292" s="309" t="s">
        <v>458</v>
      </c>
      <c r="Q292" s="215">
        <v>1</v>
      </c>
      <c r="R292" s="216">
        <v>1</v>
      </c>
      <c r="S292" s="217" t="s">
        <v>91</v>
      </c>
      <c r="T292" s="217" t="s">
        <v>91</v>
      </c>
      <c r="U292" s="217" t="s">
        <v>91</v>
      </c>
      <c r="V292" s="217" t="s">
        <v>91</v>
      </c>
      <c r="W292" s="217" t="s">
        <v>91</v>
      </c>
      <c r="X292" s="217" t="s">
        <v>91</v>
      </c>
      <c r="Y292" s="217" t="s">
        <v>91</v>
      </c>
      <c r="Z292" s="217" t="s">
        <v>91</v>
      </c>
      <c r="AA292" s="217" t="s">
        <v>91</v>
      </c>
      <c r="AB292" s="217" t="s">
        <v>91</v>
      </c>
      <c r="AC292" s="217" t="s">
        <v>91</v>
      </c>
      <c r="AD292" s="217" t="s">
        <v>91</v>
      </c>
      <c r="AE292" s="217" t="s">
        <v>91</v>
      </c>
      <c r="AF292" s="217" t="s">
        <v>91</v>
      </c>
      <c r="AG292" s="217" t="s">
        <v>91</v>
      </c>
      <c r="AH292" s="217" t="s">
        <v>91</v>
      </c>
      <c r="AI292" s="217" t="s">
        <v>91</v>
      </c>
      <c r="AJ292" s="217" t="s">
        <v>91</v>
      </c>
      <c r="AK292" s="217" t="s">
        <v>91</v>
      </c>
      <c r="AL292" s="217" t="s">
        <v>91</v>
      </c>
      <c r="AM292" s="217" t="s">
        <v>91</v>
      </c>
      <c r="AN292" s="218"/>
      <c r="AO292" s="218"/>
      <c r="AP292" s="218"/>
      <c r="AQ292" s="218"/>
      <c r="AR292" s="218"/>
      <c r="AS292" s="218"/>
      <c r="AT292" s="218"/>
      <c r="AU292" s="218"/>
      <c r="AV292" s="218"/>
      <c r="AW292" s="218"/>
      <c r="AX292" s="218"/>
      <c r="AY292" s="218"/>
      <c r="AZ292" s="218"/>
      <c r="BA292" s="218"/>
      <c r="BB292" s="218"/>
      <c r="BC292" s="218"/>
      <c r="BD292" s="218"/>
      <c r="BE292" s="218"/>
      <c r="BF292" s="218"/>
      <c r="BG292" s="218"/>
      <c r="BH292" s="218"/>
      <c r="BI292" s="218"/>
      <c r="BJ292" s="218"/>
      <c r="BK292" s="218"/>
      <c r="BL292" s="218"/>
      <c r="BM292" s="218"/>
      <c r="BN292" s="218"/>
      <c r="BO292" s="218"/>
      <c r="BP292" s="218"/>
    </row>
    <row r="293" spans="1:68" s="121" customFormat="1" ht="12.75" hidden="1" customHeight="1">
      <c r="A293" s="233">
        <v>272</v>
      </c>
      <c r="B293" s="233"/>
      <c r="C293" s="233" t="s">
        <v>986</v>
      </c>
      <c r="D293" s="234"/>
      <c r="E293" s="234"/>
      <c r="F293" s="234"/>
      <c r="G293" s="234"/>
      <c r="H293" s="234">
        <v>1</v>
      </c>
      <c r="I293" s="235">
        <v>48.8</v>
      </c>
      <c r="J293" s="236">
        <f t="shared" si="16"/>
        <v>48.8</v>
      </c>
      <c r="K293" s="237">
        <f t="shared" si="14"/>
        <v>2.274687113990724E-3</v>
      </c>
      <c r="L293" s="238">
        <v>4.1108443687240225E-3</v>
      </c>
      <c r="M293" s="239">
        <v>0.2594284829241848</v>
      </c>
      <c r="N293" s="240">
        <v>4.1108443687240228E-5</v>
      </c>
      <c r="O293" s="240"/>
      <c r="P293" s="240"/>
      <c r="Q293" s="241"/>
      <c r="R293" s="242"/>
      <c r="S293" s="243"/>
      <c r="T293" s="243"/>
      <c r="U293" s="243"/>
      <c r="V293" s="243"/>
      <c r="W293" s="243"/>
      <c r="X293" s="243"/>
      <c r="Y293" s="243"/>
      <c r="Z293" s="243"/>
      <c r="AA293" s="248"/>
      <c r="AB293" s="248"/>
      <c r="AC293" s="248"/>
      <c r="AD293" s="248"/>
      <c r="AE293" s="248"/>
      <c r="AF293" s="249"/>
      <c r="AG293" s="249"/>
      <c r="AH293" s="249"/>
      <c r="AI293" s="249"/>
      <c r="AJ293" s="244"/>
      <c r="AK293" s="245"/>
      <c r="AL293" s="246"/>
      <c r="AM293" s="247"/>
      <c r="AN293" s="247"/>
      <c r="AO293" s="247"/>
      <c r="AP293" s="247"/>
      <c r="AQ293" s="247"/>
      <c r="AR293" s="247"/>
      <c r="AS293" s="247"/>
      <c r="AT293" s="247"/>
      <c r="AU293" s="247"/>
      <c r="AV293" s="247"/>
      <c r="AW293" s="247"/>
      <c r="AX293" s="247"/>
      <c r="AY293" s="247"/>
      <c r="AZ293" s="247"/>
      <c r="BA293" s="247"/>
      <c r="BB293" s="247"/>
      <c r="BC293" s="247"/>
      <c r="BD293" s="247"/>
      <c r="BE293" s="247"/>
      <c r="BF293" s="247"/>
      <c r="BG293" s="247"/>
      <c r="BH293" s="247"/>
      <c r="BI293" s="247"/>
      <c r="BJ293" s="247"/>
      <c r="BK293" s="247"/>
      <c r="BL293" s="247"/>
      <c r="BM293" s="247"/>
      <c r="BN293" s="247"/>
      <c r="BO293" s="247"/>
      <c r="BP293" s="247"/>
    </row>
    <row r="294" spans="1:68" s="121" customFormat="1" ht="12.75" customHeight="1">
      <c r="A294" s="233">
        <v>273</v>
      </c>
      <c r="B294" s="233"/>
      <c r="C294" s="233" t="s">
        <v>459</v>
      </c>
      <c r="D294" s="234"/>
      <c r="E294" s="234"/>
      <c r="F294" s="234"/>
      <c r="G294" s="234"/>
      <c r="H294" s="250">
        <v>1</v>
      </c>
      <c r="I294" s="235">
        <v>48.5</v>
      </c>
      <c r="J294" s="251">
        <f t="shared" si="16"/>
        <v>48.5</v>
      </c>
      <c r="K294" s="252">
        <f t="shared" si="14"/>
        <v>2.2607033817325845E-3</v>
      </c>
      <c r="L294" s="238">
        <v>2.594284829241848E-3</v>
      </c>
      <c r="M294" s="239">
        <v>0.27233537262190538</v>
      </c>
      <c r="N294" s="240">
        <v>2.594284829241848E-5</v>
      </c>
      <c r="O294" s="240"/>
      <c r="P294" s="308"/>
      <c r="Q294" s="254"/>
      <c r="R294" s="255">
        <v>1</v>
      </c>
      <c r="S294" s="256" t="s">
        <v>91</v>
      </c>
      <c r="T294" s="256" t="s">
        <v>91</v>
      </c>
      <c r="U294" s="256" t="s">
        <v>91</v>
      </c>
      <c r="V294" s="256" t="s">
        <v>91</v>
      </c>
      <c r="W294" s="256" t="s">
        <v>91</v>
      </c>
      <c r="X294" s="256" t="s">
        <v>91</v>
      </c>
      <c r="Y294" s="256" t="s">
        <v>91</v>
      </c>
      <c r="Z294" s="256" t="s">
        <v>91</v>
      </c>
      <c r="AA294" s="256" t="s">
        <v>91</v>
      </c>
      <c r="AB294" s="256" t="s">
        <v>91</v>
      </c>
      <c r="AC294" s="256" t="s">
        <v>91</v>
      </c>
      <c r="AD294" s="256" t="s">
        <v>91</v>
      </c>
      <c r="AE294" s="256" t="s">
        <v>91</v>
      </c>
      <c r="AF294" s="256" t="s">
        <v>91</v>
      </c>
      <c r="AG294" s="256" t="s">
        <v>91</v>
      </c>
      <c r="AH294" s="256" t="s">
        <v>91</v>
      </c>
      <c r="AI294" s="256" t="s">
        <v>91</v>
      </c>
      <c r="AJ294" s="256" t="s">
        <v>91</v>
      </c>
      <c r="AK294" s="256" t="s">
        <v>91</v>
      </c>
      <c r="AL294" s="256" t="s">
        <v>91</v>
      </c>
      <c r="AM294" s="256" t="s">
        <v>91</v>
      </c>
      <c r="AN294" s="247"/>
      <c r="AO294" s="247"/>
      <c r="AP294" s="247"/>
      <c r="AQ294" s="247"/>
      <c r="AR294" s="247"/>
      <c r="AS294" s="247"/>
      <c r="AT294" s="247"/>
      <c r="AU294" s="247"/>
      <c r="AV294" s="247"/>
      <c r="AW294" s="247"/>
      <c r="AX294" s="247"/>
      <c r="AY294" s="247"/>
      <c r="AZ294" s="247"/>
      <c r="BA294" s="247"/>
      <c r="BB294" s="247"/>
      <c r="BC294" s="247"/>
      <c r="BD294" s="247"/>
      <c r="BE294" s="247"/>
      <c r="BF294" s="247"/>
      <c r="BG294" s="247"/>
      <c r="BH294" s="247"/>
      <c r="BI294" s="247"/>
      <c r="BJ294" s="247"/>
      <c r="BK294" s="247"/>
      <c r="BL294" s="247"/>
      <c r="BM294" s="247"/>
      <c r="BN294" s="247"/>
      <c r="BO294" s="247"/>
      <c r="BP294" s="247"/>
    </row>
    <row r="295" spans="1:68" s="121" customFormat="1" ht="12.75" customHeight="1">
      <c r="A295" s="233">
        <v>274</v>
      </c>
      <c r="B295" s="233"/>
      <c r="C295" s="233" t="s">
        <v>460</v>
      </c>
      <c r="D295" s="234"/>
      <c r="E295" s="234"/>
      <c r="F295" s="234"/>
      <c r="G295" s="234"/>
      <c r="H295" s="250">
        <v>1</v>
      </c>
      <c r="I295" s="235">
        <v>48.4</v>
      </c>
      <c r="J295" s="251">
        <f t="shared" si="16"/>
        <v>48.4</v>
      </c>
      <c r="K295" s="252">
        <f t="shared" si="14"/>
        <v>2.2560421376465376E-3</v>
      </c>
      <c r="L295" s="238">
        <v>2.723353726219054E-3</v>
      </c>
      <c r="M295" s="239">
        <v>0.26265520534861492</v>
      </c>
      <c r="N295" s="240">
        <v>2.7233537262190542E-5</v>
      </c>
      <c r="O295" s="240"/>
      <c r="P295" s="308"/>
      <c r="Q295" s="254"/>
      <c r="R295" s="255">
        <v>1</v>
      </c>
      <c r="S295" s="256" t="s">
        <v>91</v>
      </c>
      <c r="T295" s="256" t="s">
        <v>91</v>
      </c>
      <c r="U295" s="256" t="s">
        <v>91</v>
      </c>
      <c r="V295" s="256" t="s">
        <v>91</v>
      </c>
      <c r="W295" s="256" t="s">
        <v>91</v>
      </c>
      <c r="X295" s="256" t="s">
        <v>91</v>
      </c>
      <c r="Y295" s="256" t="s">
        <v>91</v>
      </c>
      <c r="Z295" s="256" t="s">
        <v>91</v>
      </c>
      <c r="AA295" s="256" t="s">
        <v>91</v>
      </c>
      <c r="AB295" s="256" t="s">
        <v>91</v>
      </c>
      <c r="AC295" s="256" t="s">
        <v>91</v>
      </c>
      <c r="AD295" s="256" t="s">
        <v>91</v>
      </c>
      <c r="AE295" s="256" t="s">
        <v>91</v>
      </c>
      <c r="AF295" s="256" t="s">
        <v>91</v>
      </c>
      <c r="AG295" s="256" t="s">
        <v>91</v>
      </c>
      <c r="AH295" s="256" t="s">
        <v>91</v>
      </c>
      <c r="AI295" s="256" t="s">
        <v>91</v>
      </c>
      <c r="AJ295" s="256" t="s">
        <v>91</v>
      </c>
      <c r="AK295" s="256" t="s">
        <v>91</v>
      </c>
      <c r="AL295" s="256" t="s">
        <v>91</v>
      </c>
      <c r="AM295" s="256" t="s">
        <v>91</v>
      </c>
      <c r="AN295" s="247"/>
      <c r="AO295" s="247"/>
      <c r="AP295" s="247"/>
      <c r="AQ295" s="247"/>
      <c r="AR295" s="247"/>
      <c r="AS295" s="247"/>
      <c r="AT295" s="247"/>
      <c r="AU295" s="247"/>
      <c r="AV295" s="247"/>
      <c r="AW295" s="247"/>
      <c r="AX295" s="247"/>
      <c r="AY295" s="247"/>
      <c r="AZ295" s="247"/>
      <c r="BA295" s="247"/>
      <c r="BB295" s="247"/>
      <c r="BC295" s="247"/>
      <c r="BD295" s="247"/>
      <c r="BE295" s="247"/>
      <c r="BF295" s="247"/>
      <c r="BG295" s="247"/>
      <c r="BH295" s="247"/>
      <c r="BI295" s="247"/>
      <c r="BJ295" s="247"/>
      <c r="BK295" s="247"/>
      <c r="BL295" s="247"/>
      <c r="BM295" s="247"/>
      <c r="BN295" s="247"/>
      <c r="BO295" s="247"/>
      <c r="BP295" s="247"/>
    </row>
    <row r="296" spans="1:68" s="121" customFormat="1" ht="12.75" customHeight="1">
      <c r="A296" s="233">
        <v>275</v>
      </c>
      <c r="B296" s="233"/>
      <c r="C296" s="233" t="s">
        <v>461</v>
      </c>
      <c r="D296" s="234"/>
      <c r="E296" s="234"/>
      <c r="F296" s="234"/>
      <c r="G296" s="234"/>
      <c r="H296" s="250">
        <v>1</v>
      </c>
      <c r="I296" s="235">
        <v>92</v>
      </c>
      <c r="J296" s="251">
        <f t="shared" si="16"/>
        <v>92</v>
      </c>
      <c r="K296" s="252">
        <f t="shared" si="14"/>
        <v>4.2883445591628405E-3</v>
      </c>
      <c r="L296" s="238">
        <v>2.6265520534861494E-3</v>
      </c>
      <c r="M296" s="239">
        <v>0.35752084462686162</v>
      </c>
      <c r="N296" s="240">
        <v>2.6265520534861495E-5</v>
      </c>
      <c r="O296" s="240"/>
      <c r="P296" s="308"/>
      <c r="Q296" s="254"/>
      <c r="R296" s="255">
        <v>1</v>
      </c>
      <c r="S296" s="256" t="s">
        <v>91</v>
      </c>
      <c r="T296" s="256" t="s">
        <v>91</v>
      </c>
      <c r="U296" s="256" t="s">
        <v>91</v>
      </c>
      <c r="V296" s="256" t="s">
        <v>91</v>
      </c>
      <c r="W296" s="256" t="s">
        <v>91</v>
      </c>
      <c r="X296" s="256" t="s">
        <v>91</v>
      </c>
      <c r="Y296" s="256" t="s">
        <v>91</v>
      </c>
      <c r="Z296" s="256" t="s">
        <v>91</v>
      </c>
      <c r="AA296" s="256" t="s">
        <v>91</v>
      </c>
      <c r="AB296" s="256" t="s">
        <v>91</v>
      </c>
      <c r="AC296" s="256" t="s">
        <v>91</v>
      </c>
      <c r="AD296" s="256" t="s">
        <v>91</v>
      </c>
      <c r="AE296" s="256" t="s">
        <v>91</v>
      </c>
      <c r="AF296" s="256" t="s">
        <v>91</v>
      </c>
      <c r="AG296" s="256" t="s">
        <v>91</v>
      </c>
      <c r="AH296" s="256" t="s">
        <v>91</v>
      </c>
      <c r="AI296" s="256" t="s">
        <v>91</v>
      </c>
      <c r="AJ296" s="256" t="s">
        <v>91</v>
      </c>
      <c r="AK296" s="256" t="s">
        <v>91</v>
      </c>
      <c r="AL296" s="256" t="s">
        <v>91</v>
      </c>
      <c r="AM296" s="256" t="s">
        <v>91</v>
      </c>
      <c r="AN296" s="247"/>
      <c r="AO296" s="247"/>
      <c r="AP296" s="247"/>
      <c r="AQ296" s="247"/>
      <c r="AR296" s="247"/>
      <c r="AS296" s="247"/>
      <c r="AT296" s="247"/>
      <c r="AU296" s="247"/>
      <c r="AV296" s="247"/>
      <c r="AW296" s="247"/>
      <c r="AX296" s="247"/>
      <c r="AY296" s="247"/>
      <c r="AZ296" s="247"/>
      <c r="BA296" s="247"/>
      <c r="BB296" s="247"/>
      <c r="BC296" s="247"/>
      <c r="BD296" s="247"/>
      <c r="BE296" s="247"/>
      <c r="BF296" s="247"/>
      <c r="BG296" s="247"/>
      <c r="BH296" s="247"/>
      <c r="BI296" s="247"/>
      <c r="BJ296" s="247"/>
      <c r="BK296" s="247"/>
      <c r="BL296" s="247"/>
      <c r="BM296" s="247"/>
      <c r="BN296" s="247"/>
      <c r="BO296" s="247"/>
      <c r="BP296" s="247"/>
    </row>
    <row r="297" spans="1:68" s="121" customFormat="1" ht="12.75" hidden="1" customHeight="1">
      <c r="A297" s="233">
        <v>276</v>
      </c>
      <c r="B297" s="233"/>
      <c r="C297" s="233" t="s">
        <v>462</v>
      </c>
      <c r="D297" s="234"/>
      <c r="E297" s="234"/>
      <c r="F297" s="234"/>
      <c r="G297" s="234"/>
      <c r="H297" s="234">
        <v>1</v>
      </c>
      <c r="I297" s="235">
        <v>115.9</v>
      </c>
      <c r="J297" s="236">
        <f t="shared" si="16"/>
        <v>115.9</v>
      </c>
      <c r="K297" s="237">
        <f t="shared" si="14"/>
        <v>5.4023818957279705E-3</v>
      </c>
      <c r="L297" s="238">
        <v>3.5752084462686161E-3</v>
      </c>
      <c r="M297" s="239">
        <v>0.51111283202973712</v>
      </c>
      <c r="N297" s="240">
        <v>3.5752084462686159E-5</v>
      </c>
      <c r="O297" s="240"/>
      <c r="P297" s="240"/>
      <c r="Q297" s="241"/>
      <c r="R297" s="242"/>
      <c r="S297" s="243"/>
      <c r="T297" s="243"/>
      <c r="U297" s="243"/>
      <c r="V297" s="243"/>
      <c r="W297" s="243"/>
      <c r="X297" s="243"/>
      <c r="Y297" s="243"/>
      <c r="Z297" s="243"/>
      <c r="AA297" s="248"/>
      <c r="AB297" s="248"/>
      <c r="AC297" s="248"/>
      <c r="AD297" s="248"/>
      <c r="AE297" s="248"/>
      <c r="AF297" s="249"/>
      <c r="AG297" s="249"/>
      <c r="AH297" s="249"/>
      <c r="AI297" s="249"/>
      <c r="AJ297" s="244"/>
      <c r="AK297" s="245"/>
      <c r="AL297" s="246"/>
      <c r="AM297" s="247"/>
      <c r="AN297" s="247"/>
      <c r="AO297" s="247"/>
      <c r="AP297" s="247"/>
      <c r="AQ297" s="247"/>
      <c r="AR297" s="247"/>
      <c r="AS297" s="247"/>
      <c r="AT297" s="247"/>
      <c r="AU297" s="247"/>
      <c r="AV297" s="247"/>
      <c r="AW297" s="247"/>
      <c r="AX297" s="247"/>
      <c r="AY297" s="247"/>
      <c r="AZ297" s="247"/>
      <c r="BA297" s="247"/>
      <c r="BB297" s="247"/>
      <c r="BC297" s="247"/>
      <c r="BD297" s="247"/>
      <c r="BE297" s="247"/>
      <c r="BF297" s="247"/>
      <c r="BG297" s="247"/>
      <c r="BH297" s="247"/>
      <c r="BI297" s="247"/>
      <c r="BJ297" s="247"/>
      <c r="BK297" s="247"/>
      <c r="BL297" s="247"/>
      <c r="BM297" s="247"/>
      <c r="BN297" s="247"/>
      <c r="BO297" s="247"/>
      <c r="BP297" s="247"/>
    </row>
    <row r="298" spans="1:68" s="121" customFormat="1" ht="12.75" hidden="1" customHeight="1">
      <c r="A298" s="233">
        <v>277</v>
      </c>
      <c r="B298" s="233"/>
      <c r="C298" s="233" t="s">
        <v>463</v>
      </c>
      <c r="D298" s="234"/>
      <c r="E298" s="234"/>
      <c r="F298" s="234"/>
      <c r="G298" s="234"/>
      <c r="H298" s="234">
        <v>1</v>
      </c>
      <c r="I298" s="235">
        <v>81.2</v>
      </c>
      <c r="J298" s="236">
        <f t="shared" si="16"/>
        <v>81.2</v>
      </c>
      <c r="K298" s="237">
        <f t="shared" si="14"/>
        <v>3.7849301978698114E-3</v>
      </c>
      <c r="L298" s="238">
        <v>5.1111283202973715E-3</v>
      </c>
      <c r="M298" s="239">
        <v>0.38527065747696099</v>
      </c>
      <c r="N298" s="240">
        <v>5.1111283202973712E-5</v>
      </c>
      <c r="O298" s="240"/>
      <c r="P298" s="240"/>
      <c r="Q298" s="241"/>
      <c r="R298" s="242"/>
      <c r="S298" s="243"/>
      <c r="T298" s="243"/>
      <c r="U298" s="243"/>
      <c r="V298" s="243"/>
      <c r="W298" s="243"/>
      <c r="X298" s="243"/>
      <c r="Y298" s="243"/>
      <c r="Z298" s="243"/>
      <c r="AA298" s="248"/>
      <c r="AB298" s="248"/>
      <c r="AC298" s="248"/>
      <c r="AD298" s="248"/>
      <c r="AE298" s="248"/>
      <c r="AF298" s="249"/>
      <c r="AG298" s="249"/>
      <c r="AH298" s="249"/>
      <c r="AI298" s="249"/>
      <c r="AJ298" s="244"/>
      <c r="AK298" s="245"/>
      <c r="AL298" s="246"/>
      <c r="AM298" s="247"/>
      <c r="AN298" s="247"/>
      <c r="AO298" s="247"/>
      <c r="AP298" s="247"/>
      <c r="AQ298" s="247"/>
      <c r="AR298" s="247"/>
      <c r="AS298" s="247"/>
      <c r="AT298" s="247"/>
      <c r="AU298" s="247"/>
      <c r="AV298" s="247"/>
      <c r="AW298" s="247"/>
      <c r="AX298" s="247"/>
      <c r="AY298" s="247"/>
      <c r="AZ298" s="247"/>
      <c r="BA298" s="247"/>
      <c r="BB298" s="247"/>
      <c r="BC298" s="247"/>
      <c r="BD298" s="247"/>
      <c r="BE298" s="247"/>
      <c r="BF298" s="247"/>
      <c r="BG298" s="247"/>
      <c r="BH298" s="247"/>
      <c r="BI298" s="247"/>
      <c r="BJ298" s="247"/>
      <c r="BK298" s="247"/>
      <c r="BL298" s="247"/>
      <c r="BM298" s="247"/>
      <c r="BN298" s="247"/>
      <c r="BO298" s="247"/>
      <c r="BP298" s="247"/>
    </row>
    <row r="299" spans="1:68" s="121" customFormat="1" ht="12.75" customHeight="1">
      <c r="A299" s="233">
        <v>278</v>
      </c>
      <c r="B299" s="233"/>
      <c r="C299" s="233" t="s">
        <v>464</v>
      </c>
      <c r="D299" s="234"/>
      <c r="E299" s="234"/>
      <c r="F299" s="234"/>
      <c r="G299" s="234"/>
      <c r="H299" s="250">
        <v>1</v>
      </c>
      <c r="I299" s="235">
        <v>54.2</v>
      </c>
      <c r="J299" s="251">
        <f t="shared" si="16"/>
        <v>54.2</v>
      </c>
      <c r="K299" s="252">
        <f t="shared" si="14"/>
        <v>2.5263942946372386E-3</v>
      </c>
      <c r="L299" s="238">
        <v>0</v>
      </c>
      <c r="M299" s="239">
        <v>0</v>
      </c>
      <c r="N299" s="240">
        <v>0</v>
      </c>
      <c r="O299" s="240"/>
      <c r="P299" s="308"/>
      <c r="Q299" s="254"/>
      <c r="R299" s="255">
        <v>1</v>
      </c>
      <c r="S299" s="256" t="s">
        <v>91</v>
      </c>
      <c r="T299" s="256" t="s">
        <v>91</v>
      </c>
      <c r="U299" s="256" t="s">
        <v>91</v>
      </c>
      <c r="V299" s="256" t="s">
        <v>91</v>
      </c>
      <c r="W299" s="256" t="s">
        <v>91</v>
      </c>
      <c r="X299" s="256" t="s">
        <v>91</v>
      </c>
      <c r="Y299" s="256" t="s">
        <v>91</v>
      </c>
      <c r="Z299" s="256" t="s">
        <v>91</v>
      </c>
      <c r="AA299" s="256" t="s">
        <v>91</v>
      </c>
      <c r="AB299" s="256" t="s">
        <v>91</v>
      </c>
      <c r="AC299" s="256" t="s">
        <v>91</v>
      </c>
      <c r="AD299" s="256" t="s">
        <v>91</v>
      </c>
      <c r="AE299" s="256" t="s">
        <v>91</v>
      </c>
      <c r="AF299" s="256" t="s">
        <v>91</v>
      </c>
      <c r="AG299" s="256" t="s">
        <v>91</v>
      </c>
      <c r="AH299" s="256" t="s">
        <v>91</v>
      </c>
      <c r="AI299" s="256" t="s">
        <v>91</v>
      </c>
      <c r="AJ299" s="256" t="s">
        <v>91</v>
      </c>
      <c r="AK299" s="256" t="s">
        <v>91</v>
      </c>
      <c r="AL299" s="256" t="s">
        <v>91</v>
      </c>
      <c r="AM299" s="256" t="s">
        <v>91</v>
      </c>
      <c r="AN299" s="247"/>
      <c r="AO299" s="247"/>
      <c r="AP299" s="247"/>
      <c r="AQ299" s="247"/>
      <c r="AR299" s="247"/>
      <c r="AS299" s="247"/>
      <c r="AT299" s="247"/>
      <c r="AU299" s="247"/>
      <c r="AV299" s="247"/>
      <c r="AW299" s="247"/>
      <c r="AX299" s="247"/>
      <c r="AY299" s="247"/>
      <c r="AZ299" s="247"/>
      <c r="BA299" s="247"/>
      <c r="BB299" s="247"/>
      <c r="BC299" s="247"/>
      <c r="BD299" s="247"/>
      <c r="BE299" s="247"/>
      <c r="BF299" s="247"/>
      <c r="BG299" s="247"/>
      <c r="BH299" s="247"/>
      <c r="BI299" s="247"/>
      <c r="BJ299" s="247"/>
      <c r="BK299" s="247"/>
      <c r="BL299" s="247"/>
      <c r="BM299" s="247"/>
      <c r="BN299" s="247"/>
      <c r="BO299" s="247"/>
      <c r="BP299" s="247"/>
    </row>
    <row r="300" spans="1:68" s="121" customFormat="1" ht="12.75" customHeight="1">
      <c r="A300" s="233">
        <v>279</v>
      </c>
      <c r="B300" s="233"/>
      <c r="C300" s="233" t="s">
        <v>465</v>
      </c>
      <c r="D300" s="234"/>
      <c r="E300" s="234"/>
      <c r="F300" s="234"/>
      <c r="G300" s="234"/>
      <c r="H300" s="234">
        <v>1</v>
      </c>
      <c r="I300" s="235">
        <v>53.9</v>
      </c>
      <c r="J300" s="236">
        <f t="shared" si="16"/>
        <v>53.9</v>
      </c>
      <c r="K300" s="237">
        <f t="shared" si="14"/>
        <v>2.5124105623790991E-3</v>
      </c>
      <c r="L300" s="238">
        <v>1.3423165285629461E-3</v>
      </c>
      <c r="M300" s="239">
        <v>0.25813779395441272</v>
      </c>
      <c r="N300" s="240">
        <v>1.3423165285629461E-5</v>
      </c>
      <c r="O300" s="240"/>
      <c r="P300" s="310"/>
      <c r="Q300" s="241"/>
      <c r="R300" s="292">
        <v>1</v>
      </c>
      <c r="S300" s="243" t="s">
        <v>91</v>
      </c>
      <c r="T300" s="243" t="s">
        <v>91</v>
      </c>
      <c r="U300" s="243" t="s">
        <v>91</v>
      </c>
      <c r="V300" s="243" t="s">
        <v>91</v>
      </c>
      <c r="W300" s="243" t="s">
        <v>91</v>
      </c>
      <c r="X300" s="243" t="s">
        <v>91</v>
      </c>
      <c r="Y300" s="243" t="s">
        <v>91</v>
      </c>
      <c r="Z300" s="243" t="s">
        <v>91</v>
      </c>
      <c r="AA300" s="248" t="s">
        <v>91</v>
      </c>
      <c r="AB300" s="248" t="s">
        <v>91</v>
      </c>
      <c r="AC300" s="248" t="s">
        <v>91</v>
      </c>
      <c r="AD300" s="248" t="s">
        <v>91</v>
      </c>
      <c r="AE300" s="248" t="s">
        <v>91</v>
      </c>
      <c r="AF300" s="249" t="s">
        <v>91</v>
      </c>
      <c r="AG300" s="249" t="s">
        <v>91</v>
      </c>
      <c r="AH300" s="249" t="s">
        <v>91</v>
      </c>
      <c r="AI300" s="249" t="s">
        <v>91</v>
      </c>
      <c r="AJ300" s="244" t="s">
        <v>91</v>
      </c>
      <c r="AK300" s="245" t="s">
        <v>91</v>
      </c>
      <c r="AL300" s="246" t="s">
        <v>91</v>
      </c>
      <c r="AM300" s="247" t="s">
        <v>91</v>
      </c>
      <c r="AN300" s="247"/>
      <c r="AO300" s="247"/>
      <c r="AP300" s="247"/>
      <c r="AQ300" s="247"/>
      <c r="AR300" s="247"/>
      <c r="AS300" s="247"/>
      <c r="AT300" s="247"/>
      <c r="AU300" s="247"/>
      <c r="AV300" s="247"/>
      <c r="AW300" s="247"/>
      <c r="AX300" s="247"/>
      <c r="AY300" s="247"/>
      <c r="AZ300" s="247"/>
      <c r="BA300" s="247"/>
      <c r="BB300" s="247"/>
      <c r="BC300" s="247"/>
      <c r="BD300" s="247"/>
      <c r="BE300" s="247"/>
      <c r="BF300" s="247"/>
      <c r="BG300" s="247"/>
      <c r="BH300" s="247"/>
      <c r="BI300" s="247"/>
      <c r="BJ300" s="247"/>
      <c r="BK300" s="247"/>
      <c r="BL300" s="247"/>
      <c r="BM300" s="247"/>
      <c r="BN300" s="247"/>
      <c r="BO300" s="247"/>
      <c r="BP300" s="247"/>
    </row>
    <row r="301" spans="1:68" s="121" customFormat="1" ht="12.75" customHeight="1">
      <c r="A301" s="233">
        <v>280</v>
      </c>
      <c r="B301" s="233"/>
      <c r="C301" s="233" t="s">
        <v>466</v>
      </c>
      <c r="D301" s="234"/>
      <c r="E301" s="234"/>
      <c r="F301" s="234"/>
      <c r="G301" s="234"/>
      <c r="H301" s="250">
        <v>1</v>
      </c>
      <c r="I301" s="235">
        <v>56.6</v>
      </c>
      <c r="J301" s="251">
        <f t="shared" si="16"/>
        <v>56.6</v>
      </c>
      <c r="K301" s="252">
        <f t="shared" si="14"/>
        <v>2.6382641527023564E-3</v>
      </c>
      <c r="L301" s="238">
        <v>2.5813779395441271E-3</v>
      </c>
      <c r="M301" s="239">
        <v>0.40914840341774417</v>
      </c>
      <c r="N301" s="240">
        <v>2.5813779395441271E-5</v>
      </c>
      <c r="O301" s="240"/>
      <c r="P301" s="308"/>
      <c r="Q301" s="254"/>
      <c r="R301" s="255">
        <v>1</v>
      </c>
      <c r="S301" s="256" t="s">
        <v>91</v>
      </c>
      <c r="T301" s="256" t="s">
        <v>91</v>
      </c>
      <c r="U301" s="256" t="s">
        <v>91</v>
      </c>
      <c r="V301" s="256" t="s">
        <v>91</v>
      </c>
      <c r="W301" s="256" t="s">
        <v>91</v>
      </c>
      <c r="X301" s="256" t="s">
        <v>91</v>
      </c>
      <c r="Y301" s="256" t="s">
        <v>91</v>
      </c>
      <c r="Z301" s="256" t="s">
        <v>91</v>
      </c>
      <c r="AA301" s="256" t="s">
        <v>91</v>
      </c>
      <c r="AB301" s="256" t="s">
        <v>91</v>
      </c>
      <c r="AC301" s="256" t="s">
        <v>91</v>
      </c>
      <c r="AD301" s="256" t="s">
        <v>91</v>
      </c>
      <c r="AE301" s="256" t="s">
        <v>91</v>
      </c>
      <c r="AF301" s="256" t="s">
        <v>91</v>
      </c>
      <c r="AG301" s="256" t="s">
        <v>91</v>
      </c>
      <c r="AH301" s="256" t="s">
        <v>91</v>
      </c>
      <c r="AI301" s="256" t="s">
        <v>91</v>
      </c>
      <c r="AJ301" s="256" t="s">
        <v>91</v>
      </c>
      <c r="AK301" s="256" t="s">
        <v>91</v>
      </c>
      <c r="AL301" s="256" t="s">
        <v>91</v>
      </c>
      <c r="AM301" s="256" t="s">
        <v>91</v>
      </c>
      <c r="AN301" s="247"/>
      <c r="AO301" s="247"/>
      <c r="AP301" s="247"/>
      <c r="AQ301" s="247"/>
      <c r="AR301" s="247"/>
      <c r="AS301" s="247"/>
      <c r="AT301" s="247"/>
      <c r="AU301" s="247"/>
      <c r="AV301" s="247"/>
      <c r="AW301" s="247"/>
      <c r="AX301" s="247"/>
      <c r="AY301" s="247"/>
      <c r="AZ301" s="247"/>
      <c r="BA301" s="247"/>
      <c r="BB301" s="247"/>
      <c r="BC301" s="247"/>
      <c r="BD301" s="247"/>
      <c r="BE301" s="247"/>
      <c r="BF301" s="247"/>
      <c r="BG301" s="247"/>
      <c r="BH301" s="247"/>
      <c r="BI301" s="247"/>
      <c r="BJ301" s="247"/>
      <c r="BK301" s="247"/>
      <c r="BL301" s="247"/>
      <c r="BM301" s="247"/>
      <c r="BN301" s="247"/>
      <c r="BO301" s="247"/>
      <c r="BP301" s="247"/>
    </row>
    <row r="302" spans="1:68" s="121" customFormat="1" ht="12.75" hidden="1" customHeight="1">
      <c r="A302" s="233">
        <v>281</v>
      </c>
      <c r="B302" s="233"/>
      <c r="C302" s="233" t="s">
        <v>1054</v>
      </c>
      <c r="D302" s="234"/>
      <c r="E302" s="234"/>
      <c r="F302" s="234"/>
      <c r="G302" s="234"/>
      <c r="H302" s="234">
        <v>1</v>
      </c>
      <c r="I302" s="235">
        <v>91</v>
      </c>
      <c r="J302" s="236">
        <f t="shared" si="16"/>
        <v>91</v>
      </c>
      <c r="K302" s="237">
        <f t="shared" si="14"/>
        <v>4.2417321183023746E-3</v>
      </c>
      <c r="L302" s="238">
        <v>4.0914840341774415E-3</v>
      </c>
      <c r="M302" s="239">
        <v>0.5349905779705203</v>
      </c>
      <c r="N302" s="240">
        <v>4.0914840341774412E-5</v>
      </c>
      <c r="O302" s="240"/>
      <c r="P302" s="240"/>
      <c r="Q302" s="241"/>
      <c r="R302" s="242"/>
      <c r="S302" s="243"/>
      <c r="T302" s="243"/>
      <c r="U302" s="243"/>
      <c r="V302" s="243"/>
      <c r="W302" s="243"/>
      <c r="X302" s="243"/>
      <c r="Y302" s="243"/>
      <c r="Z302" s="243"/>
      <c r="AA302" s="248"/>
      <c r="AB302" s="248"/>
      <c r="AC302" s="248"/>
      <c r="AD302" s="248"/>
      <c r="AE302" s="248"/>
      <c r="AF302" s="249"/>
      <c r="AG302" s="249"/>
      <c r="AH302" s="249"/>
      <c r="AI302" s="249"/>
      <c r="AJ302" s="244"/>
      <c r="AK302" s="245"/>
      <c r="AL302" s="246"/>
      <c r="AM302" s="247"/>
      <c r="AN302" s="247"/>
      <c r="AO302" s="247"/>
      <c r="AP302" s="247"/>
      <c r="AQ302" s="247"/>
      <c r="AR302" s="247"/>
      <c r="AS302" s="247"/>
      <c r="AT302" s="247"/>
      <c r="AU302" s="247"/>
      <c r="AV302" s="247"/>
      <c r="AW302" s="247"/>
      <c r="AX302" s="247"/>
      <c r="AY302" s="247"/>
      <c r="AZ302" s="247"/>
      <c r="BA302" s="247"/>
      <c r="BB302" s="247"/>
      <c r="BC302" s="247"/>
      <c r="BD302" s="247"/>
      <c r="BE302" s="247"/>
      <c r="BF302" s="247"/>
      <c r="BG302" s="247"/>
      <c r="BH302" s="247"/>
      <c r="BI302" s="247"/>
      <c r="BJ302" s="247"/>
      <c r="BK302" s="247"/>
      <c r="BL302" s="247"/>
      <c r="BM302" s="247"/>
      <c r="BN302" s="247"/>
      <c r="BO302" s="247"/>
      <c r="BP302" s="247"/>
    </row>
    <row r="303" spans="1:68" s="205" customFormat="1" ht="12.75" customHeight="1">
      <c r="A303" s="204">
        <v>282</v>
      </c>
      <c r="B303" s="204"/>
      <c r="C303" s="204" t="s">
        <v>467</v>
      </c>
      <c r="D303" s="209"/>
      <c r="E303" s="209"/>
      <c r="F303" s="209"/>
      <c r="G303" s="209"/>
      <c r="H303" s="210">
        <v>1</v>
      </c>
      <c r="I303" s="206">
        <v>115.9</v>
      </c>
      <c r="J303" s="223">
        <f t="shared" si="16"/>
        <v>115.9</v>
      </c>
      <c r="K303" s="211">
        <f t="shared" si="14"/>
        <v>5.4023818957279705E-3</v>
      </c>
      <c r="L303" s="212">
        <v>0</v>
      </c>
      <c r="M303" s="213">
        <v>0</v>
      </c>
      <c r="N303" s="214">
        <v>0</v>
      </c>
      <c r="O303" s="214"/>
      <c r="P303" s="309"/>
      <c r="Q303" s="215"/>
      <c r="R303" s="216">
        <v>1</v>
      </c>
      <c r="S303" s="217" t="s">
        <v>91</v>
      </c>
      <c r="T303" s="217" t="s">
        <v>91</v>
      </c>
      <c r="U303" s="217" t="s">
        <v>91</v>
      </c>
      <c r="V303" s="217" t="s">
        <v>91</v>
      </c>
      <c r="W303" s="217" t="s">
        <v>91</v>
      </c>
      <c r="X303" s="217" t="s">
        <v>91</v>
      </c>
      <c r="Y303" s="217" t="s">
        <v>91</v>
      </c>
      <c r="Z303" s="217" t="s">
        <v>91</v>
      </c>
      <c r="AA303" s="217" t="s">
        <v>91</v>
      </c>
      <c r="AB303" s="217" t="s">
        <v>91</v>
      </c>
      <c r="AC303" s="217" t="s">
        <v>91</v>
      </c>
      <c r="AD303" s="217" t="s">
        <v>91</v>
      </c>
      <c r="AE303" s="217" t="s">
        <v>91</v>
      </c>
      <c r="AF303" s="217" t="s">
        <v>91</v>
      </c>
      <c r="AG303" s="217" t="s">
        <v>91</v>
      </c>
      <c r="AH303" s="217" t="s">
        <v>91</v>
      </c>
      <c r="AI303" s="217" t="s">
        <v>91</v>
      </c>
      <c r="AJ303" s="217" t="s">
        <v>93</v>
      </c>
      <c r="AK303" s="217" t="s">
        <v>91</v>
      </c>
      <c r="AL303" s="217" t="s">
        <v>91</v>
      </c>
      <c r="AM303" s="217" t="s">
        <v>91</v>
      </c>
      <c r="AN303" s="218"/>
      <c r="AO303" s="218"/>
      <c r="AP303" s="218"/>
      <c r="AQ303" s="218"/>
      <c r="AR303" s="218"/>
      <c r="AS303" s="218"/>
      <c r="AT303" s="218"/>
      <c r="AU303" s="218"/>
      <c r="AV303" s="218"/>
      <c r="AW303" s="218"/>
      <c r="AX303" s="218"/>
      <c r="AY303" s="218"/>
      <c r="AZ303" s="218"/>
      <c r="BA303" s="218"/>
      <c r="BB303" s="218"/>
      <c r="BC303" s="218"/>
      <c r="BD303" s="218"/>
      <c r="BE303" s="218"/>
      <c r="BF303" s="218"/>
      <c r="BG303" s="218"/>
      <c r="BH303" s="218"/>
      <c r="BI303" s="218"/>
      <c r="BJ303" s="218"/>
      <c r="BK303" s="218"/>
      <c r="BL303" s="218"/>
      <c r="BM303" s="218"/>
      <c r="BN303" s="218"/>
      <c r="BO303" s="218"/>
      <c r="BP303" s="218"/>
    </row>
    <row r="304" spans="1:68" s="123" customFormat="1" ht="12.75" customHeight="1">
      <c r="A304" s="153">
        <v>283</v>
      </c>
      <c r="B304" s="153"/>
      <c r="C304" s="153" t="s">
        <v>2224</v>
      </c>
      <c r="D304" s="154"/>
      <c r="E304" s="154"/>
      <c r="F304" s="154"/>
      <c r="G304" s="154"/>
      <c r="H304" s="155">
        <v>1</v>
      </c>
      <c r="I304" s="156">
        <v>81.099999999999994</v>
      </c>
      <c r="J304" s="172">
        <f t="shared" si="16"/>
        <v>81.099999999999994</v>
      </c>
      <c r="K304" s="157">
        <f t="shared" si="14"/>
        <v>3.7802689537837645E-3</v>
      </c>
      <c r="L304" s="158">
        <v>3.7623583468855649E-3</v>
      </c>
      <c r="M304" s="159">
        <v>0.40979374790263018</v>
      </c>
      <c r="N304" s="160">
        <v>3.762358346885565E-5</v>
      </c>
      <c r="O304" s="160"/>
      <c r="P304" s="196" t="s">
        <v>468</v>
      </c>
      <c r="Q304" s="161">
        <v>1</v>
      </c>
      <c r="R304" s="165">
        <v>1</v>
      </c>
      <c r="S304" s="166" t="s">
        <v>91</v>
      </c>
      <c r="T304" s="166" t="s">
        <v>91</v>
      </c>
      <c r="U304" s="166" t="s">
        <v>91</v>
      </c>
      <c r="V304" s="166" t="s">
        <v>91</v>
      </c>
      <c r="W304" s="166" t="s">
        <v>91</v>
      </c>
      <c r="X304" s="166" t="s">
        <v>91</v>
      </c>
      <c r="Y304" s="166" t="s">
        <v>91</v>
      </c>
      <c r="Z304" s="166" t="s">
        <v>91</v>
      </c>
      <c r="AA304" s="166" t="s">
        <v>91</v>
      </c>
      <c r="AB304" s="166" t="s">
        <v>91</v>
      </c>
      <c r="AC304" s="166" t="s">
        <v>91</v>
      </c>
      <c r="AD304" s="166" t="s">
        <v>91</v>
      </c>
      <c r="AE304" s="166" t="s">
        <v>91</v>
      </c>
      <c r="AF304" s="166" t="s">
        <v>91</v>
      </c>
      <c r="AG304" s="166" t="s">
        <v>91</v>
      </c>
      <c r="AH304" s="166" t="s">
        <v>91</v>
      </c>
      <c r="AI304" s="166" t="s">
        <v>91</v>
      </c>
      <c r="AJ304" s="166" t="s">
        <v>91</v>
      </c>
      <c r="AK304" s="166" t="s">
        <v>91</v>
      </c>
      <c r="AL304" s="166" t="s">
        <v>91</v>
      </c>
      <c r="AM304" s="166" t="s">
        <v>91</v>
      </c>
      <c r="AN304" s="120"/>
      <c r="AO304" s="120"/>
      <c r="AP304" s="120"/>
      <c r="AQ304" s="120"/>
      <c r="AR304" s="120"/>
      <c r="AS304" s="120"/>
      <c r="AT304" s="120"/>
      <c r="AU304" s="120"/>
      <c r="AV304" s="120"/>
      <c r="AW304" s="120"/>
      <c r="AX304" s="120"/>
      <c r="AY304" s="120"/>
      <c r="AZ304" s="120"/>
      <c r="BA304" s="120"/>
      <c r="BB304" s="120"/>
      <c r="BC304" s="120"/>
      <c r="BD304" s="120"/>
      <c r="BE304" s="120"/>
      <c r="BF304" s="120"/>
      <c r="BG304" s="120"/>
      <c r="BH304" s="120"/>
      <c r="BI304" s="120"/>
      <c r="BJ304" s="120"/>
      <c r="BK304" s="120"/>
      <c r="BL304" s="120"/>
      <c r="BM304" s="120"/>
      <c r="BN304" s="120"/>
      <c r="BO304" s="120"/>
      <c r="BP304" s="120"/>
    </row>
    <row r="305" spans="1:68" s="121" customFormat="1" ht="12.75" hidden="1" customHeight="1">
      <c r="A305" s="233">
        <v>284</v>
      </c>
      <c r="B305" s="233"/>
      <c r="C305" s="233" t="s">
        <v>1106</v>
      </c>
      <c r="D305" s="234"/>
      <c r="E305" s="234"/>
      <c r="F305" s="234"/>
      <c r="G305" s="234"/>
      <c r="H305" s="234">
        <v>1</v>
      </c>
      <c r="I305" s="235">
        <v>53.6</v>
      </c>
      <c r="J305" s="236">
        <f t="shared" si="16"/>
        <v>53.6</v>
      </c>
      <c r="K305" s="237">
        <f t="shared" si="14"/>
        <v>2.4984268301209592E-3</v>
      </c>
      <c r="L305" s="238">
        <v>4.0979374790263015E-3</v>
      </c>
      <c r="M305" s="239">
        <v>0.2594284829241848</v>
      </c>
      <c r="N305" s="240">
        <v>4.0979374790263015E-5</v>
      </c>
      <c r="O305" s="240"/>
      <c r="P305" s="240"/>
      <c r="Q305" s="241"/>
      <c r="R305" s="242"/>
      <c r="S305" s="243"/>
      <c r="T305" s="243"/>
      <c r="U305" s="243"/>
      <c r="V305" s="243"/>
      <c r="W305" s="243"/>
      <c r="X305" s="243"/>
      <c r="Y305" s="243"/>
      <c r="Z305" s="243"/>
      <c r="AA305" s="248"/>
      <c r="AB305" s="248"/>
      <c r="AC305" s="248"/>
      <c r="AD305" s="248"/>
      <c r="AE305" s="248"/>
      <c r="AF305" s="249"/>
      <c r="AG305" s="249"/>
      <c r="AH305" s="249"/>
      <c r="AI305" s="249"/>
      <c r="AJ305" s="244"/>
      <c r="AK305" s="245"/>
      <c r="AL305" s="246"/>
      <c r="AM305" s="247"/>
      <c r="AN305" s="247"/>
      <c r="AO305" s="247"/>
      <c r="AP305" s="247"/>
      <c r="AQ305" s="247"/>
      <c r="AR305" s="247"/>
      <c r="AS305" s="247"/>
      <c r="AT305" s="247"/>
      <c r="AU305" s="247"/>
      <c r="AV305" s="247"/>
      <c r="AW305" s="247"/>
      <c r="AX305" s="247"/>
      <c r="AY305" s="247"/>
      <c r="AZ305" s="247"/>
      <c r="BA305" s="247"/>
      <c r="BB305" s="247"/>
      <c r="BC305" s="247"/>
      <c r="BD305" s="247"/>
      <c r="BE305" s="247"/>
      <c r="BF305" s="247"/>
      <c r="BG305" s="247"/>
      <c r="BH305" s="247"/>
      <c r="BI305" s="247"/>
      <c r="BJ305" s="247"/>
      <c r="BK305" s="247"/>
      <c r="BL305" s="247"/>
      <c r="BM305" s="247"/>
      <c r="BN305" s="247"/>
      <c r="BO305" s="247"/>
      <c r="BP305" s="247"/>
    </row>
    <row r="306" spans="1:68" s="121" customFormat="1" ht="12.75" hidden="1" customHeight="1">
      <c r="A306" s="233">
        <v>285</v>
      </c>
      <c r="B306" s="233"/>
      <c r="C306" s="233" t="s">
        <v>2201</v>
      </c>
      <c r="D306" s="234"/>
      <c r="E306" s="234"/>
      <c r="F306" s="234"/>
      <c r="G306" s="234"/>
      <c r="H306" s="234">
        <v>1</v>
      </c>
      <c r="I306" s="235">
        <v>53.3</v>
      </c>
      <c r="J306" s="236">
        <f t="shared" si="16"/>
        <v>53.3</v>
      </c>
      <c r="K306" s="237">
        <f t="shared" si="14"/>
        <v>2.4844430978628197E-3</v>
      </c>
      <c r="L306" s="238">
        <v>2.594284829241848E-3</v>
      </c>
      <c r="M306" s="239">
        <v>0.27427140607656347</v>
      </c>
      <c r="N306" s="240">
        <v>2.594284829241848E-5</v>
      </c>
      <c r="O306" s="240"/>
      <c r="P306" s="240"/>
      <c r="Q306" s="241"/>
      <c r="R306" s="242"/>
      <c r="S306" s="243"/>
      <c r="T306" s="243"/>
      <c r="U306" s="243"/>
      <c r="V306" s="243"/>
      <c r="W306" s="243"/>
      <c r="X306" s="243"/>
      <c r="Y306" s="243"/>
      <c r="Z306" s="243"/>
      <c r="AA306" s="248"/>
      <c r="AB306" s="248"/>
      <c r="AC306" s="248"/>
      <c r="AD306" s="248"/>
      <c r="AE306" s="248"/>
      <c r="AF306" s="249"/>
      <c r="AG306" s="249"/>
      <c r="AH306" s="249"/>
      <c r="AI306" s="249"/>
      <c r="AJ306" s="244"/>
      <c r="AK306" s="245"/>
      <c r="AL306" s="246"/>
      <c r="AM306" s="247"/>
      <c r="AN306" s="247"/>
      <c r="AO306" s="247"/>
      <c r="AP306" s="247"/>
      <c r="AQ306" s="247"/>
      <c r="AR306" s="247"/>
      <c r="AS306" s="247"/>
      <c r="AT306" s="247"/>
      <c r="AU306" s="247"/>
      <c r="AV306" s="247"/>
      <c r="AW306" s="247"/>
      <c r="AX306" s="247"/>
      <c r="AY306" s="247"/>
      <c r="AZ306" s="247"/>
      <c r="BA306" s="247"/>
      <c r="BB306" s="247"/>
      <c r="BC306" s="247"/>
      <c r="BD306" s="247"/>
      <c r="BE306" s="247"/>
      <c r="BF306" s="247"/>
      <c r="BG306" s="247"/>
      <c r="BH306" s="247"/>
      <c r="BI306" s="247"/>
      <c r="BJ306" s="247"/>
      <c r="BK306" s="247"/>
      <c r="BL306" s="247"/>
      <c r="BM306" s="247"/>
      <c r="BN306" s="247"/>
      <c r="BO306" s="247"/>
      <c r="BP306" s="247"/>
    </row>
    <row r="307" spans="1:68" s="121" customFormat="1" ht="12.75" hidden="1" customHeight="1">
      <c r="A307" s="233">
        <v>286</v>
      </c>
      <c r="B307" s="233"/>
      <c r="C307" s="233" t="s">
        <v>469</v>
      </c>
      <c r="D307" s="234"/>
      <c r="E307" s="234"/>
      <c r="F307" s="234"/>
      <c r="G307" s="234"/>
      <c r="H307" s="234">
        <v>1</v>
      </c>
      <c r="I307" s="235">
        <v>57</v>
      </c>
      <c r="J307" s="236">
        <f t="shared" si="16"/>
        <v>57</v>
      </c>
      <c r="K307" s="237">
        <f t="shared" si="14"/>
        <v>2.6569091290465424E-3</v>
      </c>
      <c r="L307" s="238">
        <v>2.742714060765635E-3</v>
      </c>
      <c r="M307" s="239">
        <v>0.2594284829241848</v>
      </c>
      <c r="N307" s="240">
        <v>2.7427140607656351E-5</v>
      </c>
      <c r="O307" s="240"/>
      <c r="P307" s="240"/>
      <c r="Q307" s="241"/>
      <c r="R307" s="242"/>
      <c r="S307" s="243"/>
      <c r="T307" s="243"/>
      <c r="U307" s="243"/>
      <c r="V307" s="243"/>
      <c r="W307" s="243"/>
      <c r="X307" s="243"/>
      <c r="Y307" s="243"/>
      <c r="Z307" s="243"/>
      <c r="AA307" s="248"/>
      <c r="AB307" s="248"/>
      <c r="AC307" s="248"/>
      <c r="AD307" s="248"/>
      <c r="AE307" s="248"/>
      <c r="AF307" s="249"/>
      <c r="AG307" s="249"/>
      <c r="AH307" s="249"/>
      <c r="AI307" s="249"/>
      <c r="AJ307" s="244"/>
      <c r="AK307" s="245"/>
      <c r="AL307" s="246"/>
      <c r="AM307" s="247"/>
      <c r="AN307" s="247"/>
      <c r="AO307" s="247"/>
      <c r="AP307" s="247"/>
      <c r="AQ307" s="247"/>
      <c r="AR307" s="247"/>
      <c r="AS307" s="247"/>
      <c r="AT307" s="247"/>
      <c r="AU307" s="247"/>
      <c r="AV307" s="247"/>
      <c r="AW307" s="247"/>
      <c r="AX307" s="247"/>
      <c r="AY307" s="247"/>
      <c r="AZ307" s="247"/>
      <c r="BA307" s="247"/>
      <c r="BB307" s="247"/>
      <c r="BC307" s="247"/>
      <c r="BD307" s="247"/>
      <c r="BE307" s="247"/>
      <c r="BF307" s="247"/>
      <c r="BG307" s="247"/>
      <c r="BH307" s="247"/>
      <c r="BI307" s="247"/>
      <c r="BJ307" s="247"/>
      <c r="BK307" s="247"/>
      <c r="BL307" s="247"/>
      <c r="BM307" s="247"/>
      <c r="BN307" s="247"/>
      <c r="BO307" s="247"/>
      <c r="BP307" s="247"/>
    </row>
    <row r="308" spans="1:68" s="123" customFormat="1" ht="12.75" customHeight="1">
      <c r="A308" s="153">
        <v>287</v>
      </c>
      <c r="B308" s="153"/>
      <c r="C308" s="153" t="s">
        <v>253</v>
      </c>
      <c r="D308" s="154"/>
      <c r="E308" s="154"/>
      <c r="F308" s="154"/>
      <c r="G308" s="154"/>
      <c r="H308" s="155">
        <v>0.5</v>
      </c>
      <c r="I308" s="156">
        <v>90.4</v>
      </c>
      <c r="J308" s="172">
        <v>45.2</v>
      </c>
      <c r="K308" s="157">
        <f t="shared" si="14"/>
        <v>2.1068823268930478E-3</v>
      </c>
      <c r="L308" s="158">
        <v>2.594284829241848E-3</v>
      </c>
      <c r="M308" s="159">
        <v>0.35752084462686162</v>
      </c>
      <c r="N308" s="160">
        <v>2.594284829241848E-5</v>
      </c>
      <c r="O308" s="160"/>
      <c r="P308" s="196" t="s">
        <v>2289</v>
      </c>
      <c r="Q308" s="161">
        <v>1</v>
      </c>
      <c r="R308" s="165">
        <v>1</v>
      </c>
      <c r="S308" s="166" t="s">
        <v>1004</v>
      </c>
      <c r="T308" s="166" t="s">
        <v>1004</v>
      </c>
      <c r="U308" s="166" t="s">
        <v>1004</v>
      </c>
      <c r="V308" s="166" t="s">
        <v>1004</v>
      </c>
      <c r="W308" s="166" t="s">
        <v>1004</v>
      </c>
      <c r="X308" s="166" t="s">
        <v>1004</v>
      </c>
      <c r="Y308" s="166" t="s">
        <v>1004</v>
      </c>
      <c r="Z308" s="166" t="s">
        <v>1004</v>
      </c>
      <c r="AA308" s="166" t="s">
        <v>1004</v>
      </c>
      <c r="AB308" s="166" t="s">
        <v>1004</v>
      </c>
      <c r="AC308" s="166" t="s">
        <v>1004</v>
      </c>
      <c r="AD308" s="166" t="s">
        <v>1004</v>
      </c>
      <c r="AE308" s="166" t="s">
        <v>1004</v>
      </c>
      <c r="AF308" s="166" t="s">
        <v>1004</v>
      </c>
      <c r="AG308" s="166" t="s">
        <v>1004</v>
      </c>
      <c r="AH308" s="166" t="s">
        <v>1004</v>
      </c>
      <c r="AI308" s="166" t="s">
        <v>1004</v>
      </c>
      <c r="AJ308" s="166" t="s">
        <v>1004</v>
      </c>
      <c r="AK308" s="166" t="s">
        <v>1004</v>
      </c>
      <c r="AL308" s="166" t="s">
        <v>1004</v>
      </c>
      <c r="AM308" s="166" t="s">
        <v>1004</v>
      </c>
      <c r="AN308" s="120"/>
      <c r="AO308" s="120"/>
      <c r="AP308" s="120"/>
      <c r="AQ308" s="120"/>
      <c r="AR308" s="120"/>
      <c r="AS308" s="120"/>
      <c r="AT308" s="120"/>
      <c r="AU308" s="120"/>
      <c r="AV308" s="120"/>
      <c r="AW308" s="120"/>
      <c r="AX308" s="120"/>
      <c r="AY308" s="120"/>
      <c r="AZ308" s="120"/>
      <c r="BA308" s="120"/>
      <c r="BB308" s="120"/>
      <c r="BC308" s="120"/>
      <c r="BD308" s="120"/>
      <c r="BE308" s="120"/>
      <c r="BF308" s="120"/>
      <c r="BG308" s="120"/>
      <c r="BH308" s="120"/>
      <c r="BI308" s="120"/>
      <c r="BJ308" s="120"/>
      <c r="BK308" s="120"/>
      <c r="BL308" s="120"/>
      <c r="BM308" s="120"/>
      <c r="BN308" s="120"/>
      <c r="BO308" s="120"/>
      <c r="BP308" s="120"/>
    </row>
    <row r="309" spans="1:68" s="121" customFormat="1" ht="12.75" customHeight="1">
      <c r="A309" s="233">
        <v>287</v>
      </c>
      <c r="B309" s="233"/>
      <c r="C309" s="233" t="s">
        <v>2059</v>
      </c>
      <c r="D309" s="234"/>
      <c r="E309" s="234"/>
      <c r="F309" s="234"/>
      <c r="G309" s="234"/>
      <c r="H309" s="250">
        <v>0.5</v>
      </c>
      <c r="I309" s="235">
        <v>90.4</v>
      </c>
      <c r="J309" s="251">
        <v>45.2</v>
      </c>
      <c r="K309" s="252">
        <f t="shared" si="14"/>
        <v>2.1068823268930478E-3</v>
      </c>
      <c r="L309" s="238">
        <v>3.5752084462686161E-3</v>
      </c>
      <c r="M309" s="239">
        <v>0.51369420996928128</v>
      </c>
      <c r="N309" s="240">
        <v>3.5752084462686159E-5</v>
      </c>
      <c r="O309" s="240"/>
      <c r="P309" s="308"/>
      <c r="Q309" s="254"/>
      <c r="R309" s="255">
        <v>1</v>
      </c>
      <c r="S309" s="256" t="s">
        <v>1004</v>
      </c>
      <c r="T309" s="256" t="s">
        <v>1004</v>
      </c>
      <c r="U309" s="256" t="s">
        <v>1004</v>
      </c>
      <c r="V309" s="256" t="s">
        <v>1004</v>
      </c>
      <c r="W309" s="256" t="s">
        <v>1004</v>
      </c>
      <c r="X309" s="256" t="s">
        <v>1004</v>
      </c>
      <c r="Y309" s="256" t="s">
        <v>1004</v>
      </c>
      <c r="Z309" s="256" t="s">
        <v>1004</v>
      </c>
      <c r="AA309" s="256" t="s">
        <v>1004</v>
      </c>
      <c r="AB309" s="256" t="s">
        <v>1004</v>
      </c>
      <c r="AC309" s="256" t="s">
        <v>1004</v>
      </c>
      <c r="AD309" s="256" t="s">
        <v>1004</v>
      </c>
      <c r="AE309" s="256" t="s">
        <v>1004</v>
      </c>
      <c r="AF309" s="256" t="s">
        <v>1004</v>
      </c>
      <c r="AG309" s="256" t="s">
        <v>1004</v>
      </c>
      <c r="AH309" s="256" t="s">
        <v>1004</v>
      </c>
      <c r="AI309" s="256" t="s">
        <v>1004</v>
      </c>
      <c r="AJ309" s="256" t="s">
        <v>1004</v>
      </c>
      <c r="AK309" s="256" t="s">
        <v>1004</v>
      </c>
      <c r="AL309" s="256" t="s">
        <v>1004</v>
      </c>
      <c r="AM309" s="256" t="s">
        <v>1004</v>
      </c>
      <c r="AN309" s="247"/>
      <c r="AO309" s="247"/>
      <c r="AP309" s="247"/>
      <c r="AQ309" s="247"/>
      <c r="AR309" s="247"/>
      <c r="AS309" s="247"/>
      <c r="AT309" s="247"/>
      <c r="AU309" s="247"/>
      <c r="AV309" s="247"/>
      <c r="AW309" s="247"/>
      <c r="AX309" s="247"/>
      <c r="AY309" s="247"/>
      <c r="AZ309" s="247"/>
      <c r="BA309" s="247"/>
      <c r="BB309" s="247"/>
      <c r="BC309" s="247"/>
      <c r="BD309" s="247"/>
      <c r="BE309" s="247"/>
      <c r="BF309" s="247"/>
      <c r="BG309" s="247"/>
      <c r="BH309" s="247"/>
      <c r="BI309" s="247"/>
      <c r="BJ309" s="247"/>
      <c r="BK309" s="247"/>
      <c r="BL309" s="247"/>
      <c r="BM309" s="247"/>
      <c r="BN309" s="247"/>
      <c r="BO309" s="247"/>
      <c r="BP309" s="247"/>
    </row>
    <row r="310" spans="1:68" s="121" customFormat="1" ht="11.4" hidden="1" customHeight="1">
      <c r="A310" s="233">
        <v>288</v>
      </c>
      <c r="B310" s="233"/>
      <c r="C310" s="233" t="s">
        <v>2173</v>
      </c>
      <c r="D310" s="234"/>
      <c r="E310" s="234"/>
      <c r="F310" s="234"/>
      <c r="G310" s="234"/>
      <c r="H310" s="234">
        <v>1</v>
      </c>
      <c r="I310" s="235">
        <v>115.5</v>
      </c>
      <c r="J310" s="236">
        <f t="shared" si="16"/>
        <v>115.5</v>
      </c>
      <c r="K310" s="237">
        <f t="shared" si="14"/>
        <v>5.3837369193837836E-3</v>
      </c>
      <c r="L310" s="238">
        <v>5.1369420996928124E-3</v>
      </c>
      <c r="M310" s="239">
        <v>0.38462531299207497</v>
      </c>
      <c r="N310" s="240">
        <v>5.1369420996928124E-5</v>
      </c>
      <c r="O310" s="240"/>
      <c r="P310" s="240"/>
      <c r="Q310" s="241"/>
      <c r="R310" s="242"/>
      <c r="S310" s="243"/>
      <c r="T310" s="243"/>
      <c r="U310" s="243"/>
      <c r="V310" s="243"/>
      <c r="W310" s="243"/>
      <c r="X310" s="243"/>
      <c r="Y310" s="243"/>
      <c r="Z310" s="243"/>
      <c r="AA310" s="248"/>
      <c r="AB310" s="248"/>
      <c r="AC310" s="248"/>
      <c r="AD310" s="248"/>
      <c r="AE310" s="248"/>
      <c r="AF310" s="249"/>
      <c r="AG310" s="249"/>
      <c r="AH310" s="249"/>
      <c r="AI310" s="249"/>
      <c r="AJ310" s="244"/>
      <c r="AK310" s="245"/>
      <c r="AL310" s="246"/>
      <c r="AM310" s="247"/>
      <c r="AN310" s="247"/>
      <c r="AO310" s="247"/>
      <c r="AP310" s="247"/>
      <c r="AQ310" s="247"/>
      <c r="AR310" s="247"/>
      <c r="AS310" s="247"/>
      <c r="AT310" s="247"/>
      <c r="AU310" s="247"/>
      <c r="AV310" s="247"/>
      <c r="AW310" s="247"/>
      <c r="AX310" s="247"/>
      <c r="AY310" s="247"/>
      <c r="AZ310" s="247"/>
      <c r="BA310" s="247"/>
      <c r="BB310" s="247"/>
      <c r="BC310" s="247"/>
      <c r="BD310" s="247"/>
      <c r="BE310" s="247"/>
      <c r="BF310" s="247"/>
      <c r="BG310" s="247"/>
      <c r="BH310" s="247"/>
      <c r="BI310" s="247"/>
      <c r="BJ310" s="247"/>
      <c r="BK310" s="247"/>
      <c r="BL310" s="247"/>
      <c r="BM310" s="247"/>
      <c r="BN310" s="247"/>
      <c r="BO310" s="247"/>
      <c r="BP310" s="247"/>
    </row>
    <row r="311" spans="1:68" s="121" customFormat="1" ht="12.75" customHeight="1">
      <c r="A311" s="233">
        <v>289</v>
      </c>
      <c r="B311" s="233"/>
      <c r="C311" s="233" t="s">
        <v>470</v>
      </c>
      <c r="D311" s="234"/>
      <c r="E311" s="234"/>
      <c r="F311" s="234"/>
      <c r="G311" s="234"/>
      <c r="H311" s="250">
        <v>1</v>
      </c>
      <c r="I311" s="235">
        <v>81.599999999999994</v>
      </c>
      <c r="J311" s="251">
        <f t="shared" si="16"/>
        <v>81.599999999999994</v>
      </c>
      <c r="K311" s="252">
        <f t="shared" si="14"/>
        <v>3.8035751742139974E-3</v>
      </c>
      <c r="L311" s="238">
        <v>0</v>
      </c>
      <c r="M311" s="239">
        <v>0</v>
      </c>
      <c r="N311" s="240">
        <v>0</v>
      </c>
      <c r="O311" s="240"/>
      <c r="P311" s="308"/>
      <c r="Q311" s="254"/>
      <c r="R311" s="255">
        <v>1</v>
      </c>
      <c r="S311" s="256" t="s">
        <v>91</v>
      </c>
      <c r="T311" s="256" t="s">
        <v>91</v>
      </c>
      <c r="U311" s="256" t="s">
        <v>91</v>
      </c>
      <c r="V311" s="256" t="s">
        <v>91</v>
      </c>
      <c r="W311" s="256" t="s">
        <v>91</v>
      </c>
      <c r="X311" s="256" t="s">
        <v>91</v>
      </c>
      <c r="Y311" s="256" t="s">
        <v>91</v>
      </c>
      <c r="Z311" s="256" t="s">
        <v>91</v>
      </c>
      <c r="AA311" s="256" t="s">
        <v>91</v>
      </c>
      <c r="AB311" s="256" t="s">
        <v>91</v>
      </c>
      <c r="AC311" s="256" t="s">
        <v>91</v>
      </c>
      <c r="AD311" s="256" t="s">
        <v>91</v>
      </c>
      <c r="AE311" s="256" t="s">
        <v>91</v>
      </c>
      <c r="AF311" s="256" t="s">
        <v>91</v>
      </c>
      <c r="AG311" s="256" t="s">
        <v>91</v>
      </c>
      <c r="AH311" s="256" t="s">
        <v>91</v>
      </c>
      <c r="AI311" s="256" t="s">
        <v>91</v>
      </c>
      <c r="AJ311" s="256" t="s">
        <v>92</v>
      </c>
      <c r="AK311" s="256" t="s">
        <v>92</v>
      </c>
      <c r="AL311" s="256" t="s">
        <v>91</v>
      </c>
      <c r="AM311" s="256" t="s">
        <v>91</v>
      </c>
      <c r="AN311" s="247"/>
      <c r="AO311" s="247"/>
      <c r="AP311" s="247"/>
      <c r="AQ311" s="247"/>
      <c r="AR311" s="247"/>
      <c r="AS311" s="247"/>
      <c r="AT311" s="247"/>
      <c r="AU311" s="247"/>
      <c r="AV311" s="247"/>
      <c r="AW311" s="247"/>
      <c r="AX311" s="247"/>
      <c r="AY311" s="247"/>
      <c r="AZ311" s="247"/>
      <c r="BA311" s="247"/>
      <c r="BB311" s="247"/>
      <c r="BC311" s="247"/>
      <c r="BD311" s="247"/>
      <c r="BE311" s="247"/>
      <c r="BF311" s="247"/>
      <c r="BG311" s="247"/>
      <c r="BH311" s="247"/>
      <c r="BI311" s="247"/>
      <c r="BJ311" s="247"/>
      <c r="BK311" s="247"/>
      <c r="BL311" s="247"/>
      <c r="BM311" s="247"/>
      <c r="BN311" s="247"/>
      <c r="BO311" s="247"/>
      <c r="BP311" s="247"/>
    </row>
    <row r="312" spans="1:68" s="121" customFormat="1" ht="12.75" customHeight="1">
      <c r="A312" s="233">
        <v>290</v>
      </c>
      <c r="B312" s="233"/>
      <c r="C312" s="233" t="s">
        <v>471</v>
      </c>
      <c r="D312" s="234"/>
      <c r="E312" s="234"/>
      <c r="F312" s="234"/>
      <c r="G312" s="234"/>
      <c r="H312" s="250">
        <v>1</v>
      </c>
      <c r="I312" s="235">
        <v>53.6</v>
      </c>
      <c r="J312" s="251">
        <f t="shared" si="16"/>
        <v>53.6</v>
      </c>
      <c r="K312" s="252">
        <f t="shared" si="14"/>
        <v>2.4984268301209592E-3</v>
      </c>
      <c r="L312" s="238">
        <v>1.3358630837140856E-3</v>
      </c>
      <c r="M312" s="239">
        <v>0.2594284829241848</v>
      </c>
      <c r="N312" s="240">
        <v>1.3358630837140856E-5</v>
      </c>
      <c r="O312" s="240"/>
      <c r="P312" s="308"/>
      <c r="Q312" s="254"/>
      <c r="R312" s="255">
        <v>1</v>
      </c>
      <c r="S312" s="256" t="s">
        <v>91</v>
      </c>
      <c r="T312" s="256" t="s">
        <v>91</v>
      </c>
      <c r="U312" s="256" t="s">
        <v>91</v>
      </c>
      <c r="V312" s="256" t="s">
        <v>91</v>
      </c>
      <c r="W312" s="256" t="s">
        <v>91</v>
      </c>
      <c r="X312" s="256" t="s">
        <v>91</v>
      </c>
      <c r="Y312" s="256" t="s">
        <v>91</v>
      </c>
      <c r="Z312" s="256" t="s">
        <v>91</v>
      </c>
      <c r="AA312" s="256" t="s">
        <v>91</v>
      </c>
      <c r="AB312" s="256" t="s">
        <v>91</v>
      </c>
      <c r="AC312" s="256" t="s">
        <v>91</v>
      </c>
      <c r="AD312" s="256" t="s">
        <v>91</v>
      </c>
      <c r="AE312" s="256" t="s">
        <v>91</v>
      </c>
      <c r="AF312" s="256" t="s">
        <v>91</v>
      </c>
      <c r="AG312" s="256" t="s">
        <v>91</v>
      </c>
      <c r="AH312" s="256" t="s">
        <v>91</v>
      </c>
      <c r="AI312" s="256" t="s">
        <v>91</v>
      </c>
      <c r="AJ312" s="256" t="s">
        <v>91</v>
      </c>
      <c r="AK312" s="256" t="s">
        <v>91</v>
      </c>
      <c r="AL312" s="256" t="s">
        <v>91</v>
      </c>
      <c r="AM312" s="256" t="s">
        <v>91</v>
      </c>
      <c r="AN312" s="247"/>
      <c r="AO312" s="247"/>
      <c r="AP312" s="247"/>
      <c r="AQ312" s="247"/>
      <c r="AR312" s="247"/>
      <c r="AS312" s="247"/>
      <c r="AT312" s="247"/>
      <c r="AU312" s="247"/>
      <c r="AV312" s="247"/>
      <c r="AW312" s="247"/>
      <c r="AX312" s="247"/>
      <c r="AY312" s="247"/>
      <c r="AZ312" s="247"/>
      <c r="BA312" s="247"/>
      <c r="BB312" s="247"/>
      <c r="BC312" s="247"/>
      <c r="BD312" s="247"/>
      <c r="BE312" s="247"/>
      <c r="BF312" s="247"/>
      <c r="BG312" s="247"/>
      <c r="BH312" s="247"/>
      <c r="BI312" s="247"/>
      <c r="BJ312" s="247"/>
      <c r="BK312" s="247"/>
      <c r="BL312" s="247"/>
      <c r="BM312" s="247"/>
      <c r="BN312" s="247"/>
      <c r="BO312" s="247"/>
      <c r="BP312" s="247"/>
    </row>
    <row r="313" spans="1:68" s="121" customFormat="1" ht="12.75" customHeight="1">
      <c r="A313" s="233">
        <v>291</v>
      </c>
      <c r="B313" s="233"/>
      <c r="C313" s="233" t="s">
        <v>472</v>
      </c>
      <c r="D313" s="234"/>
      <c r="E313" s="234"/>
      <c r="F313" s="234"/>
      <c r="G313" s="234"/>
      <c r="H313" s="250">
        <v>1</v>
      </c>
      <c r="I313" s="235">
        <v>53.1</v>
      </c>
      <c r="J313" s="251">
        <f t="shared" si="16"/>
        <v>53.1</v>
      </c>
      <c r="K313" s="252">
        <f t="shared" si="14"/>
        <v>2.4751206096907266E-3</v>
      </c>
      <c r="L313" s="238">
        <v>2.594284829241848E-3</v>
      </c>
      <c r="M313" s="239">
        <v>0.40914840341774417</v>
      </c>
      <c r="N313" s="240">
        <v>2.594284829241848E-5</v>
      </c>
      <c r="O313" s="240"/>
      <c r="P313" s="308"/>
      <c r="Q313" s="254"/>
      <c r="R313" s="255">
        <v>1</v>
      </c>
      <c r="S313" s="256" t="s">
        <v>91</v>
      </c>
      <c r="T313" s="256" t="s">
        <v>91</v>
      </c>
      <c r="U313" s="256" t="s">
        <v>91</v>
      </c>
      <c r="V313" s="256" t="s">
        <v>91</v>
      </c>
      <c r="W313" s="256" t="s">
        <v>91</v>
      </c>
      <c r="X313" s="256" t="s">
        <v>91</v>
      </c>
      <c r="Y313" s="256" t="s">
        <v>91</v>
      </c>
      <c r="Z313" s="256" t="s">
        <v>91</v>
      </c>
      <c r="AA313" s="256" t="s">
        <v>91</v>
      </c>
      <c r="AB313" s="256" t="s">
        <v>91</v>
      </c>
      <c r="AC313" s="256" t="s">
        <v>91</v>
      </c>
      <c r="AD313" s="256" t="s">
        <v>91</v>
      </c>
      <c r="AE313" s="256" t="s">
        <v>91</v>
      </c>
      <c r="AF313" s="256" t="s">
        <v>91</v>
      </c>
      <c r="AG313" s="256" t="s">
        <v>91</v>
      </c>
      <c r="AH313" s="256" t="s">
        <v>91</v>
      </c>
      <c r="AI313" s="256" t="s">
        <v>91</v>
      </c>
      <c r="AJ313" s="256" t="s">
        <v>91</v>
      </c>
      <c r="AK313" s="256" t="s">
        <v>91</v>
      </c>
      <c r="AL313" s="256" t="s">
        <v>91</v>
      </c>
      <c r="AM313" s="256" t="s">
        <v>91</v>
      </c>
      <c r="AN313" s="247"/>
      <c r="AO313" s="247"/>
      <c r="AP313" s="247"/>
      <c r="AQ313" s="247"/>
      <c r="AR313" s="247"/>
      <c r="AS313" s="247"/>
      <c r="AT313" s="247"/>
      <c r="AU313" s="247"/>
      <c r="AV313" s="247"/>
      <c r="AW313" s="247"/>
      <c r="AX313" s="247"/>
      <c r="AY313" s="247"/>
      <c r="AZ313" s="247"/>
      <c r="BA313" s="247"/>
      <c r="BB313" s="247"/>
      <c r="BC313" s="247"/>
      <c r="BD313" s="247"/>
      <c r="BE313" s="247"/>
      <c r="BF313" s="247"/>
      <c r="BG313" s="247"/>
      <c r="BH313" s="247"/>
      <c r="BI313" s="247"/>
      <c r="BJ313" s="247"/>
      <c r="BK313" s="247"/>
      <c r="BL313" s="247"/>
      <c r="BM313" s="247"/>
      <c r="BN313" s="247"/>
      <c r="BO313" s="247"/>
      <c r="BP313" s="247"/>
    </row>
    <row r="314" spans="1:68" s="121" customFormat="1" ht="12.75" hidden="1" customHeight="1">
      <c r="A314" s="233">
        <v>292</v>
      </c>
      <c r="B314" s="233"/>
      <c r="C314" s="233" t="s">
        <v>473</v>
      </c>
      <c r="D314" s="234"/>
      <c r="E314" s="234"/>
      <c r="F314" s="234"/>
      <c r="G314" s="234"/>
      <c r="H314" s="234">
        <v>1</v>
      </c>
      <c r="I314" s="235">
        <v>57.3</v>
      </c>
      <c r="J314" s="236">
        <f t="shared" si="16"/>
        <v>57.3</v>
      </c>
      <c r="K314" s="237">
        <f t="shared" si="14"/>
        <v>2.6708928613046819E-3</v>
      </c>
      <c r="L314" s="238">
        <v>4.0914840341774415E-3</v>
      </c>
      <c r="M314" s="239">
        <v>0.53628126694029232</v>
      </c>
      <c r="N314" s="240">
        <v>4.0914840341774412E-5</v>
      </c>
      <c r="O314" s="240"/>
      <c r="P314" s="240"/>
      <c r="Q314" s="241"/>
      <c r="R314" s="242"/>
      <c r="S314" s="243"/>
      <c r="T314" s="243"/>
      <c r="U314" s="243"/>
      <c r="V314" s="243"/>
      <c r="W314" s="243"/>
      <c r="X314" s="243"/>
      <c r="Y314" s="243"/>
      <c r="Z314" s="243"/>
      <c r="AA314" s="248"/>
      <c r="AB314" s="248"/>
      <c r="AC314" s="248"/>
      <c r="AD314" s="248"/>
      <c r="AE314" s="248"/>
      <c r="AF314" s="249"/>
      <c r="AG314" s="249"/>
      <c r="AH314" s="249"/>
      <c r="AI314" s="249"/>
      <c r="AJ314" s="244"/>
      <c r="AK314" s="245"/>
      <c r="AL314" s="246"/>
      <c r="AM314" s="247"/>
      <c r="AN314" s="247"/>
      <c r="AO314" s="247"/>
      <c r="AP314" s="247"/>
      <c r="AQ314" s="247"/>
      <c r="AR314" s="247"/>
      <c r="AS314" s="247"/>
      <c r="AT314" s="247"/>
      <c r="AU314" s="247"/>
      <c r="AV314" s="247"/>
      <c r="AW314" s="247"/>
      <c r="AX314" s="247"/>
      <c r="AY314" s="247"/>
      <c r="AZ314" s="247"/>
      <c r="BA314" s="247"/>
      <c r="BB314" s="247"/>
      <c r="BC314" s="247"/>
      <c r="BD314" s="247"/>
      <c r="BE314" s="247"/>
      <c r="BF314" s="247"/>
      <c r="BG314" s="247"/>
      <c r="BH314" s="247"/>
      <c r="BI314" s="247"/>
      <c r="BJ314" s="247"/>
      <c r="BK314" s="247"/>
      <c r="BL314" s="247"/>
      <c r="BM314" s="247"/>
      <c r="BN314" s="247"/>
      <c r="BO314" s="247"/>
      <c r="BP314" s="247"/>
    </row>
    <row r="315" spans="1:68" s="121" customFormat="1" ht="15.75" hidden="1" customHeight="1">
      <c r="A315" s="233">
        <v>293</v>
      </c>
      <c r="B315" s="233"/>
      <c r="C315" s="233" t="s">
        <v>2194</v>
      </c>
      <c r="D315" s="234"/>
      <c r="E315" s="234"/>
      <c r="F315" s="234"/>
      <c r="G315" s="234"/>
      <c r="H315" s="234">
        <v>1</v>
      </c>
      <c r="I315" s="235">
        <v>91.2</v>
      </c>
      <c r="J315" s="236">
        <f t="shared" si="16"/>
        <v>91.2</v>
      </c>
      <c r="K315" s="237">
        <f t="shared" si="14"/>
        <v>4.2510546064744685E-3</v>
      </c>
      <c r="L315" s="238">
        <v>0</v>
      </c>
      <c r="M315" s="239">
        <v>0</v>
      </c>
      <c r="N315" s="240">
        <v>0</v>
      </c>
      <c r="O315" s="240"/>
      <c r="P315" s="240"/>
      <c r="Q315" s="241"/>
      <c r="R315" s="242"/>
      <c r="S315" s="243"/>
      <c r="T315" s="243"/>
      <c r="U315" s="243"/>
      <c r="V315" s="243"/>
      <c r="W315" s="243"/>
      <c r="X315" s="243"/>
      <c r="Y315" s="243"/>
      <c r="Z315" s="243"/>
      <c r="AA315" s="248"/>
      <c r="AB315" s="248"/>
      <c r="AC315" s="248"/>
      <c r="AD315" s="248"/>
      <c r="AE315" s="248"/>
      <c r="AF315" s="249"/>
      <c r="AG315" s="249"/>
      <c r="AH315" s="249"/>
      <c r="AI315" s="249"/>
      <c r="AJ315" s="244"/>
      <c r="AK315" s="245"/>
      <c r="AL315" s="246"/>
      <c r="AM315" s="247"/>
      <c r="AN315" s="247"/>
      <c r="AO315" s="247"/>
      <c r="AP315" s="247"/>
      <c r="AQ315" s="247"/>
      <c r="AR315" s="247"/>
      <c r="AS315" s="247"/>
      <c r="AT315" s="247"/>
      <c r="AU315" s="247"/>
      <c r="AV315" s="247"/>
      <c r="AW315" s="247"/>
      <c r="AX315" s="247"/>
      <c r="AY315" s="247"/>
      <c r="AZ315" s="247"/>
      <c r="BA315" s="247"/>
      <c r="BB315" s="247"/>
      <c r="BC315" s="247"/>
      <c r="BD315" s="247"/>
      <c r="BE315" s="247"/>
      <c r="BF315" s="247"/>
      <c r="BG315" s="247"/>
      <c r="BH315" s="247"/>
      <c r="BI315" s="247"/>
      <c r="BJ315" s="247"/>
      <c r="BK315" s="247"/>
      <c r="BL315" s="247"/>
      <c r="BM315" s="247"/>
      <c r="BN315" s="247"/>
      <c r="BO315" s="247"/>
      <c r="BP315" s="247"/>
    </row>
    <row r="316" spans="1:68" s="121" customFormat="1" ht="12.75" hidden="1" customHeight="1">
      <c r="A316" s="233">
        <v>294</v>
      </c>
      <c r="B316" s="233"/>
      <c r="C316" s="233" t="s">
        <v>474</v>
      </c>
      <c r="D316" s="234"/>
      <c r="E316" s="234"/>
      <c r="F316" s="234"/>
      <c r="G316" s="234"/>
      <c r="H316" s="234">
        <v>1</v>
      </c>
      <c r="I316" s="235">
        <v>115.6</v>
      </c>
      <c r="J316" s="236">
        <f t="shared" si="16"/>
        <v>115.6</v>
      </c>
      <c r="K316" s="237">
        <f t="shared" si="14"/>
        <v>5.3883981634698297E-3</v>
      </c>
      <c r="L316" s="238">
        <v>0</v>
      </c>
      <c r="M316" s="239">
        <v>0</v>
      </c>
      <c r="N316" s="240">
        <v>0</v>
      </c>
      <c r="O316" s="240"/>
      <c r="P316" s="240"/>
      <c r="Q316" s="241"/>
      <c r="R316" s="242"/>
      <c r="S316" s="243"/>
      <c r="T316" s="243"/>
      <c r="U316" s="243"/>
      <c r="V316" s="243"/>
      <c r="W316" s="243"/>
      <c r="X316" s="243"/>
      <c r="Y316" s="243"/>
      <c r="Z316" s="243"/>
      <c r="AA316" s="248"/>
      <c r="AB316" s="248"/>
      <c r="AC316" s="248"/>
      <c r="AD316" s="248"/>
      <c r="AE316" s="248"/>
      <c r="AF316" s="249"/>
      <c r="AG316" s="249"/>
      <c r="AH316" s="249"/>
      <c r="AI316" s="249"/>
      <c r="AJ316" s="244"/>
      <c r="AK316" s="245"/>
      <c r="AL316" s="246"/>
      <c r="AM316" s="247"/>
      <c r="AN316" s="247"/>
      <c r="AO316" s="247"/>
      <c r="AP316" s="247"/>
      <c r="AQ316" s="247"/>
      <c r="AR316" s="247"/>
      <c r="AS316" s="247"/>
      <c r="AT316" s="247"/>
      <c r="AU316" s="247"/>
      <c r="AV316" s="247"/>
      <c r="AW316" s="247"/>
      <c r="AX316" s="247"/>
      <c r="AY316" s="247"/>
      <c r="AZ316" s="247"/>
      <c r="BA316" s="247"/>
      <c r="BB316" s="247"/>
      <c r="BC316" s="247"/>
      <c r="BD316" s="247"/>
      <c r="BE316" s="247"/>
      <c r="BF316" s="247"/>
      <c r="BG316" s="247"/>
      <c r="BH316" s="247"/>
      <c r="BI316" s="247"/>
      <c r="BJ316" s="247"/>
      <c r="BK316" s="247"/>
      <c r="BL316" s="247"/>
      <c r="BM316" s="247"/>
      <c r="BN316" s="247"/>
      <c r="BO316" s="247"/>
      <c r="BP316" s="247"/>
    </row>
    <row r="317" spans="1:68" s="121" customFormat="1" ht="12.75" customHeight="1">
      <c r="A317" s="233">
        <v>295</v>
      </c>
      <c r="B317" s="233"/>
      <c r="C317" s="233" t="s">
        <v>475</v>
      </c>
      <c r="D317" s="234"/>
      <c r="E317" s="234"/>
      <c r="F317" s="234"/>
      <c r="G317" s="234"/>
      <c r="H317" s="250">
        <v>1</v>
      </c>
      <c r="I317" s="235">
        <v>81.3</v>
      </c>
      <c r="J317" s="251">
        <f t="shared" si="16"/>
        <v>81.3</v>
      </c>
      <c r="K317" s="252">
        <f t="shared" si="14"/>
        <v>3.7895914419558579E-3</v>
      </c>
      <c r="L317" s="238">
        <v>4.1172978135728825E-3</v>
      </c>
      <c r="M317" s="239">
        <v>0.25878313843929873</v>
      </c>
      <c r="N317" s="240">
        <v>4.1172978135728824E-5</v>
      </c>
      <c r="O317" s="240"/>
      <c r="P317" s="308"/>
      <c r="Q317" s="254"/>
      <c r="R317" s="255">
        <v>1</v>
      </c>
      <c r="S317" s="256" t="s">
        <v>91</v>
      </c>
      <c r="T317" s="256" t="s">
        <v>91</v>
      </c>
      <c r="U317" s="256" t="s">
        <v>91</v>
      </c>
      <c r="V317" s="256" t="s">
        <v>91</v>
      </c>
      <c r="W317" s="256" t="s">
        <v>91</v>
      </c>
      <c r="X317" s="256" t="s">
        <v>91</v>
      </c>
      <c r="Y317" s="256" t="s">
        <v>91</v>
      </c>
      <c r="Z317" s="256" t="s">
        <v>91</v>
      </c>
      <c r="AA317" s="256" t="s">
        <v>91</v>
      </c>
      <c r="AB317" s="256" t="s">
        <v>91</v>
      </c>
      <c r="AC317" s="256" t="s">
        <v>91</v>
      </c>
      <c r="AD317" s="256" t="s">
        <v>91</v>
      </c>
      <c r="AE317" s="256" t="s">
        <v>91</v>
      </c>
      <c r="AF317" s="256" t="s">
        <v>91</v>
      </c>
      <c r="AG317" s="256" t="s">
        <v>91</v>
      </c>
      <c r="AH317" s="256" t="s">
        <v>91</v>
      </c>
      <c r="AI317" s="256" t="s">
        <v>91</v>
      </c>
      <c r="AJ317" s="256" t="s">
        <v>91</v>
      </c>
      <c r="AK317" s="256" t="s">
        <v>91</v>
      </c>
      <c r="AL317" s="256" t="s">
        <v>91</v>
      </c>
      <c r="AM317" s="256" t="s">
        <v>91</v>
      </c>
      <c r="AN317" s="247"/>
      <c r="AO317" s="247"/>
      <c r="AP317" s="247"/>
      <c r="AQ317" s="247"/>
      <c r="AR317" s="247"/>
      <c r="AS317" s="247"/>
      <c r="AT317" s="247"/>
      <c r="AU317" s="247"/>
      <c r="AV317" s="247"/>
      <c r="AW317" s="247"/>
      <c r="AX317" s="247"/>
      <c r="AY317" s="247"/>
      <c r="AZ317" s="247"/>
      <c r="BA317" s="247"/>
      <c r="BB317" s="247"/>
      <c r="BC317" s="247"/>
      <c r="BD317" s="247"/>
      <c r="BE317" s="247"/>
      <c r="BF317" s="247"/>
      <c r="BG317" s="247"/>
      <c r="BH317" s="247"/>
      <c r="BI317" s="247"/>
      <c r="BJ317" s="247"/>
      <c r="BK317" s="247"/>
      <c r="BL317" s="247"/>
      <c r="BM317" s="247"/>
      <c r="BN317" s="247"/>
      <c r="BO317" s="247"/>
      <c r="BP317" s="247"/>
    </row>
    <row r="318" spans="1:68" s="121" customFormat="1" ht="12.75" customHeight="1">
      <c r="A318" s="233">
        <v>296</v>
      </c>
      <c r="B318" s="233"/>
      <c r="C318" s="233" t="s">
        <v>476</v>
      </c>
      <c r="D318" s="234"/>
      <c r="E318" s="234"/>
      <c r="F318" s="234"/>
      <c r="G318" s="234"/>
      <c r="H318" s="250">
        <v>1</v>
      </c>
      <c r="I318" s="235">
        <v>53.5</v>
      </c>
      <c r="J318" s="251">
        <f t="shared" si="16"/>
        <v>53.5</v>
      </c>
      <c r="K318" s="252">
        <f t="shared" si="14"/>
        <v>2.4937655860349127E-3</v>
      </c>
      <c r="L318" s="238">
        <v>2.5878313843929876E-3</v>
      </c>
      <c r="M318" s="239">
        <v>0.27362606159167746</v>
      </c>
      <c r="N318" s="240">
        <v>2.5878313843929874E-5</v>
      </c>
      <c r="O318" s="240"/>
      <c r="P318" s="308" t="s">
        <v>2281</v>
      </c>
      <c r="Q318" s="254"/>
      <c r="R318" s="255">
        <v>1</v>
      </c>
      <c r="S318" s="256" t="s">
        <v>91</v>
      </c>
      <c r="T318" s="256" t="s">
        <v>91</v>
      </c>
      <c r="U318" s="256" t="s">
        <v>91</v>
      </c>
      <c r="V318" s="256" t="s">
        <v>91</v>
      </c>
      <c r="W318" s="256" t="s">
        <v>91</v>
      </c>
      <c r="X318" s="256" t="s">
        <v>91</v>
      </c>
      <c r="Y318" s="256" t="s">
        <v>91</v>
      </c>
      <c r="Z318" s="256" t="s">
        <v>91</v>
      </c>
      <c r="AA318" s="256" t="s">
        <v>91</v>
      </c>
      <c r="AB318" s="256" t="s">
        <v>91</v>
      </c>
      <c r="AC318" s="256" t="s">
        <v>91</v>
      </c>
      <c r="AD318" s="256" t="s">
        <v>91</v>
      </c>
      <c r="AE318" s="256" t="s">
        <v>91</v>
      </c>
      <c r="AF318" s="256" t="s">
        <v>91</v>
      </c>
      <c r="AG318" s="256" t="s">
        <v>91</v>
      </c>
      <c r="AH318" s="256" t="s">
        <v>91</v>
      </c>
      <c r="AI318" s="256" t="s">
        <v>91</v>
      </c>
      <c r="AJ318" s="256" t="s">
        <v>93</v>
      </c>
      <c r="AK318" s="256" t="s">
        <v>91</v>
      </c>
      <c r="AL318" s="256" t="s">
        <v>91</v>
      </c>
      <c r="AM318" s="256" t="s">
        <v>91</v>
      </c>
      <c r="AN318" s="247"/>
      <c r="AO318" s="247"/>
      <c r="AP318" s="247"/>
      <c r="AQ318" s="247"/>
      <c r="AR318" s="247"/>
      <c r="AS318" s="247"/>
      <c r="AT318" s="247"/>
      <c r="AU318" s="247"/>
      <c r="AV318" s="247"/>
      <c r="AW318" s="247"/>
      <c r="AX318" s="247"/>
      <c r="AY318" s="247"/>
      <c r="AZ318" s="247"/>
      <c r="BA318" s="247"/>
      <c r="BB318" s="247"/>
      <c r="BC318" s="247"/>
      <c r="BD318" s="247"/>
      <c r="BE318" s="247"/>
      <c r="BF318" s="247"/>
      <c r="BG318" s="247"/>
      <c r="BH318" s="247"/>
      <c r="BI318" s="247"/>
      <c r="BJ318" s="247"/>
      <c r="BK318" s="247"/>
      <c r="BL318" s="247"/>
      <c r="BM318" s="247"/>
      <c r="BN318" s="247"/>
      <c r="BO318" s="247"/>
      <c r="BP318" s="247"/>
    </row>
    <row r="319" spans="1:68" s="121" customFormat="1" ht="12.75" hidden="1" customHeight="1">
      <c r="A319" s="233">
        <v>297</v>
      </c>
      <c r="B319" s="233"/>
      <c r="C319" s="233" t="s">
        <v>477</v>
      </c>
      <c r="D319" s="234"/>
      <c r="E319" s="234"/>
      <c r="F319" s="234"/>
      <c r="G319" s="234"/>
      <c r="H319" s="234">
        <v>1</v>
      </c>
      <c r="I319" s="235">
        <v>53.2</v>
      </c>
      <c r="J319" s="236">
        <f t="shared" si="16"/>
        <v>53.2</v>
      </c>
      <c r="K319" s="237">
        <f t="shared" si="14"/>
        <v>2.4797818537767732E-3</v>
      </c>
      <c r="L319" s="238">
        <v>2.7362606159167745E-3</v>
      </c>
      <c r="M319" s="239">
        <v>0.25878313843929873</v>
      </c>
      <c r="N319" s="240">
        <v>2.7362606159167744E-5</v>
      </c>
      <c r="O319" s="240"/>
      <c r="P319" s="240"/>
      <c r="Q319" s="241"/>
      <c r="R319" s="242"/>
      <c r="S319" s="243"/>
      <c r="T319" s="243"/>
      <c r="U319" s="243"/>
      <c r="V319" s="243"/>
      <c r="W319" s="243"/>
      <c r="X319" s="243"/>
      <c r="Y319" s="243"/>
      <c r="Z319" s="243"/>
      <c r="AA319" s="248"/>
      <c r="AB319" s="248"/>
      <c r="AC319" s="248"/>
      <c r="AD319" s="248"/>
      <c r="AE319" s="248"/>
      <c r="AF319" s="249"/>
      <c r="AG319" s="249"/>
      <c r="AH319" s="249"/>
      <c r="AI319" s="249"/>
      <c r="AJ319" s="244"/>
      <c r="AK319" s="245"/>
      <c r="AL319" s="246"/>
      <c r="AM319" s="247"/>
      <c r="AN319" s="247"/>
      <c r="AO319" s="247"/>
      <c r="AP319" s="247"/>
      <c r="AQ319" s="247"/>
      <c r="AR319" s="247"/>
      <c r="AS319" s="247"/>
      <c r="AT319" s="247"/>
      <c r="AU319" s="247"/>
      <c r="AV319" s="247"/>
      <c r="AW319" s="247"/>
      <c r="AX319" s="247"/>
      <c r="AY319" s="247"/>
      <c r="AZ319" s="247"/>
      <c r="BA319" s="247"/>
      <c r="BB319" s="247"/>
      <c r="BC319" s="247"/>
      <c r="BD319" s="247"/>
      <c r="BE319" s="247"/>
      <c r="BF319" s="247"/>
      <c r="BG319" s="247"/>
      <c r="BH319" s="247"/>
      <c r="BI319" s="247"/>
      <c r="BJ319" s="247"/>
      <c r="BK319" s="247"/>
      <c r="BL319" s="247"/>
      <c r="BM319" s="247"/>
      <c r="BN319" s="247"/>
      <c r="BO319" s="247"/>
      <c r="BP319" s="247"/>
    </row>
    <row r="320" spans="1:68" s="121" customFormat="1" ht="12.75" hidden="1" customHeight="1">
      <c r="A320" s="233">
        <v>298</v>
      </c>
      <c r="B320" s="233"/>
      <c r="C320" s="233" t="s">
        <v>478</v>
      </c>
      <c r="D320" s="234"/>
      <c r="E320" s="234"/>
      <c r="F320" s="234"/>
      <c r="G320" s="234"/>
      <c r="H320" s="234">
        <v>1</v>
      </c>
      <c r="I320" s="235">
        <v>57.3</v>
      </c>
      <c r="J320" s="236">
        <f t="shared" si="16"/>
        <v>57.3</v>
      </c>
      <c r="K320" s="237">
        <f t="shared" si="14"/>
        <v>2.6708928613046819E-3</v>
      </c>
      <c r="L320" s="238">
        <v>2.5878313843929876E-3</v>
      </c>
      <c r="M320" s="239">
        <v>0.35816618911174763</v>
      </c>
      <c r="N320" s="240">
        <v>2.5878313843929874E-5</v>
      </c>
      <c r="O320" s="240"/>
      <c r="P320" s="240"/>
      <c r="Q320" s="241"/>
      <c r="R320" s="242"/>
      <c r="S320" s="243"/>
      <c r="T320" s="243"/>
      <c r="U320" s="243"/>
      <c r="V320" s="243"/>
      <c r="W320" s="243"/>
      <c r="X320" s="243"/>
      <c r="Y320" s="243"/>
      <c r="Z320" s="243"/>
      <c r="AA320" s="248"/>
      <c r="AB320" s="248"/>
      <c r="AC320" s="248"/>
      <c r="AD320" s="248"/>
      <c r="AE320" s="248"/>
      <c r="AF320" s="249"/>
      <c r="AG320" s="249"/>
      <c r="AH320" s="249"/>
      <c r="AI320" s="249"/>
      <c r="AJ320" s="244"/>
      <c r="AK320" s="245"/>
      <c r="AL320" s="246"/>
      <c r="AM320" s="247"/>
      <c r="AN320" s="247"/>
      <c r="AO320" s="247"/>
      <c r="AP320" s="247"/>
      <c r="AQ320" s="247"/>
      <c r="AR320" s="247"/>
      <c r="AS320" s="247"/>
      <c r="AT320" s="247"/>
      <c r="AU320" s="247"/>
      <c r="AV320" s="247"/>
      <c r="AW320" s="247"/>
      <c r="AX320" s="247"/>
      <c r="AY320" s="247"/>
      <c r="AZ320" s="247"/>
      <c r="BA320" s="247"/>
      <c r="BB320" s="247"/>
      <c r="BC320" s="247"/>
      <c r="BD320" s="247"/>
      <c r="BE320" s="247"/>
      <c r="BF320" s="247"/>
      <c r="BG320" s="247"/>
      <c r="BH320" s="247"/>
      <c r="BI320" s="247"/>
      <c r="BJ320" s="247"/>
      <c r="BK320" s="247"/>
      <c r="BL320" s="247"/>
      <c r="BM320" s="247"/>
      <c r="BN320" s="247"/>
      <c r="BO320" s="247"/>
      <c r="BP320" s="247"/>
    </row>
    <row r="321" spans="1:68" s="121" customFormat="1" ht="12.75" customHeight="1">
      <c r="A321" s="233">
        <v>299</v>
      </c>
      <c r="B321" s="233"/>
      <c r="C321" s="233" t="s">
        <v>479</v>
      </c>
      <c r="D321" s="234"/>
      <c r="E321" s="234"/>
      <c r="F321" s="234"/>
      <c r="G321" s="234"/>
      <c r="H321" s="250">
        <v>1</v>
      </c>
      <c r="I321" s="235">
        <v>91</v>
      </c>
      <c r="J321" s="251">
        <f t="shared" si="16"/>
        <v>91</v>
      </c>
      <c r="K321" s="252">
        <f t="shared" si="14"/>
        <v>4.2417321183023746E-3</v>
      </c>
      <c r="L321" s="238">
        <v>3.5816618911174761E-3</v>
      </c>
      <c r="M321" s="239">
        <v>0.51369420996928128</v>
      </c>
      <c r="N321" s="240">
        <v>3.5816618911174762E-5</v>
      </c>
      <c r="O321" s="240"/>
      <c r="P321" s="308"/>
      <c r="Q321" s="254"/>
      <c r="R321" s="255">
        <v>1</v>
      </c>
      <c r="S321" s="256" t="s">
        <v>91</v>
      </c>
      <c r="T321" s="256" t="s">
        <v>91</v>
      </c>
      <c r="U321" s="256" t="s">
        <v>91</v>
      </c>
      <c r="V321" s="256" t="s">
        <v>91</v>
      </c>
      <c r="W321" s="256" t="s">
        <v>91</v>
      </c>
      <c r="X321" s="256" t="s">
        <v>91</v>
      </c>
      <c r="Y321" s="256" t="s">
        <v>91</v>
      </c>
      <c r="Z321" s="256" t="s">
        <v>91</v>
      </c>
      <c r="AA321" s="256" t="s">
        <v>91</v>
      </c>
      <c r="AB321" s="256" t="s">
        <v>91</v>
      </c>
      <c r="AC321" s="256" t="s">
        <v>91</v>
      </c>
      <c r="AD321" s="256" t="s">
        <v>91</v>
      </c>
      <c r="AE321" s="256" t="s">
        <v>91</v>
      </c>
      <c r="AF321" s="256" t="s">
        <v>91</v>
      </c>
      <c r="AG321" s="256" t="s">
        <v>91</v>
      </c>
      <c r="AH321" s="256" t="s">
        <v>91</v>
      </c>
      <c r="AI321" s="256" t="s">
        <v>91</v>
      </c>
      <c r="AJ321" s="256" t="s">
        <v>91</v>
      </c>
      <c r="AK321" s="256" t="s">
        <v>91</v>
      </c>
      <c r="AL321" s="256" t="s">
        <v>91</v>
      </c>
      <c r="AM321" s="256" t="s">
        <v>91</v>
      </c>
      <c r="AN321" s="247"/>
      <c r="AO321" s="247"/>
      <c r="AP321" s="247"/>
      <c r="AQ321" s="247"/>
      <c r="AR321" s="247"/>
      <c r="AS321" s="247"/>
      <c r="AT321" s="247"/>
      <c r="AU321" s="247"/>
      <c r="AV321" s="247"/>
      <c r="AW321" s="247"/>
      <c r="AX321" s="247"/>
      <c r="AY321" s="247"/>
      <c r="AZ321" s="247"/>
      <c r="BA321" s="247"/>
      <c r="BB321" s="247"/>
      <c r="BC321" s="247"/>
      <c r="BD321" s="247"/>
      <c r="BE321" s="247"/>
      <c r="BF321" s="247"/>
      <c r="BG321" s="247"/>
      <c r="BH321" s="247"/>
      <c r="BI321" s="247"/>
      <c r="BJ321" s="247"/>
      <c r="BK321" s="247"/>
      <c r="BL321" s="247"/>
      <c r="BM321" s="247"/>
      <c r="BN321" s="247"/>
      <c r="BO321" s="247"/>
      <c r="BP321" s="247"/>
    </row>
    <row r="322" spans="1:68" s="205" customFormat="1" ht="12.75" customHeight="1">
      <c r="A322" s="204">
        <v>300</v>
      </c>
      <c r="B322" s="204"/>
      <c r="C322" s="204" t="s">
        <v>1075</v>
      </c>
      <c r="D322" s="209"/>
      <c r="E322" s="209"/>
      <c r="F322" s="209"/>
      <c r="G322" s="209"/>
      <c r="H322" s="210">
        <v>1</v>
      </c>
      <c r="I322" s="206">
        <v>115.5</v>
      </c>
      <c r="J322" s="223">
        <f t="shared" si="16"/>
        <v>115.5</v>
      </c>
      <c r="K322" s="211">
        <f t="shared" si="14"/>
        <v>5.3837369193837836E-3</v>
      </c>
      <c r="L322" s="212">
        <v>5.1369420996928124E-3</v>
      </c>
      <c r="M322" s="213">
        <v>0.38397996850718891</v>
      </c>
      <c r="N322" s="214">
        <v>5.1369420996928124E-5</v>
      </c>
      <c r="O322" s="214"/>
      <c r="P322" s="309"/>
      <c r="Q322" s="215"/>
      <c r="R322" s="216">
        <v>1</v>
      </c>
      <c r="S322" s="217" t="s">
        <v>91</v>
      </c>
      <c r="T322" s="217" t="s">
        <v>91</v>
      </c>
      <c r="U322" s="217" t="s">
        <v>91</v>
      </c>
      <c r="V322" s="217" t="s">
        <v>91</v>
      </c>
      <c r="W322" s="217" t="s">
        <v>91</v>
      </c>
      <c r="X322" s="217" t="s">
        <v>91</v>
      </c>
      <c r="Y322" s="217" t="s">
        <v>91</v>
      </c>
      <c r="Z322" s="217" t="s">
        <v>91</v>
      </c>
      <c r="AA322" s="217" t="s">
        <v>91</v>
      </c>
      <c r="AB322" s="217" t="s">
        <v>91</v>
      </c>
      <c r="AC322" s="217" t="s">
        <v>91</v>
      </c>
      <c r="AD322" s="217" t="s">
        <v>91</v>
      </c>
      <c r="AE322" s="217" t="s">
        <v>91</v>
      </c>
      <c r="AF322" s="217" t="s">
        <v>91</v>
      </c>
      <c r="AG322" s="217" t="s">
        <v>91</v>
      </c>
      <c r="AH322" s="217" t="s">
        <v>91</v>
      </c>
      <c r="AI322" s="217" t="s">
        <v>91</v>
      </c>
      <c r="AJ322" s="217" t="s">
        <v>91</v>
      </c>
      <c r="AK322" s="217" t="s">
        <v>91</v>
      </c>
      <c r="AL322" s="217" t="s">
        <v>91</v>
      </c>
      <c r="AM322" s="217" t="s">
        <v>91</v>
      </c>
      <c r="AN322" s="218"/>
      <c r="AO322" s="218"/>
      <c r="AP322" s="218"/>
      <c r="AQ322" s="218"/>
      <c r="AR322" s="218"/>
      <c r="AS322" s="218"/>
      <c r="AT322" s="218"/>
      <c r="AU322" s="218"/>
      <c r="AV322" s="218"/>
      <c r="AW322" s="218"/>
      <c r="AX322" s="218"/>
      <c r="AY322" s="218"/>
      <c r="AZ322" s="218"/>
      <c r="BA322" s="218"/>
      <c r="BB322" s="218"/>
      <c r="BC322" s="218"/>
      <c r="BD322" s="218"/>
      <c r="BE322" s="218"/>
      <c r="BF322" s="218"/>
      <c r="BG322" s="218"/>
      <c r="BH322" s="218"/>
      <c r="BI322" s="218"/>
      <c r="BJ322" s="218"/>
      <c r="BK322" s="218"/>
      <c r="BL322" s="218"/>
      <c r="BM322" s="218"/>
      <c r="BN322" s="218"/>
      <c r="BO322" s="218"/>
      <c r="BP322" s="218"/>
    </row>
    <row r="323" spans="1:68" s="121" customFormat="1" ht="12.75" hidden="1" customHeight="1">
      <c r="A323" s="233">
        <v>301</v>
      </c>
      <c r="B323" s="233"/>
      <c r="C323" s="233" t="s">
        <v>480</v>
      </c>
      <c r="D323" s="234"/>
      <c r="E323" s="234"/>
      <c r="F323" s="234"/>
      <c r="G323" s="234"/>
      <c r="H323" s="234">
        <v>1</v>
      </c>
      <c r="I323" s="235">
        <v>81.2</v>
      </c>
      <c r="J323" s="236">
        <f t="shared" si="16"/>
        <v>81.2</v>
      </c>
      <c r="K323" s="237">
        <f t="shared" si="14"/>
        <v>3.7849301978698114E-3</v>
      </c>
      <c r="L323" s="238">
        <v>0</v>
      </c>
      <c r="M323" s="239">
        <v>0</v>
      </c>
      <c r="N323" s="240">
        <v>0</v>
      </c>
      <c r="O323" s="240"/>
      <c r="P323" s="240"/>
      <c r="Q323" s="241"/>
      <c r="R323" s="242"/>
      <c r="S323" s="243"/>
      <c r="T323" s="243"/>
      <c r="U323" s="243"/>
      <c r="V323" s="243"/>
      <c r="W323" s="243"/>
      <c r="X323" s="243"/>
      <c r="Y323" s="243"/>
      <c r="Z323" s="243"/>
      <c r="AA323" s="248"/>
      <c r="AB323" s="248"/>
      <c r="AC323" s="248"/>
      <c r="AD323" s="248"/>
      <c r="AE323" s="248"/>
      <c r="AF323" s="249"/>
      <c r="AG323" s="249"/>
      <c r="AH323" s="249"/>
      <c r="AI323" s="249"/>
      <c r="AJ323" s="244"/>
      <c r="AK323" s="245"/>
      <c r="AL323" s="246"/>
      <c r="AM323" s="247"/>
      <c r="AN323" s="247"/>
      <c r="AO323" s="247"/>
      <c r="AP323" s="247"/>
      <c r="AQ323" s="247"/>
      <c r="AR323" s="247"/>
      <c r="AS323" s="247"/>
      <c r="AT323" s="247"/>
      <c r="AU323" s="247"/>
      <c r="AV323" s="247"/>
      <c r="AW323" s="247"/>
      <c r="AX323" s="247"/>
      <c r="AY323" s="247"/>
      <c r="AZ323" s="247"/>
      <c r="BA323" s="247"/>
      <c r="BB323" s="247"/>
      <c r="BC323" s="247"/>
      <c r="BD323" s="247"/>
      <c r="BE323" s="247"/>
      <c r="BF323" s="247"/>
      <c r="BG323" s="247"/>
      <c r="BH323" s="247"/>
      <c r="BI323" s="247"/>
      <c r="BJ323" s="247"/>
      <c r="BK323" s="247"/>
      <c r="BL323" s="247"/>
      <c r="BM323" s="247"/>
      <c r="BN323" s="247"/>
      <c r="BO323" s="247"/>
      <c r="BP323" s="247"/>
    </row>
    <row r="324" spans="1:68" s="121" customFormat="1" ht="12.75" hidden="1" customHeight="1">
      <c r="A324" s="233">
        <v>302</v>
      </c>
      <c r="B324" s="233"/>
      <c r="C324" s="233" t="s">
        <v>481</v>
      </c>
      <c r="D324" s="234"/>
      <c r="E324" s="234"/>
      <c r="F324" s="234"/>
      <c r="G324" s="234"/>
      <c r="H324" s="234">
        <v>1</v>
      </c>
      <c r="I324" s="235">
        <v>53.5</v>
      </c>
      <c r="J324" s="236">
        <f t="shared" si="16"/>
        <v>53.5</v>
      </c>
      <c r="K324" s="237">
        <f t="shared" si="14"/>
        <v>2.4937655860349127E-3</v>
      </c>
      <c r="L324" s="238">
        <v>1.3358630837140856E-3</v>
      </c>
      <c r="M324" s="239">
        <v>0.25878313843929873</v>
      </c>
      <c r="N324" s="240">
        <v>1.3358630837140856E-5</v>
      </c>
      <c r="O324" s="240"/>
      <c r="P324" s="240"/>
      <c r="Q324" s="241"/>
      <c r="R324" s="242"/>
      <c r="S324" s="243"/>
      <c r="T324" s="243"/>
      <c r="U324" s="243"/>
      <c r="V324" s="243"/>
      <c r="W324" s="243"/>
      <c r="X324" s="243"/>
      <c r="Y324" s="243"/>
      <c r="Z324" s="243"/>
      <c r="AA324" s="248"/>
      <c r="AB324" s="248"/>
      <c r="AC324" s="248"/>
      <c r="AD324" s="248"/>
      <c r="AE324" s="248"/>
      <c r="AF324" s="249"/>
      <c r="AG324" s="249"/>
      <c r="AH324" s="249"/>
      <c r="AI324" s="249"/>
      <c r="AJ324" s="244"/>
      <c r="AK324" s="245"/>
      <c r="AL324" s="246"/>
      <c r="AM324" s="247"/>
      <c r="AN324" s="247"/>
      <c r="AO324" s="247"/>
      <c r="AP324" s="247"/>
      <c r="AQ324" s="247"/>
      <c r="AR324" s="247"/>
      <c r="AS324" s="247"/>
      <c r="AT324" s="247"/>
      <c r="AU324" s="247"/>
      <c r="AV324" s="247"/>
      <c r="AW324" s="247"/>
      <c r="AX324" s="247"/>
      <c r="AY324" s="247"/>
      <c r="AZ324" s="247"/>
      <c r="BA324" s="247"/>
      <c r="BB324" s="247"/>
      <c r="BC324" s="247"/>
      <c r="BD324" s="247"/>
      <c r="BE324" s="247"/>
      <c r="BF324" s="247"/>
      <c r="BG324" s="247"/>
      <c r="BH324" s="247"/>
      <c r="BI324" s="247"/>
      <c r="BJ324" s="247"/>
      <c r="BK324" s="247"/>
      <c r="BL324" s="247"/>
      <c r="BM324" s="247"/>
      <c r="BN324" s="247"/>
      <c r="BO324" s="247"/>
      <c r="BP324" s="247"/>
    </row>
    <row r="325" spans="1:68" s="121" customFormat="1" ht="12.75" hidden="1" customHeight="1">
      <c r="A325" s="233">
        <v>303</v>
      </c>
      <c r="B325" s="233"/>
      <c r="C325" s="233" t="s">
        <v>482</v>
      </c>
      <c r="D325" s="234"/>
      <c r="E325" s="234"/>
      <c r="F325" s="234"/>
      <c r="G325" s="234"/>
      <c r="H325" s="234">
        <v>1</v>
      </c>
      <c r="I325" s="235">
        <v>53</v>
      </c>
      <c r="J325" s="236">
        <f t="shared" si="16"/>
        <v>53</v>
      </c>
      <c r="K325" s="237">
        <f t="shared" ref="K325:K388" si="17">J325/21453.5</f>
        <v>2.4704593656046797E-3</v>
      </c>
      <c r="L325" s="238">
        <v>2.5878313843929876E-3</v>
      </c>
      <c r="M325" s="239">
        <v>0.40979374790263018</v>
      </c>
      <c r="N325" s="240">
        <v>2.5878313843929874E-5</v>
      </c>
      <c r="O325" s="240"/>
      <c r="P325" s="240"/>
      <c r="Q325" s="241"/>
      <c r="R325" s="242"/>
      <c r="S325" s="243"/>
      <c r="T325" s="243"/>
      <c r="U325" s="243"/>
      <c r="V325" s="243"/>
      <c r="W325" s="243"/>
      <c r="X325" s="243"/>
      <c r="Y325" s="243"/>
      <c r="Z325" s="243"/>
      <c r="AA325" s="248"/>
      <c r="AB325" s="248"/>
      <c r="AC325" s="248"/>
      <c r="AD325" s="248"/>
      <c r="AE325" s="248"/>
      <c r="AF325" s="249"/>
      <c r="AG325" s="249"/>
      <c r="AH325" s="249"/>
      <c r="AI325" s="249"/>
      <c r="AJ325" s="244"/>
      <c r="AK325" s="245"/>
      <c r="AL325" s="246"/>
      <c r="AM325" s="247"/>
      <c r="AN325" s="247"/>
      <c r="AO325" s="247"/>
      <c r="AP325" s="247"/>
      <c r="AQ325" s="247"/>
      <c r="AR325" s="247"/>
      <c r="AS325" s="247"/>
      <c r="AT325" s="247"/>
      <c r="AU325" s="247"/>
      <c r="AV325" s="247"/>
      <c r="AW325" s="247"/>
      <c r="AX325" s="247"/>
      <c r="AY325" s="247"/>
      <c r="AZ325" s="247"/>
      <c r="BA325" s="247"/>
      <c r="BB325" s="247"/>
      <c r="BC325" s="247"/>
      <c r="BD325" s="247"/>
      <c r="BE325" s="247"/>
      <c r="BF325" s="247"/>
      <c r="BG325" s="247"/>
      <c r="BH325" s="247"/>
      <c r="BI325" s="247"/>
      <c r="BJ325" s="247"/>
      <c r="BK325" s="247"/>
      <c r="BL325" s="247"/>
      <c r="BM325" s="247"/>
      <c r="BN325" s="247"/>
      <c r="BO325" s="247"/>
      <c r="BP325" s="247"/>
    </row>
    <row r="326" spans="1:68" s="121" customFormat="1" ht="12.75" hidden="1" customHeight="1">
      <c r="A326" s="233">
        <v>304</v>
      </c>
      <c r="B326" s="233"/>
      <c r="C326" s="233" t="s">
        <v>483</v>
      </c>
      <c r="D326" s="234"/>
      <c r="E326" s="234"/>
      <c r="F326" s="234"/>
      <c r="G326" s="234"/>
      <c r="H326" s="234">
        <v>1</v>
      </c>
      <c r="I326" s="235">
        <v>57.4</v>
      </c>
      <c r="J326" s="236">
        <f t="shared" si="16"/>
        <v>57.4</v>
      </c>
      <c r="K326" s="237">
        <f t="shared" si="17"/>
        <v>2.6755541053907288E-3</v>
      </c>
      <c r="L326" s="238">
        <v>4.0979374790263015E-3</v>
      </c>
      <c r="M326" s="239">
        <v>0.5349905779705203</v>
      </c>
      <c r="N326" s="240">
        <v>4.0979374790263015E-5</v>
      </c>
      <c r="O326" s="240"/>
      <c r="P326" s="240"/>
      <c r="Q326" s="241"/>
      <c r="R326" s="242"/>
      <c r="S326" s="243"/>
      <c r="T326" s="243"/>
      <c r="U326" s="243"/>
      <c r="V326" s="243"/>
      <c r="W326" s="243"/>
      <c r="X326" s="243"/>
      <c r="Y326" s="243"/>
      <c r="Z326" s="243"/>
      <c r="AA326" s="248"/>
      <c r="AB326" s="248"/>
      <c r="AC326" s="248"/>
      <c r="AD326" s="248"/>
      <c r="AE326" s="248"/>
      <c r="AF326" s="249"/>
      <c r="AG326" s="249"/>
      <c r="AH326" s="249"/>
      <c r="AI326" s="249"/>
      <c r="AJ326" s="244"/>
      <c r="AK326" s="245"/>
      <c r="AL326" s="246"/>
      <c r="AM326" s="247"/>
      <c r="AN326" s="247"/>
      <c r="AO326" s="247"/>
      <c r="AP326" s="247"/>
      <c r="AQ326" s="247"/>
      <c r="AR326" s="247"/>
      <c r="AS326" s="247"/>
      <c r="AT326" s="247"/>
      <c r="AU326" s="247"/>
      <c r="AV326" s="247"/>
      <c r="AW326" s="247"/>
      <c r="AX326" s="247"/>
      <c r="AY326" s="247"/>
      <c r="AZ326" s="247"/>
      <c r="BA326" s="247"/>
      <c r="BB326" s="247"/>
      <c r="BC326" s="247"/>
      <c r="BD326" s="247"/>
      <c r="BE326" s="247"/>
      <c r="BF326" s="247"/>
      <c r="BG326" s="247"/>
      <c r="BH326" s="247"/>
      <c r="BI326" s="247"/>
      <c r="BJ326" s="247"/>
      <c r="BK326" s="247"/>
      <c r="BL326" s="247"/>
      <c r="BM326" s="247"/>
      <c r="BN326" s="247"/>
      <c r="BO326" s="247"/>
      <c r="BP326" s="247"/>
    </row>
    <row r="327" spans="1:68" s="121" customFormat="1" ht="12.75" customHeight="1">
      <c r="A327" s="233">
        <v>305</v>
      </c>
      <c r="B327" s="233"/>
      <c r="C327" s="233" t="s">
        <v>484</v>
      </c>
      <c r="D327" s="234"/>
      <c r="E327" s="234"/>
      <c r="F327" s="234"/>
      <c r="G327" s="234"/>
      <c r="H327" s="250">
        <v>1</v>
      </c>
      <c r="I327" s="235">
        <v>90.9</v>
      </c>
      <c r="J327" s="251">
        <f t="shared" si="16"/>
        <v>90.9</v>
      </c>
      <c r="K327" s="252">
        <f t="shared" si="17"/>
        <v>4.2370708742163286E-3</v>
      </c>
      <c r="L327" s="238">
        <v>0</v>
      </c>
      <c r="M327" s="239">
        <v>0</v>
      </c>
      <c r="N327" s="240">
        <v>0</v>
      </c>
      <c r="O327" s="240"/>
      <c r="P327" s="308"/>
      <c r="Q327" s="254"/>
      <c r="R327" s="255">
        <v>1</v>
      </c>
      <c r="S327" s="256" t="s">
        <v>91</v>
      </c>
      <c r="T327" s="256" t="s">
        <v>91</v>
      </c>
      <c r="U327" s="256" t="s">
        <v>91</v>
      </c>
      <c r="V327" s="256" t="s">
        <v>91</v>
      </c>
      <c r="W327" s="256" t="s">
        <v>91</v>
      </c>
      <c r="X327" s="256" t="s">
        <v>91</v>
      </c>
      <c r="Y327" s="256" t="s">
        <v>91</v>
      </c>
      <c r="Z327" s="256" t="s">
        <v>91</v>
      </c>
      <c r="AA327" s="256" t="s">
        <v>91</v>
      </c>
      <c r="AB327" s="256" t="s">
        <v>91</v>
      </c>
      <c r="AC327" s="256" t="s">
        <v>91</v>
      </c>
      <c r="AD327" s="256" t="s">
        <v>91</v>
      </c>
      <c r="AE327" s="256" t="s">
        <v>91</v>
      </c>
      <c r="AF327" s="256" t="s">
        <v>91</v>
      </c>
      <c r="AG327" s="256" t="s">
        <v>91</v>
      </c>
      <c r="AH327" s="256" t="s">
        <v>91</v>
      </c>
      <c r="AI327" s="256" t="s">
        <v>91</v>
      </c>
      <c r="AJ327" s="256" t="s">
        <v>91</v>
      </c>
      <c r="AK327" s="256" t="s">
        <v>91</v>
      </c>
      <c r="AL327" s="256" t="s">
        <v>91</v>
      </c>
      <c r="AM327" s="256" t="s">
        <v>91</v>
      </c>
      <c r="AN327" s="247"/>
      <c r="AO327" s="247"/>
      <c r="AP327" s="247"/>
      <c r="AQ327" s="247"/>
      <c r="AR327" s="247"/>
      <c r="AS327" s="247"/>
      <c r="AT327" s="247"/>
      <c r="AU327" s="247"/>
      <c r="AV327" s="247"/>
      <c r="AW327" s="247"/>
      <c r="AX327" s="247"/>
      <c r="AY327" s="247"/>
      <c r="AZ327" s="247"/>
      <c r="BA327" s="247"/>
      <c r="BB327" s="247"/>
      <c r="BC327" s="247"/>
      <c r="BD327" s="247"/>
      <c r="BE327" s="247"/>
      <c r="BF327" s="247"/>
      <c r="BG327" s="247"/>
      <c r="BH327" s="247"/>
      <c r="BI327" s="247"/>
      <c r="BJ327" s="247"/>
      <c r="BK327" s="247"/>
      <c r="BL327" s="247"/>
      <c r="BM327" s="247"/>
      <c r="BN327" s="247"/>
      <c r="BO327" s="247"/>
      <c r="BP327" s="247"/>
    </row>
    <row r="328" spans="1:68" s="121" customFormat="1" ht="14.55" customHeight="1">
      <c r="A328" s="233">
        <v>306</v>
      </c>
      <c r="B328" s="233"/>
      <c r="C328" s="233" t="s">
        <v>485</v>
      </c>
      <c r="D328" s="234"/>
      <c r="E328" s="234"/>
      <c r="F328" s="234"/>
      <c r="G328" s="234"/>
      <c r="H328" s="250">
        <v>1</v>
      </c>
      <c r="I328" s="235">
        <v>115.1</v>
      </c>
      <c r="J328" s="251">
        <f t="shared" si="16"/>
        <v>115.1</v>
      </c>
      <c r="K328" s="252">
        <f t="shared" si="17"/>
        <v>5.3650919430395967E-3</v>
      </c>
      <c r="L328" s="238">
        <v>3.7817186814321463E-3</v>
      </c>
      <c r="M328" s="239">
        <v>0.41108443687240226</v>
      </c>
      <c r="N328" s="240">
        <v>3.7817186814321466E-5</v>
      </c>
      <c r="O328" s="240"/>
      <c r="P328" s="308"/>
      <c r="Q328" s="254"/>
      <c r="R328" s="255">
        <v>1</v>
      </c>
      <c r="S328" s="256" t="s">
        <v>91</v>
      </c>
      <c r="T328" s="256" t="s">
        <v>91</v>
      </c>
      <c r="U328" s="256" t="s">
        <v>91</v>
      </c>
      <c r="V328" s="256" t="s">
        <v>91</v>
      </c>
      <c r="W328" s="256" t="s">
        <v>91</v>
      </c>
      <c r="X328" s="256" t="s">
        <v>91</v>
      </c>
      <c r="Y328" s="256" t="s">
        <v>91</v>
      </c>
      <c r="Z328" s="256" t="s">
        <v>91</v>
      </c>
      <c r="AA328" s="256" t="s">
        <v>91</v>
      </c>
      <c r="AB328" s="256" t="s">
        <v>91</v>
      </c>
      <c r="AC328" s="256" t="s">
        <v>91</v>
      </c>
      <c r="AD328" s="256" t="s">
        <v>91</v>
      </c>
      <c r="AE328" s="256" t="s">
        <v>91</v>
      </c>
      <c r="AF328" s="256" t="s">
        <v>91</v>
      </c>
      <c r="AG328" s="256" t="s">
        <v>91</v>
      </c>
      <c r="AH328" s="256" t="s">
        <v>91</v>
      </c>
      <c r="AI328" s="256" t="s">
        <v>91</v>
      </c>
      <c r="AJ328" s="256" t="s">
        <v>91</v>
      </c>
      <c r="AK328" s="256" t="s">
        <v>91</v>
      </c>
      <c r="AL328" s="256" t="s">
        <v>91</v>
      </c>
      <c r="AM328" s="256" t="s">
        <v>91</v>
      </c>
      <c r="AN328" s="247"/>
      <c r="AO328" s="247"/>
      <c r="AP328" s="247"/>
      <c r="AQ328" s="247"/>
      <c r="AR328" s="247"/>
      <c r="AS328" s="247"/>
      <c r="AT328" s="247"/>
      <c r="AU328" s="247"/>
      <c r="AV328" s="247"/>
      <c r="AW328" s="247"/>
      <c r="AX328" s="247"/>
      <c r="AY328" s="247"/>
      <c r="AZ328" s="247"/>
      <c r="BA328" s="247"/>
      <c r="BB328" s="247"/>
      <c r="BC328" s="247"/>
      <c r="BD328" s="247"/>
      <c r="BE328" s="247"/>
      <c r="BF328" s="247"/>
      <c r="BG328" s="247"/>
      <c r="BH328" s="247"/>
      <c r="BI328" s="247"/>
      <c r="BJ328" s="247"/>
      <c r="BK328" s="247"/>
      <c r="BL328" s="247"/>
      <c r="BM328" s="247"/>
      <c r="BN328" s="247"/>
      <c r="BO328" s="247"/>
      <c r="BP328" s="247"/>
    </row>
    <row r="329" spans="1:68" s="121" customFormat="1" ht="12.75" customHeight="1">
      <c r="A329" s="233">
        <v>307</v>
      </c>
      <c r="B329" s="233"/>
      <c r="C329" s="233" t="s">
        <v>486</v>
      </c>
      <c r="D329" s="234"/>
      <c r="E329" s="234"/>
      <c r="F329" s="234"/>
      <c r="G329" s="234"/>
      <c r="H329" s="250">
        <v>1</v>
      </c>
      <c r="I329" s="235">
        <v>81.3</v>
      </c>
      <c r="J329" s="251">
        <f t="shared" si="16"/>
        <v>81.3</v>
      </c>
      <c r="K329" s="252">
        <f t="shared" si="17"/>
        <v>3.7895914419558579E-3</v>
      </c>
      <c r="L329" s="238">
        <v>4.1108443687240225E-3</v>
      </c>
      <c r="M329" s="239">
        <v>0.2594284829241848</v>
      </c>
      <c r="N329" s="240">
        <v>4.1108443687240228E-5</v>
      </c>
      <c r="O329" s="240"/>
      <c r="P329" s="308"/>
      <c r="Q329" s="254"/>
      <c r="R329" s="255">
        <v>1</v>
      </c>
      <c r="S329" s="256" t="s">
        <v>91</v>
      </c>
      <c r="T329" s="256" t="s">
        <v>91</v>
      </c>
      <c r="U329" s="256" t="s">
        <v>91</v>
      </c>
      <c r="V329" s="256" t="s">
        <v>91</v>
      </c>
      <c r="W329" s="256" t="s">
        <v>91</v>
      </c>
      <c r="X329" s="256" t="s">
        <v>91</v>
      </c>
      <c r="Y329" s="256" t="s">
        <v>91</v>
      </c>
      <c r="Z329" s="256" t="s">
        <v>91</v>
      </c>
      <c r="AA329" s="256" t="s">
        <v>91</v>
      </c>
      <c r="AB329" s="256" t="s">
        <v>91</v>
      </c>
      <c r="AC329" s="256" t="s">
        <v>91</v>
      </c>
      <c r="AD329" s="256" t="s">
        <v>91</v>
      </c>
      <c r="AE329" s="256" t="s">
        <v>91</v>
      </c>
      <c r="AF329" s="256" t="s">
        <v>91</v>
      </c>
      <c r="AG329" s="256" t="s">
        <v>91</v>
      </c>
      <c r="AH329" s="256" t="s">
        <v>91</v>
      </c>
      <c r="AI329" s="256" t="s">
        <v>91</v>
      </c>
      <c r="AJ329" s="256" t="s">
        <v>91</v>
      </c>
      <c r="AK329" s="256" t="s">
        <v>91</v>
      </c>
      <c r="AL329" s="256" t="s">
        <v>91</v>
      </c>
      <c r="AM329" s="256" t="s">
        <v>91</v>
      </c>
      <c r="AN329" s="247"/>
      <c r="AO329" s="247"/>
      <c r="AP329" s="247"/>
      <c r="AQ329" s="247"/>
      <c r="AR329" s="247"/>
      <c r="AS329" s="247"/>
      <c r="AT329" s="247"/>
      <c r="AU329" s="247"/>
      <c r="AV329" s="247"/>
      <c r="AW329" s="247"/>
      <c r="AX329" s="247"/>
      <c r="AY329" s="247"/>
      <c r="AZ329" s="247"/>
      <c r="BA329" s="247"/>
      <c r="BB329" s="247"/>
      <c r="BC329" s="247"/>
      <c r="BD329" s="247"/>
      <c r="BE329" s="247"/>
      <c r="BF329" s="247"/>
      <c r="BG329" s="247"/>
      <c r="BH329" s="247"/>
      <c r="BI329" s="247"/>
      <c r="BJ329" s="247"/>
      <c r="BK329" s="247"/>
      <c r="BL329" s="247"/>
      <c r="BM329" s="247"/>
      <c r="BN329" s="247"/>
      <c r="BO329" s="247"/>
      <c r="BP329" s="247"/>
    </row>
    <row r="330" spans="1:68" s="121" customFormat="1" ht="12.75" customHeight="1">
      <c r="A330" s="233">
        <v>308</v>
      </c>
      <c r="B330" s="233"/>
      <c r="C330" s="233" t="s">
        <v>487</v>
      </c>
      <c r="D330" s="234"/>
      <c r="E330" s="234"/>
      <c r="F330" s="234"/>
      <c r="G330" s="234"/>
      <c r="H330" s="250">
        <v>1</v>
      </c>
      <c r="I330" s="235">
        <v>53.9</v>
      </c>
      <c r="J330" s="251">
        <f t="shared" si="16"/>
        <v>53.9</v>
      </c>
      <c r="K330" s="252">
        <f t="shared" si="17"/>
        <v>2.5124105623790991E-3</v>
      </c>
      <c r="L330" s="238">
        <v>2.594284829241848E-3</v>
      </c>
      <c r="M330" s="239">
        <v>0.27298071710679139</v>
      </c>
      <c r="N330" s="240">
        <v>2.594284829241848E-5</v>
      </c>
      <c r="O330" s="240"/>
      <c r="P330" s="308"/>
      <c r="Q330" s="254"/>
      <c r="R330" s="255">
        <v>1</v>
      </c>
      <c r="S330" s="256" t="s">
        <v>1004</v>
      </c>
      <c r="T330" s="256" t="s">
        <v>1004</v>
      </c>
      <c r="U330" s="256" t="s">
        <v>1004</v>
      </c>
      <c r="V330" s="256" t="s">
        <v>1004</v>
      </c>
      <c r="W330" s="256" t="s">
        <v>1004</v>
      </c>
      <c r="X330" s="256" t="s">
        <v>1004</v>
      </c>
      <c r="Y330" s="256" t="s">
        <v>1004</v>
      </c>
      <c r="Z330" s="256" t="s">
        <v>1004</v>
      </c>
      <c r="AA330" s="256" t="s">
        <v>1004</v>
      </c>
      <c r="AB330" s="256" t="s">
        <v>1004</v>
      </c>
      <c r="AC330" s="256" t="s">
        <v>1004</v>
      </c>
      <c r="AD330" s="256" t="s">
        <v>1004</v>
      </c>
      <c r="AE330" s="256" t="s">
        <v>1004</v>
      </c>
      <c r="AF330" s="256" t="s">
        <v>1004</v>
      </c>
      <c r="AG330" s="256" t="s">
        <v>1004</v>
      </c>
      <c r="AH330" s="256" t="s">
        <v>1004</v>
      </c>
      <c r="AI330" s="256" t="s">
        <v>1004</v>
      </c>
      <c r="AJ330" s="256" t="s">
        <v>1004</v>
      </c>
      <c r="AK330" s="256" t="s">
        <v>1004</v>
      </c>
      <c r="AL330" s="256" t="s">
        <v>1004</v>
      </c>
      <c r="AM330" s="256" t="s">
        <v>1004</v>
      </c>
      <c r="AN330" s="247"/>
      <c r="AO330" s="247"/>
      <c r="AP330" s="247"/>
      <c r="AQ330" s="247"/>
      <c r="AR330" s="247"/>
      <c r="AS330" s="247"/>
      <c r="AT330" s="247"/>
      <c r="AU330" s="247"/>
      <c r="AV330" s="247"/>
      <c r="AW330" s="247"/>
      <c r="AX330" s="247"/>
      <c r="AY330" s="247"/>
      <c r="AZ330" s="247"/>
      <c r="BA330" s="247"/>
      <c r="BB330" s="247"/>
      <c r="BC330" s="247"/>
      <c r="BD330" s="247"/>
      <c r="BE330" s="247"/>
      <c r="BF330" s="247"/>
      <c r="BG330" s="247"/>
      <c r="BH330" s="247"/>
      <c r="BI330" s="247"/>
      <c r="BJ330" s="247"/>
      <c r="BK330" s="247"/>
      <c r="BL330" s="247"/>
      <c r="BM330" s="247"/>
      <c r="BN330" s="247"/>
      <c r="BO330" s="247"/>
      <c r="BP330" s="247"/>
    </row>
    <row r="331" spans="1:68" s="121" customFormat="1" ht="12.75" hidden="1" customHeight="1">
      <c r="A331" s="233">
        <v>309</v>
      </c>
      <c r="B331" s="233"/>
      <c r="C331" s="233" t="s">
        <v>1053</v>
      </c>
      <c r="D331" s="234"/>
      <c r="E331" s="234"/>
      <c r="F331" s="234"/>
      <c r="G331" s="234"/>
      <c r="H331" s="234">
        <v>1</v>
      </c>
      <c r="I331" s="235">
        <v>53.9</v>
      </c>
      <c r="J331" s="236">
        <f t="shared" si="16"/>
        <v>53.9</v>
      </c>
      <c r="K331" s="237">
        <f t="shared" si="17"/>
        <v>2.5124105623790991E-3</v>
      </c>
      <c r="L331" s="238">
        <v>2.7298071710679141E-3</v>
      </c>
      <c r="M331" s="239">
        <v>0.25878313843929873</v>
      </c>
      <c r="N331" s="240">
        <v>2.7298071710679141E-5</v>
      </c>
      <c r="O331" s="240"/>
      <c r="P331" s="240"/>
      <c r="Q331" s="241"/>
      <c r="R331" s="242"/>
      <c r="S331" s="243"/>
      <c r="T331" s="243"/>
      <c r="U331" s="243"/>
      <c r="V331" s="243"/>
      <c r="W331" s="243"/>
      <c r="X331" s="243"/>
      <c r="Y331" s="243"/>
      <c r="Z331" s="243"/>
      <c r="AA331" s="248"/>
      <c r="AB331" s="248"/>
      <c r="AC331" s="248"/>
      <c r="AD331" s="248"/>
      <c r="AE331" s="248"/>
      <c r="AF331" s="249"/>
      <c r="AG331" s="249"/>
      <c r="AH331" s="249"/>
      <c r="AI331" s="249"/>
      <c r="AJ331" s="244"/>
      <c r="AK331" s="245"/>
      <c r="AL331" s="246"/>
      <c r="AM331" s="247"/>
      <c r="AN331" s="247"/>
      <c r="AO331" s="247"/>
      <c r="AP331" s="247"/>
      <c r="AQ331" s="247"/>
      <c r="AR331" s="247"/>
      <c r="AS331" s="247"/>
      <c r="AT331" s="247"/>
      <c r="AU331" s="247"/>
      <c r="AV331" s="247"/>
      <c r="AW331" s="247"/>
      <c r="AX331" s="247"/>
      <c r="AY331" s="247"/>
      <c r="AZ331" s="247"/>
      <c r="BA331" s="247"/>
      <c r="BB331" s="247"/>
      <c r="BC331" s="247"/>
      <c r="BD331" s="247"/>
      <c r="BE331" s="247"/>
      <c r="BF331" s="247"/>
      <c r="BG331" s="247"/>
      <c r="BH331" s="247"/>
      <c r="BI331" s="247"/>
      <c r="BJ331" s="247"/>
      <c r="BK331" s="247"/>
      <c r="BL331" s="247"/>
      <c r="BM331" s="247"/>
      <c r="BN331" s="247"/>
      <c r="BO331" s="247"/>
      <c r="BP331" s="247"/>
    </row>
    <row r="332" spans="1:68" s="121" customFormat="1" ht="12.75" hidden="1" customHeight="1">
      <c r="A332" s="233">
        <v>310</v>
      </c>
      <c r="B332" s="233"/>
      <c r="C332" s="233" t="s">
        <v>488</v>
      </c>
      <c r="D332" s="234"/>
      <c r="E332" s="234"/>
      <c r="F332" s="234"/>
      <c r="G332" s="234"/>
      <c r="H332" s="234">
        <v>1</v>
      </c>
      <c r="I332" s="235">
        <v>57.7</v>
      </c>
      <c r="J332" s="236">
        <f t="shared" si="16"/>
        <v>57.7</v>
      </c>
      <c r="K332" s="237">
        <f t="shared" si="17"/>
        <v>2.6895378376488688E-3</v>
      </c>
      <c r="L332" s="238">
        <v>2.5878313843929876E-3</v>
      </c>
      <c r="M332" s="239">
        <v>0.35816618911174763</v>
      </c>
      <c r="N332" s="240">
        <v>2.5878313843929874E-5</v>
      </c>
      <c r="O332" s="240"/>
      <c r="P332" s="240"/>
      <c r="Q332" s="241"/>
      <c r="R332" s="242"/>
      <c r="S332" s="243"/>
      <c r="T332" s="243"/>
      <c r="U332" s="243"/>
      <c r="V332" s="243"/>
      <c r="W332" s="243"/>
      <c r="X332" s="243"/>
      <c r="Y332" s="243"/>
      <c r="Z332" s="243"/>
      <c r="AA332" s="248"/>
      <c r="AB332" s="248"/>
      <c r="AC332" s="248"/>
      <c r="AD332" s="248"/>
      <c r="AE332" s="248"/>
      <c r="AF332" s="249"/>
      <c r="AG332" s="249"/>
      <c r="AH332" s="249"/>
      <c r="AI332" s="249"/>
      <c r="AJ332" s="244"/>
      <c r="AK332" s="245"/>
      <c r="AL332" s="246"/>
      <c r="AM332" s="247"/>
      <c r="AN332" s="247"/>
      <c r="AO332" s="247"/>
      <c r="AP332" s="247"/>
      <c r="AQ332" s="247"/>
      <c r="AR332" s="247"/>
      <c r="AS332" s="247"/>
      <c r="AT332" s="247"/>
      <c r="AU332" s="247"/>
      <c r="AV332" s="247"/>
      <c r="AW332" s="247"/>
      <c r="AX332" s="247"/>
      <c r="AY332" s="247"/>
      <c r="AZ332" s="247"/>
      <c r="BA332" s="247"/>
      <c r="BB332" s="247"/>
      <c r="BC332" s="247"/>
      <c r="BD332" s="247"/>
      <c r="BE332" s="247"/>
      <c r="BF332" s="247"/>
      <c r="BG332" s="247"/>
      <c r="BH332" s="247"/>
      <c r="BI332" s="247"/>
      <c r="BJ332" s="247"/>
      <c r="BK332" s="247"/>
      <c r="BL332" s="247"/>
      <c r="BM332" s="247"/>
      <c r="BN332" s="247"/>
      <c r="BO332" s="247"/>
      <c r="BP332" s="247"/>
    </row>
    <row r="333" spans="1:68" s="121" customFormat="1" ht="12.75" customHeight="1">
      <c r="A333" s="233">
        <v>311</v>
      </c>
      <c r="B333" s="233"/>
      <c r="C333" s="233" t="s">
        <v>489</v>
      </c>
      <c r="D333" s="234"/>
      <c r="E333" s="234"/>
      <c r="F333" s="234"/>
      <c r="G333" s="234"/>
      <c r="H333" s="250">
        <v>1</v>
      </c>
      <c r="I333" s="235">
        <v>91.4</v>
      </c>
      <c r="J333" s="251">
        <f t="shared" si="16"/>
        <v>91.4</v>
      </c>
      <c r="K333" s="252">
        <f t="shared" si="17"/>
        <v>4.2603770946465615E-3</v>
      </c>
      <c r="L333" s="238">
        <v>3.5816618911174761E-3</v>
      </c>
      <c r="M333" s="239">
        <v>0.51369420996928128</v>
      </c>
      <c r="N333" s="240">
        <v>3.5816618911174762E-5</v>
      </c>
      <c r="O333" s="240"/>
      <c r="P333" s="308" t="s">
        <v>2280</v>
      </c>
      <c r="Q333" s="254">
        <v>1</v>
      </c>
      <c r="R333" s="255">
        <v>1</v>
      </c>
      <c r="S333" s="256" t="s">
        <v>91</v>
      </c>
      <c r="T333" s="256" t="s">
        <v>91</v>
      </c>
      <c r="U333" s="256" t="s">
        <v>91</v>
      </c>
      <c r="V333" s="256" t="s">
        <v>91</v>
      </c>
      <c r="W333" s="256" t="s">
        <v>91</v>
      </c>
      <c r="X333" s="256" t="s">
        <v>91</v>
      </c>
      <c r="Y333" s="256" t="s">
        <v>91</v>
      </c>
      <c r="Z333" s="256" t="s">
        <v>91</v>
      </c>
      <c r="AA333" s="256" t="s">
        <v>91</v>
      </c>
      <c r="AB333" s="256" t="s">
        <v>91</v>
      </c>
      <c r="AC333" s="256" t="s">
        <v>91</v>
      </c>
      <c r="AD333" s="256" t="s">
        <v>91</v>
      </c>
      <c r="AE333" s="256" t="s">
        <v>91</v>
      </c>
      <c r="AF333" s="256" t="s">
        <v>91</v>
      </c>
      <c r="AG333" s="256" t="s">
        <v>91</v>
      </c>
      <c r="AH333" s="256" t="s">
        <v>91</v>
      </c>
      <c r="AI333" s="256" t="s">
        <v>91</v>
      </c>
      <c r="AJ333" s="256" t="s">
        <v>91</v>
      </c>
      <c r="AK333" s="256" t="s">
        <v>91</v>
      </c>
      <c r="AL333" s="256" t="s">
        <v>91</v>
      </c>
      <c r="AM333" s="256" t="s">
        <v>91</v>
      </c>
      <c r="AN333" s="247"/>
      <c r="AO333" s="247"/>
      <c r="AP333" s="247"/>
      <c r="AQ333" s="247"/>
      <c r="AR333" s="247"/>
      <c r="AS333" s="247"/>
      <c r="AT333" s="247"/>
      <c r="AU333" s="247"/>
      <c r="AV333" s="247"/>
      <c r="AW333" s="247"/>
      <c r="AX333" s="247"/>
      <c r="AY333" s="247"/>
      <c r="AZ333" s="247"/>
      <c r="BA333" s="247"/>
      <c r="BB333" s="247"/>
      <c r="BC333" s="247"/>
      <c r="BD333" s="247"/>
      <c r="BE333" s="247"/>
      <c r="BF333" s="247"/>
      <c r="BG333" s="247"/>
      <c r="BH333" s="247"/>
      <c r="BI333" s="247"/>
      <c r="BJ333" s="247"/>
      <c r="BK333" s="247"/>
      <c r="BL333" s="247"/>
      <c r="BM333" s="247"/>
      <c r="BN333" s="247"/>
      <c r="BO333" s="247"/>
      <c r="BP333" s="247"/>
    </row>
    <row r="334" spans="1:68" s="121" customFormat="1" ht="12.75" customHeight="1">
      <c r="A334" s="233">
        <v>312</v>
      </c>
      <c r="B334" s="233"/>
      <c r="C334" s="233" t="s">
        <v>490</v>
      </c>
      <c r="D334" s="234"/>
      <c r="E334" s="234"/>
      <c r="F334" s="234"/>
      <c r="G334" s="234"/>
      <c r="H334" s="250">
        <v>1</v>
      </c>
      <c r="I334" s="235">
        <v>146.19999999999999</v>
      </c>
      <c r="J334" s="251">
        <f>H334*I333</f>
        <v>91.4</v>
      </c>
      <c r="K334" s="252">
        <f t="shared" si="17"/>
        <v>4.2603770946465615E-3</v>
      </c>
      <c r="L334" s="238"/>
      <c r="M334" s="239"/>
      <c r="N334" s="240"/>
      <c r="O334" s="240"/>
      <c r="P334" s="308" t="s">
        <v>2301</v>
      </c>
      <c r="Q334" s="254">
        <v>1</v>
      </c>
      <c r="R334" s="255">
        <v>1</v>
      </c>
      <c r="S334" s="256" t="s">
        <v>91</v>
      </c>
      <c r="T334" s="256" t="s">
        <v>91</v>
      </c>
      <c r="U334" s="256" t="s">
        <v>91</v>
      </c>
      <c r="V334" s="256" t="s">
        <v>91</v>
      </c>
      <c r="W334" s="256" t="s">
        <v>91</v>
      </c>
      <c r="X334" s="256" t="s">
        <v>91</v>
      </c>
      <c r="Y334" s="256" t="s">
        <v>91</v>
      </c>
      <c r="Z334" s="256" t="s">
        <v>91</v>
      </c>
      <c r="AA334" s="256" t="s">
        <v>91</v>
      </c>
      <c r="AB334" s="256" t="s">
        <v>91</v>
      </c>
      <c r="AC334" s="256" t="s">
        <v>91</v>
      </c>
      <c r="AD334" s="256" t="s">
        <v>91</v>
      </c>
      <c r="AE334" s="256" t="s">
        <v>91</v>
      </c>
      <c r="AF334" s="256" t="s">
        <v>91</v>
      </c>
      <c r="AG334" s="256" t="s">
        <v>91</v>
      </c>
      <c r="AH334" s="256" t="s">
        <v>91</v>
      </c>
      <c r="AI334" s="256" t="s">
        <v>91</v>
      </c>
      <c r="AJ334" s="256" t="s">
        <v>91</v>
      </c>
      <c r="AK334" s="256" t="s">
        <v>91</v>
      </c>
      <c r="AL334" s="256" t="s">
        <v>91</v>
      </c>
      <c r="AM334" s="256" t="s">
        <v>91</v>
      </c>
      <c r="AN334" s="247"/>
      <c r="AO334" s="247"/>
      <c r="AP334" s="247"/>
      <c r="AQ334" s="247"/>
      <c r="AR334" s="247"/>
      <c r="AS334" s="247"/>
      <c r="AT334" s="247"/>
      <c r="AU334" s="247"/>
      <c r="AV334" s="247"/>
      <c r="AW334" s="247"/>
      <c r="AX334" s="247"/>
      <c r="AY334" s="247"/>
      <c r="AZ334" s="247"/>
      <c r="BA334" s="247"/>
      <c r="BB334" s="247"/>
      <c r="BC334" s="247"/>
      <c r="BD334" s="247"/>
      <c r="BE334" s="247"/>
      <c r="BF334" s="247"/>
      <c r="BG334" s="247"/>
      <c r="BH334" s="247"/>
      <c r="BI334" s="247"/>
      <c r="BJ334" s="247"/>
      <c r="BK334" s="247"/>
      <c r="BL334" s="247"/>
      <c r="BM334" s="247"/>
      <c r="BN334" s="247"/>
      <c r="BO334" s="247"/>
      <c r="BP334" s="247"/>
    </row>
    <row r="335" spans="1:68" s="123" customFormat="1" ht="12.75" customHeight="1">
      <c r="A335" s="153">
        <v>313</v>
      </c>
      <c r="B335" s="153"/>
      <c r="C335" s="153" t="s">
        <v>1074</v>
      </c>
      <c r="D335" s="154"/>
      <c r="E335" s="154"/>
      <c r="F335" s="154"/>
      <c r="G335" s="154"/>
      <c r="H335" s="155">
        <v>1</v>
      </c>
      <c r="I335" s="156">
        <v>48.9</v>
      </c>
      <c r="J335" s="172">
        <f t="shared" ref="J335:J366" si="18">H335*I335</f>
        <v>48.9</v>
      </c>
      <c r="K335" s="157">
        <f t="shared" si="17"/>
        <v>2.2793483580767705E-3</v>
      </c>
      <c r="L335" s="158">
        <v>0</v>
      </c>
      <c r="M335" s="159">
        <v>0</v>
      </c>
      <c r="N335" s="160">
        <v>0</v>
      </c>
      <c r="O335" s="160"/>
      <c r="P335" s="196" t="s">
        <v>2325</v>
      </c>
      <c r="Q335" s="161">
        <v>1</v>
      </c>
      <c r="R335" s="165">
        <v>1</v>
      </c>
      <c r="S335" s="166" t="s">
        <v>91</v>
      </c>
      <c r="T335" s="166" t="s">
        <v>91</v>
      </c>
      <c r="U335" s="166" t="s">
        <v>91</v>
      </c>
      <c r="V335" s="166" t="s">
        <v>91</v>
      </c>
      <c r="W335" s="166" t="s">
        <v>91</v>
      </c>
      <c r="X335" s="166" t="s">
        <v>91</v>
      </c>
      <c r="Y335" s="166" t="s">
        <v>91</v>
      </c>
      <c r="Z335" s="166" t="s">
        <v>91</v>
      </c>
      <c r="AA335" s="166" t="s">
        <v>91</v>
      </c>
      <c r="AB335" s="166" t="s">
        <v>91</v>
      </c>
      <c r="AC335" s="166" t="s">
        <v>91</v>
      </c>
      <c r="AD335" s="166" t="s">
        <v>91</v>
      </c>
      <c r="AE335" s="166" t="s">
        <v>91</v>
      </c>
      <c r="AF335" s="166" t="s">
        <v>91</v>
      </c>
      <c r="AG335" s="166" t="s">
        <v>91</v>
      </c>
      <c r="AH335" s="166" t="s">
        <v>91</v>
      </c>
      <c r="AI335" s="166" t="s">
        <v>91</v>
      </c>
      <c r="AJ335" s="166" t="s">
        <v>91</v>
      </c>
      <c r="AK335" s="166" t="s">
        <v>91</v>
      </c>
      <c r="AL335" s="166" t="s">
        <v>91</v>
      </c>
      <c r="AM335" s="166" t="s">
        <v>91</v>
      </c>
      <c r="AN335" s="120"/>
      <c r="AO335" s="120"/>
      <c r="AP335" s="120"/>
      <c r="AQ335" s="120"/>
      <c r="AR335" s="120"/>
      <c r="AS335" s="120"/>
      <c r="AT335" s="120"/>
      <c r="AU335" s="120"/>
      <c r="AV335" s="120"/>
      <c r="AW335" s="120"/>
      <c r="AX335" s="120"/>
      <c r="AY335" s="120"/>
      <c r="AZ335" s="120"/>
      <c r="BA335" s="120"/>
      <c r="BB335" s="120"/>
      <c r="BC335" s="120"/>
      <c r="BD335" s="120"/>
      <c r="BE335" s="120"/>
      <c r="BF335" s="120"/>
      <c r="BG335" s="120"/>
      <c r="BH335" s="120"/>
      <c r="BI335" s="120"/>
      <c r="BJ335" s="120"/>
      <c r="BK335" s="120"/>
      <c r="BL335" s="120"/>
      <c r="BM335" s="120"/>
      <c r="BN335" s="120"/>
      <c r="BO335" s="120"/>
      <c r="BP335" s="120"/>
    </row>
    <row r="336" spans="1:68" s="121" customFormat="1" ht="12.75" hidden="1" customHeight="1">
      <c r="A336" s="233">
        <v>314</v>
      </c>
      <c r="B336" s="233"/>
      <c r="C336" s="233" t="s">
        <v>491</v>
      </c>
      <c r="D336" s="234"/>
      <c r="E336" s="234"/>
      <c r="F336" s="234"/>
      <c r="G336" s="234"/>
      <c r="H336" s="234">
        <v>1</v>
      </c>
      <c r="I336" s="235">
        <v>48.4</v>
      </c>
      <c r="J336" s="236">
        <f t="shared" si="18"/>
        <v>48.4</v>
      </c>
      <c r="K336" s="237">
        <f t="shared" si="17"/>
        <v>2.2560421376465376E-3</v>
      </c>
      <c r="L336" s="238">
        <v>0</v>
      </c>
      <c r="M336" s="239">
        <v>0</v>
      </c>
      <c r="N336" s="240">
        <v>0</v>
      </c>
      <c r="O336" s="240"/>
      <c r="P336" s="240"/>
      <c r="Q336" s="241"/>
      <c r="R336" s="242"/>
      <c r="S336" s="243"/>
      <c r="T336" s="243"/>
      <c r="U336" s="243"/>
      <c r="V336" s="243"/>
      <c r="W336" s="243"/>
      <c r="X336" s="243"/>
      <c r="Y336" s="243"/>
      <c r="Z336" s="243"/>
      <c r="AA336" s="248"/>
      <c r="AB336" s="248"/>
      <c r="AC336" s="248"/>
      <c r="AD336" s="248"/>
      <c r="AE336" s="248"/>
      <c r="AF336" s="249"/>
      <c r="AG336" s="249"/>
      <c r="AH336" s="249"/>
      <c r="AI336" s="249"/>
      <c r="AJ336" s="244"/>
      <c r="AK336" s="245"/>
      <c r="AL336" s="246"/>
      <c r="AM336" s="247"/>
      <c r="AN336" s="247"/>
      <c r="AO336" s="247"/>
      <c r="AP336" s="247"/>
      <c r="AQ336" s="247"/>
      <c r="AR336" s="247"/>
      <c r="AS336" s="247"/>
      <c r="AT336" s="247"/>
      <c r="AU336" s="247"/>
      <c r="AV336" s="247"/>
      <c r="AW336" s="247"/>
      <c r="AX336" s="247"/>
      <c r="AY336" s="247"/>
      <c r="AZ336" s="247"/>
      <c r="BA336" s="247"/>
      <c r="BB336" s="247"/>
      <c r="BC336" s="247"/>
      <c r="BD336" s="247"/>
      <c r="BE336" s="247"/>
      <c r="BF336" s="247"/>
      <c r="BG336" s="247"/>
      <c r="BH336" s="247"/>
      <c r="BI336" s="247"/>
      <c r="BJ336" s="247"/>
      <c r="BK336" s="247"/>
      <c r="BL336" s="247"/>
      <c r="BM336" s="247"/>
      <c r="BN336" s="247"/>
      <c r="BO336" s="247"/>
      <c r="BP336" s="247"/>
    </row>
    <row r="337" spans="1:68" s="121" customFormat="1" ht="12.75" customHeight="1">
      <c r="A337" s="233">
        <v>315</v>
      </c>
      <c r="B337" s="233"/>
      <c r="C337" s="233" t="s">
        <v>352</v>
      </c>
      <c r="D337" s="234"/>
      <c r="E337" s="234"/>
      <c r="F337" s="234"/>
      <c r="G337" s="234"/>
      <c r="H337" s="250">
        <v>1</v>
      </c>
      <c r="I337" s="235">
        <v>48.3</v>
      </c>
      <c r="J337" s="251">
        <f t="shared" si="18"/>
        <v>48.3</v>
      </c>
      <c r="K337" s="252">
        <f t="shared" si="17"/>
        <v>2.2513808935604911E-3</v>
      </c>
      <c r="L337" s="238">
        <v>1.3487699734118063E-3</v>
      </c>
      <c r="M337" s="239">
        <v>0.26007382740907081</v>
      </c>
      <c r="N337" s="240">
        <v>1.3487699734118063E-5</v>
      </c>
      <c r="O337" s="240"/>
      <c r="P337" s="308"/>
      <c r="Q337" s="254"/>
      <c r="R337" s="255">
        <v>1</v>
      </c>
      <c r="S337" s="256" t="s">
        <v>1004</v>
      </c>
      <c r="T337" s="256" t="s">
        <v>1004</v>
      </c>
      <c r="U337" s="256" t="s">
        <v>1004</v>
      </c>
      <c r="V337" s="256" t="s">
        <v>1004</v>
      </c>
      <c r="W337" s="256" t="s">
        <v>1004</v>
      </c>
      <c r="X337" s="256" t="s">
        <v>1004</v>
      </c>
      <c r="Y337" s="256" t="s">
        <v>1004</v>
      </c>
      <c r="Z337" s="256" t="s">
        <v>1004</v>
      </c>
      <c r="AA337" s="256" t="s">
        <v>1004</v>
      </c>
      <c r="AB337" s="256" t="s">
        <v>1004</v>
      </c>
      <c r="AC337" s="256" t="s">
        <v>1004</v>
      </c>
      <c r="AD337" s="256" t="s">
        <v>1004</v>
      </c>
      <c r="AE337" s="256" t="s">
        <v>1004</v>
      </c>
      <c r="AF337" s="256" t="s">
        <v>1004</v>
      </c>
      <c r="AG337" s="256" t="s">
        <v>1004</v>
      </c>
      <c r="AH337" s="256" t="s">
        <v>1004</v>
      </c>
      <c r="AI337" s="256" t="s">
        <v>1004</v>
      </c>
      <c r="AJ337" s="256" t="s">
        <v>1004</v>
      </c>
      <c r="AK337" s="256" t="s">
        <v>1004</v>
      </c>
      <c r="AL337" s="256" t="s">
        <v>1004</v>
      </c>
      <c r="AM337" s="256" t="s">
        <v>1004</v>
      </c>
      <c r="AN337" s="247"/>
      <c r="AO337" s="247"/>
      <c r="AP337" s="247"/>
      <c r="AQ337" s="247"/>
      <c r="AR337" s="247"/>
      <c r="AS337" s="247"/>
      <c r="AT337" s="247"/>
      <c r="AU337" s="247"/>
      <c r="AV337" s="247"/>
      <c r="AW337" s="247"/>
      <c r="AX337" s="247"/>
      <c r="AY337" s="247"/>
      <c r="AZ337" s="247"/>
      <c r="BA337" s="247"/>
      <c r="BB337" s="247"/>
      <c r="BC337" s="247"/>
      <c r="BD337" s="247"/>
      <c r="BE337" s="247"/>
      <c r="BF337" s="247"/>
      <c r="BG337" s="247"/>
      <c r="BH337" s="247"/>
      <c r="BI337" s="247"/>
      <c r="BJ337" s="247"/>
      <c r="BK337" s="247"/>
      <c r="BL337" s="247"/>
      <c r="BM337" s="247"/>
      <c r="BN337" s="247"/>
      <c r="BO337" s="247"/>
      <c r="BP337" s="247"/>
    </row>
    <row r="338" spans="1:68" s="121" customFormat="1" ht="12.75" hidden="1" customHeight="1">
      <c r="A338" s="233">
        <v>316</v>
      </c>
      <c r="B338" s="233"/>
      <c r="C338" s="233" t="s">
        <v>492</v>
      </c>
      <c r="D338" s="234"/>
      <c r="E338" s="234"/>
      <c r="F338" s="234"/>
      <c r="G338" s="234"/>
      <c r="H338" s="234">
        <v>1</v>
      </c>
      <c r="I338" s="235">
        <v>92.5</v>
      </c>
      <c r="J338" s="236">
        <f t="shared" si="18"/>
        <v>92.5</v>
      </c>
      <c r="K338" s="237">
        <f t="shared" si="17"/>
        <v>4.3116507795930735E-3</v>
      </c>
      <c r="L338" s="238">
        <v>0</v>
      </c>
      <c r="M338" s="239">
        <v>0</v>
      </c>
      <c r="N338" s="240">
        <v>0</v>
      </c>
      <c r="O338" s="240"/>
      <c r="P338" s="240"/>
      <c r="Q338" s="241"/>
      <c r="R338" s="242"/>
      <c r="S338" s="243"/>
      <c r="T338" s="243"/>
      <c r="U338" s="243"/>
      <c r="V338" s="243"/>
      <c r="W338" s="243"/>
      <c r="X338" s="243"/>
      <c r="Y338" s="243"/>
      <c r="Z338" s="243"/>
      <c r="AA338" s="248"/>
      <c r="AB338" s="248"/>
      <c r="AC338" s="248"/>
      <c r="AD338" s="248"/>
      <c r="AE338" s="248"/>
      <c r="AF338" s="249"/>
      <c r="AG338" s="249"/>
      <c r="AH338" s="249"/>
      <c r="AI338" s="249"/>
      <c r="AJ338" s="244"/>
      <c r="AK338" s="245"/>
      <c r="AL338" s="246"/>
      <c r="AM338" s="247"/>
      <c r="AN338" s="247"/>
      <c r="AO338" s="247"/>
      <c r="AP338" s="247"/>
      <c r="AQ338" s="247"/>
      <c r="AR338" s="247"/>
      <c r="AS338" s="247"/>
      <c r="AT338" s="247"/>
      <c r="AU338" s="247"/>
      <c r="AV338" s="247"/>
      <c r="AW338" s="247"/>
      <c r="AX338" s="247"/>
      <c r="AY338" s="247"/>
      <c r="AZ338" s="247"/>
      <c r="BA338" s="247"/>
      <c r="BB338" s="247"/>
      <c r="BC338" s="247"/>
      <c r="BD338" s="247"/>
      <c r="BE338" s="247"/>
      <c r="BF338" s="247"/>
      <c r="BG338" s="247"/>
      <c r="BH338" s="247"/>
      <c r="BI338" s="247"/>
      <c r="BJ338" s="247"/>
      <c r="BK338" s="247"/>
      <c r="BL338" s="247"/>
      <c r="BM338" s="247"/>
      <c r="BN338" s="247"/>
      <c r="BO338" s="247"/>
      <c r="BP338" s="247"/>
    </row>
    <row r="339" spans="1:68" s="121" customFormat="1" ht="12.75" hidden="1" customHeight="1">
      <c r="A339" s="233">
        <v>317</v>
      </c>
      <c r="B339" s="233"/>
      <c r="C339" s="233" t="s">
        <v>2180</v>
      </c>
      <c r="D339" s="234"/>
      <c r="E339" s="234"/>
      <c r="F339" s="234"/>
      <c r="G339" s="234"/>
      <c r="H339" s="234">
        <v>1</v>
      </c>
      <c r="I339" s="235">
        <v>92.9</v>
      </c>
      <c r="J339" s="236">
        <f t="shared" si="18"/>
        <v>92.9</v>
      </c>
      <c r="K339" s="237">
        <f t="shared" si="17"/>
        <v>4.3302957559372603E-3</v>
      </c>
      <c r="L339" s="238">
        <v>4.1108443687240225E-3</v>
      </c>
      <c r="M339" s="239">
        <v>0.53692661142517839</v>
      </c>
      <c r="N339" s="240">
        <v>4.1108443687240228E-5</v>
      </c>
      <c r="O339" s="240"/>
      <c r="P339" s="240"/>
      <c r="Q339" s="241"/>
      <c r="R339" s="242"/>
      <c r="S339" s="243"/>
      <c r="T339" s="243"/>
      <c r="U339" s="243"/>
      <c r="V339" s="243"/>
      <c r="W339" s="243"/>
      <c r="X339" s="243"/>
      <c r="Y339" s="243"/>
      <c r="Z339" s="243"/>
      <c r="AA339" s="248"/>
      <c r="AB339" s="248"/>
      <c r="AC339" s="248"/>
      <c r="AD339" s="248"/>
      <c r="AE339" s="248"/>
      <c r="AF339" s="249"/>
      <c r="AG339" s="249"/>
      <c r="AH339" s="249"/>
      <c r="AI339" s="249"/>
      <c r="AJ339" s="244"/>
      <c r="AK339" s="245"/>
      <c r="AL339" s="246"/>
      <c r="AM339" s="247"/>
      <c r="AN339" s="247"/>
      <c r="AO339" s="247"/>
      <c r="AP339" s="247"/>
      <c r="AQ339" s="247"/>
      <c r="AR339" s="247"/>
      <c r="AS339" s="247"/>
      <c r="AT339" s="247"/>
      <c r="AU339" s="247"/>
      <c r="AV339" s="247"/>
      <c r="AW339" s="247"/>
      <c r="AX339" s="247"/>
      <c r="AY339" s="247"/>
      <c r="AZ339" s="247"/>
      <c r="BA339" s="247"/>
      <c r="BB339" s="247"/>
      <c r="BC339" s="247"/>
      <c r="BD339" s="247"/>
      <c r="BE339" s="247"/>
      <c r="BF339" s="247"/>
      <c r="BG339" s="247"/>
      <c r="BH339" s="247"/>
      <c r="BI339" s="247"/>
      <c r="BJ339" s="247"/>
      <c r="BK339" s="247"/>
      <c r="BL339" s="247"/>
      <c r="BM339" s="247"/>
      <c r="BN339" s="247"/>
      <c r="BO339" s="247"/>
      <c r="BP339" s="247"/>
    </row>
    <row r="340" spans="1:68" s="121" customFormat="1" ht="12.75" customHeight="1">
      <c r="A340" s="233">
        <v>318</v>
      </c>
      <c r="B340" s="233"/>
      <c r="C340" s="233" t="s">
        <v>493</v>
      </c>
      <c r="D340" s="234"/>
      <c r="E340" s="234"/>
      <c r="F340" s="234"/>
      <c r="G340" s="234"/>
      <c r="H340" s="250">
        <v>1</v>
      </c>
      <c r="I340" s="235">
        <v>97.3</v>
      </c>
      <c r="J340" s="251">
        <f t="shared" si="18"/>
        <v>97.3</v>
      </c>
      <c r="K340" s="252">
        <f t="shared" si="17"/>
        <v>4.5353904957233081E-3</v>
      </c>
      <c r="L340" s="238">
        <v>0</v>
      </c>
      <c r="M340" s="239">
        <v>0</v>
      </c>
      <c r="N340" s="240">
        <v>0</v>
      </c>
      <c r="O340" s="240"/>
      <c r="P340" s="308"/>
      <c r="Q340" s="254"/>
      <c r="R340" s="255">
        <v>1</v>
      </c>
      <c r="S340" s="256" t="s">
        <v>1004</v>
      </c>
      <c r="T340" s="256" t="s">
        <v>1004</v>
      </c>
      <c r="U340" s="256" t="s">
        <v>1004</v>
      </c>
      <c r="V340" s="256" t="s">
        <v>1004</v>
      </c>
      <c r="W340" s="256" t="s">
        <v>1004</v>
      </c>
      <c r="X340" s="256" t="s">
        <v>1004</v>
      </c>
      <c r="Y340" s="256" t="s">
        <v>1004</v>
      </c>
      <c r="Z340" s="256" t="s">
        <v>1004</v>
      </c>
      <c r="AA340" s="256" t="s">
        <v>1004</v>
      </c>
      <c r="AB340" s="256" t="s">
        <v>1004</v>
      </c>
      <c r="AC340" s="256" t="s">
        <v>1004</v>
      </c>
      <c r="AD340" s="256" t="s">
        <v>1004</v>
      </c>
      <c r="AE340" s="256" t="s">
        <v>1004</v>
      </c>
      <c r="AF340" s="256" t="s">
        <v>1004</v>
      </c>
      <c r="AG340" s="256" t="s">
        <v>1004</v>
      </c>
      <c r="AH340" s="256" t="s">
        <v>1004</v>
      </c>
      <c r="AI340" s="256" t="s">
        <v>1004</v>
      </c>
      <c r="AJ340" s="256" t="s">
        <v>1004</v>
      </c>
      <c r="AK340" s="256" t="s">
        <v>1004</v>
      </c>
      <c r="AL340" s="256" t="s">
        <v>1004</v>
      </c>
      <c r="AM340" s="256" t="s">
        <v>1004</v>
      </c>
      <c r="AN340" s="247"/>
      <c r="AO340" s="247"/>
      <c r="AP340" s="247"/>
      <c r="AQ340" s="247"/>
      <c r="AR340" s="247"/>
      <c r="AS340" s="247"/>
      <c r="AT340" s="247"/>
      <c r="AU340" s="247"/>
      <c r="AV340" s="247"/>
      <c r="AW340" s="247"/>
      <c r="AX340" s="247"/>
      <c r="AY340" s="247"/>
      <c r="AZ340" s="247"/>
      <c r="BA340" s="247"/>
      <c r="BB340" s="247"/>
      <c r="BC340" s="247"/>
      <c r="BD340" s="247"/>
      <c r="BE340" s="247"/>
      <c r="BF340" s="247"/>
      <c r="BG340" s="247"/>
      <c r="BH340" s="247"/>
      <c r="BI340" s="247"/>
      <c r="BJ340" s="247"/>
      <c r="BK340" s="247"/>
      <c r="BL340" s="247"/>
      <c r="BM340" s="247"/>
      <c r="BN340" s="247"/>
      <c r="BO340" s="247"/>
      <c r="BP340" s="247"/>
    </row>
    <row r="341" spans="1:68" s="121" customFormat="1" ht="12.75" customHeight="1">
      <c r="A341" s="233">
        <v>319</v>
      </c>
      <c r="B341" s="233"/>
      <c r="C341" s="233" t="s">
        <v>494</v>
      </c>
      <c r="D341" s="234"/>
      <c r="E341" s="234"/>
      <c r="F341" s="234"/>
      <c r="G341" s="234"/>
      <c r="H341" s="250">
        <v>1</v>
      </c>
      <c r="I341" s="235">
        <v>97.2</v>
      </c>
      <c r="J341" s="251">
        <f t="shared" si="18"/>
        <v>97.2</v>
      </c>
      <c r="K341" s="252">
        <f t="shared" si="17"/>
        <v>4.5307292516372621E-3</v>
      </c>
      <c r="L341" s="238">
        <v>3.7817186814321463E-3</v>
      </c>
      <c r="M341" s="239">
        <v>0.41108443687240226</v>
      </c>
      <c r="N341" s="240">
        <v>3.7817186814321466E-5</v>
      </c>
      <c r="O341" s="240"/>
      <c r="P341" s="308"/>
      <c r="Q341" s="254"/>
      <c r="R341" s="255">
        <v>1</v>
      </c>
      <c r="S341" s="256" t="s">
        <v>91</v>
      </c>
      <c r="T341" s="256" t="s">
        <v>91</v>
      </c>
      <c r="U341" s="256" t="s">
        <v>91</v>
      </c>
      <c r="V341" s="256" t="s">
        <v>91</v>
      </c>
      <c r="W341" s="256" t="s">
        <v>91</v>
      </c>
      <c r="X341" s="256" t="s">
        <v>91</v>
      </c>
      <c r="Y341" s="256" t="s">
        <v>91</v>
      </c>
      <c r="Z341" s="256" t="s">
        <v>91</v>
      </c>
      <c r="AA341" s="256" t="s">
        <v>91</v>
      </c>
      <c r="AB341" s="256" t="s">
        <v>91</v>
      </c>
      <c r="AC341" s="256" t="s">
        <v>91</v>
      </c>
      <c r="AD341" s="256" t="s">
        <v>91</v>
      </c>
      <c r="AE341" s="256" t="s">
        <v>91</v>
      </c>
      <c r="AF341" s="256" t="s">
        <v>91</v>
      </c>
      <c r="AG341" s="256" t="s">
        <v>91</v>
      </c>
      <c r="AH341" s="256" t="s">
        <v>91</v>
      </c>
      <c r="AI341" s="256" t="s">
        <v>91</v>
      </c>
      <c r="AJ341" s="256" t="s">
        <v>91</v>
      </c>
      <c r="AK341" s="256" t="s">
        <v>91</v>
      </c>
      <c r="AL341" s="256" t="s">
        <v>91</v>
      </c>
      <c r="AM341" s="256" t="s">
        <v>91</v>
      </c>
      <c r="AN341" s="243"/>
      <c r="AO341" s="247"/>
      <c r="AP341" s="247"/>
      <c r="AQ341" s="247"/>
      <c r="AR341" s="247"/>
      <c r="AS341" s="247"/>
      <c r="AT341" s="247"/>
      <c r="AU341" s="247"/>
      <c r="AV341" s="247"/>
      <c r="AW341" s="247"/>
      <c r="AX341" s="247"/>
      <c r="AY341" s="247"/>
      <c r="AZ341" s="247"/>
      <c r="BA341" s="247"/>
      <c r="BB341" s="247"/>
      <c r="BC341" s="247"/>
      <c r="BD341" s="247"/>
      <c r="BE341" s="247"/>
      <c r="BF341" s="247"/>
      <c r="BG341" s="247"/>
      <c r="BH341" s="247"/>
      <c r="BI341" s="247"/>
      <c r="BJ341" s="247"/>
      <c r="BK341" s="247"/>
      <c r="BL341" s="247"/>
      <c r="BM341" s="247"/>
      <c r="BN341" s="247"/>
      <c r="BO341" s="247"/>
      <c r="BP341" s="247"/>
    </row>
    <row r="342" spans="1:68" s="121" customFormat="1" ht="12.75" hidden="1" customHeight="1">
      <c r="A342" s="233">
        <v>320</v>
      </c>
      <c r="B342" s="233"/>
      <c r="C342" s="233" t="s">
        <v>355</v>
      </c>
      <c r="D342" s="234"/>
      <c r="E342" s="234"/>
      <c r="F342" s="234"/>
      <c r="G342" s="234"/>
      <c r="H342" s="234">
        <v>1</v>
      </c>
      <c r="I342" s="235">
        <v>92.3</v>
      </c>
      <c r="J342" s="236">
        <f t="shared" si="18"/>
        <v>92.3</v>
      </c>
      <c r="K342" s="237">
        <f t="shared" si="17"/>
        <v>4.3023282914209805E-3</v>
      </c>
      <c r="L342" s="238">
        <v>4.1108443687240225E-3</v>
      </c>
      <c r="M342" s="239">
        <v>0.26071917189395682</v>
      </c>
      <c r="N342" s="240">
        <v>4.1108443687240228E-5</v>
      </c>
      <c r="O342" s="240"/>
      <c r="P342" s="240"/>
      <c r="Q342" s="241"/>
      <c r="R342" s="242"/>
      <c r="S342" s="243"/>
      <c r="T342" s="243"/>
      <c r="U342" s="243"/>
      <c r="V342" s="243"/>
      <c r="W342" s="243"/>
      <c r="X342" s="243"/>
      <c r="Y342" s="243"/>
      <c r="Z342" s="243"/>
      <c r="AA342" s="248"/>
      <c r="AB342" s="248"/>
      <c r="AC342" s="248"/>
      <c r="AD342" s="248"/>
      <c r="AE342" s="248"/>
      <c r="AF342" s="249"/>
      <c r="AG342" s="249"/>
      <c r="AH342" s="249"/>
      <c r="AI342" s="249"/>
      <c r="AJ342" s="244"/>
      <c r="AK342" s="245"/>
      <c r="AL342" s="246"/>
      <c r="AM342" s="247"/>
      <c r="AN342" s="247"/>
      <c r="AO342" s="247"/>
      <c r="AP342" s="247"/>
      <c r="AQ342" s="247"/>
      <c r="AR342" s="247"/>
      <c r="AS342" s="247"/>
      <c r="AT342" s="247"/>
      <c r="AU342" s="247"/>
      <c r="AV342" s="247"/>
      <c r="AW342" s="247"/>
      <c r="AX342" s="247"/>
      <c r="AY342" s="247"/>
      <c r="AZ342" s="247"/>
      <c r="BA342" s="247"/>
      <c r="BB342" s="247"/>
      <c r="BC342" s="247"/>
      <c r="BD342" s="247"/>
      <c r="BE342" s="247"/>
      <c r="BF342" s="247"/>
      <c r="BG342" s="247"/>
      <c r="BH342" s="247"/>
      <c r="BI342" s="247"/>
      <c r="BJ342" s="247"/>
      <c r="BK342" s="247"/>
      <c r="BL342" s="247"/>
      <c r="BM342" s="247"/>
      <c r="BN342" s="247"/>
      <c r="BO342" s="247"/>
      <c r="BP342" s="247"/>
    </row>
    <row r="343" spans="1:68" s="121" customFormat="1" ht="12.75" hidden="1" customHeight="1">
      <c r="A343" s="233">
        <v>321</v>
      </c>
      <c r="B343" s="233"/>
      <c r="C343" s="233" t="s">
        <v>355</v>
      </c>
      <c r="D343" s="234"/>
      <c r="E343" s="234"/>
      <c r="F343" s="234"/>
      <c r="G343" s="234"/>
      <c r="H343" s="234">
        <v>1</v>
      </c>
      <c r="I343" s="235">
        <v>93.2</v>
      </c>
      <c r="J343" s="236">
        <f t="shared" si="18"/>
        <v>93.2</v>
      </c>
      <c r="K343" s="237">
        <f t="shared" si="17"/>
        <v>4.3442794881953994E-3</v>
      </c>
      <c r="L343" s="238">
        <v>2.6071917189395681E-3</v>
      </c>
      <c r="M343" s="239">
        <v>0.27427140607656347</v>
      </c>
      <c r="N343" s="240">
        <v>2.6071917189395679E-5</v>
      </c>
      <c r="O343" s="240"/>
      <c r="P343" s="240"/>
      <c r="Q343" s="241"/>
      <c r="R343" s="242"/>
      <c r="S343" s="243"/>
      <c r="T343" s="243"/>
      <c r="U343" s="243"/>
      <c r="V343" s="243"/>
      <c r="W343" s="243"/>
      <c r="X343" s="243"/>
      <c r="Y343" s="243"/>
      <c r="Z343" s="243"/>
      <c r="AA343" s="248"/>
      <c r="AB343" s="248"/>
      <c r="AC343" s="248"/>
      <c r="AD343" s="248"/>
      <c r="AE343" s="248"/>
      <c r="AF343" s="249"/>
      <c r="AG343" s="249"/>
      <c r="AH343" s="249"/>
      <c r="AI343" s="249"/>
      <c r="AJ343" s="244"/>
      <c r="AK343" s="245"/>
      <c r="AL343" s="246"/>
      <c r="AM343" s="247"/>
      <c r="AN343" s="247"/>
      <c r="AO343" s="247"/>
      <c r="AP343" s="247"/>
      <c r="AQ343" s="247"/>
      <c r="AR343" s="247"/>
      <c r="AS343" s="247"/>
      <c r="AT343" s="247"/>
      <c r="AU343" s="247"/>
      <c r="AV343" s="247"/>
      <c r="AW343" s="247"/>
      <c r="AX343" s="247"/>
      <c r="AY343" s="247"/>
      <c r="AZ343" s="247"/>
      <c r="BA343" s="247"/>
      <c r="BB343" s="247"/>
      <c r="BC343" s="247"/>
      <c r="BD343" s="247"/>
      <c r="BE343" s="247"/>
      <c r="BF343" s="247"/>
      <c r="BG343" s="247"/>
      <c r="BH343" s="247"/>
      <c r="BI343" s="247"/>
      <c r="BJ343" s="247"/>
      <c r="BK343" s="247"/>
      <c r="BL343" s="247"/>
      <c r="BM343" s="247"/>
      <c r="BN343" s="247"/>
      <c r="BO343" s="247"/>
      <c r="BP343" s="247"/>
    </row>
    <row r="344" spans="1:68" s="121" customFormat="1" ht="12.75" hidden="1" customHeight="1">
      <c r="A344" s="233">
        <v>322</v>
      </c>
      <c r="B344" s="233"/>
      <c r="C344" s="233" t="s">
        <v>253</v>
      </c>
      <c r="D344" s="234"/>
      <c r="E344" s="234"/>
      <c r="F344" s="234"/>
      <c r="G344" s="234"/>
      <c r="H344" s="234">
        <v>0.01</v>
      </c>
      <c r="I344" s="235">
        <v>97.5</v>
      </c>
      <c r="J344" s="236">
        <v>0.98</v>
      </c>
      <c r="K344" s="237">
        <f t="shared" si="17"/>
        <v>4.5680192043256341E-5</v>
      </c>
      <c r="L344" s="238">
        <v>2.742714060765635E-3</v>
      </c>
      <c r="M344" s="239">
        <v>0.2594284829241848</v>
      </c>
      <c r="N344" s="240">
        <v>2.7427140607656351E-5</v>
      </c>
      <c r="O344" s="240"/>
      <c r="P344" s="240"/>
      <c r="Q344" s="241"/>
      <c r="R344" s="242"/>
      <c r="S344" s="243"/>
      <c r="T344" s="243"/>
      <c r="U344" s="243"/>
      <c r="V344" s="243"/>
      <c r="W344" s="243"/>
      <c r="X344" s="243"/>
      <c r="Y344" s="243"/>
      <c r="Z344" s="243"/>
      <c r="AA344" s="248"/>
      <c r="AB344" s="248"/>
      <c r="AC344" s="248"/>
      <c r="AD344" s="248"/>
      <c r="AE344" s="248"/>
      <c r="AF344" s="249"/>
      <c r="AG344" s="249"/>
      <c r="AH344" s="249"/>
      <c r="AI344" s="249"/>
      <c r="AJ344" s="244"/>
      <c r="AK344" s="245"/>
      <c r="AL344" s="246"/>
      <c r="AM344" s="247"/>
      <c r="AN344" s="247"/>
      <c r="AO344" s="247"/>
      <c r="AP344" s="247"/>
      <c r="AQ344" s="247"/>
      <c r="AR344" s="247"/>
      <c r="AS344" s="247"/>
      <c r="AT344" s="247"/>
      <c r="AU344" s="247"/>
      <c r="AV344" s="247"/>
      <c r="AW344" s="247"/>
      <c r="AX344" s="247"/>
      <c r="AY344" s="247"/>
      <c r="AZ344" s="247"/>
      <c r="BA344" s="247"/>
      <c r="BB344" s="247"/>
      <c r="BC344" s="247"/>
      <c r="BD344" s="247"/>
      <c r="BE344" s="247"/>
      <c r="BF344" s="247"/>
      <c r="BG344" s="247"/>
      <c r="BH344" s="247"/>
      <c r="BI344" s="247"/>
      <c r="BJ344" s="247"/>
      <c r="BK344" s="247"/>
      <c r="BL344" s="247"/>
      <c r="BM344" s="247"/>
      <c r="BN344" s="247"/>
      <c r="BO344" s="247"/>
      <c r="BP344" s="247"/>
    </row>
    <row r="345" spans="1:68" s="121" customFormat="1" ht="12.75" hidden="1" customHeight="1">
      <c r="A345" s="233">
        <v>322</v>
      </c>
      <c r="B345" s="233"/>
      <c r="C345" s="233" t="s">
        <v>2207</v>
      </c>
      <c r="D345" s="234"/>
      <c r="E345" s="234"/>
      <c r="F345" s="234"/>
      <c r="G345" s="234"/>
      <c r="H345" s="234">
        <v>0.97</v>
      </c>
      <c r="I345" s="235">
        <v>97.5</v>
      </c>
      <c r="J345" s="236">
        <v>94.58</v>
      </c>
      <c r="K345" s="237">
        <f t="shared" si="17"/>
        <v>4.4086046565828419E-3</v>
      </c>
      <c r="L345" s="238">
        <v>2.594284829241848E-3</v>
      </c>
      <c r="M345" s="239">
        <v>0.36010222256640573</v>
      </c>
      <c r="N345" s="240">
        <v>2.594284829241848E-5</v>
      </c>
      <c r="O345" s="240"/>
      <c r="P345" s="240"/>
      <c r="Q345" s="241"/>
      <c r="R345" s="242"/>
      <c r="S345" s="243"/>
      <c r="T345" s="243"/>
      <c r="U345" s="243"/>
      <c r="V345" s="243"/>
      <c r="W345" s="243"/>
      <c r="X345" s="243"/>
      <c r="Y345" s="243"/>
      <c r="Z345" s="243"/>
      <c r="AA345" s="248"/>
      <c r="AB345" s="248"/>
      <c r="AC345" s="248"/>
      <c r="AD345" s="248"/>
      <c r="AE345" s="248"/>
      <c r="AF345" s="249"/>
      <c r="AG345" s="249"/>
      <c r="AH345" s="249"/>
      <c r="AI345" s="249"/>
      <c r="AJ345" s="244"/>
      <c r="AK345" s="245"/>
      <c r="AL345" s="246"/>
      <c r="AM345" s="247"/>
      <c r="AN345" s="247"/>
      <c r="AO345" s="247"/>
      <c r="AP345" s="247"/>
      <c r="AQ345" s="247"/>
      <c r="AR345" s="247"/>
      <c r="AS345" s="247"/>
      <c r="AT345" s="247"/>
      <c r="AU345" s="247"/>
      <c r="AV345" s="247"/>
      <c r="AW345" s="247"/>
      <c r="AX345" s="247"/>
      <c r="AY345" s="247"/>
      <c r="AZ345" s="247"/>
      <c r="BA345" s="247"/>
      <c r="BB345" s="247"/>
      <c r="BC345" s="247"/>
      <c r="BD345" s="247"/>
      <c r="BE345" s="247"/>
      <c r="BF345" s="247"/>
      <c r="BG345" s="247"/>
      <c r="BH345" s="247"/>
      <c r="BI345" s="247"/>
      <c r="BJ345" s="247"/>
      <c r="BK345" s="247"/>
      <c r="BL345" s="247"/>
      <c r="BM345" s="247"/>
      <c r="BN345" s="247"/>
      <c r="BO345" s="247"/>
      <c r="BP345" s="247"/>
    </row>
    <row r="346" spans="1:68" s="123" customFormat="1" ht="12.75" hidden="1" customHeight="1">
      <c r="A346" s="153">
        <v>322</v>
      </c>
      <c r="B346" s="153"/>
      <c r="C346" s="153" t="s">
        <v>253</v>
      </c>
      <c r="D346" s="154"/>
      <c r="E346" s="154"/>
      <c r="F346" s="154"/>
      <c r="G346" s="154"/>
      <c r="H346" s="154">
        <v>0.01</v>
      </c>
      <c r="I346" s="156">
        <v>97.5</v>
      </c>
      <c r="J346" s="222">
        <v>0.98</v>
      </c>
      <c r="K346" s="164">
        <f t="shared" si="17"/>
        <v>4.5680192043256341E-5</v>
      </c>
      <c r="L346" s="158">
        <v>3.601022225664057E-3</v>
      </c>
      <c r="M346" s="159">
        <v>0.51304886548439521</v>
      </c>
      <c r="N346" s="160">
        <v>3.6010222256640571E-5</v>
      </c>
      <c r="O346" s="160"/>
      <c r="P346" s="160"/>
      <c r="Q346" s="183"/>
      <c r="R346" s="184"/>
      <c r="S346" s="122"/>
      <c r="T346" s="122"/>
      <c r="U346" s="122"/>
      <c r="V346" s="122"/>
      <c r="W346" s="122"/>
      <c r="X346" s="122"/>
      <c r="Y346" s="122"/>
      <c r="Z346" s="122"/>
      <c r="AA346" s="185"/>
      <c r="AB346" s="185"/>
      <c r="AC346" s="185"/>
      <c r="AD346" s="185"/>
      <c r="AE346" s="185"/>
      <c r="AF346" s="186"/>
      <c r="AG346" s="186"/>
      <c r="AH346" s="186"/>
      <c r="AI346" s="186"/>
      <c r="AJ346" s="187"/>
      <c r="AK346" s="188"/>
      <c r="AL346" s="189"/>
      <c r="AM346" s="120"/>
      <c r="AN346" s="120"/>
      <c r="AO346" s="120"/>
      <c r="AP346" s="120"/>
      <c r="AQ346" s="120"/>
      <c r="AR346" s="120"/>
      <c r="AS346" s="120"/>
      <c r="AT346" s="120"/>
      <c r="AU346" s="120"/>
      <c r="AV346" s="120"/>
      <c r="AW346" s="120"/>
      <c r="AX346" s="120"/>
      <c r="AY346" s="120"/>
      <c r="AZ346" s="120"/>
      <c r="BA346" s="120"/>
      <c r="BB346" s="120"/>
      <c r="BC346" s="120"/>
      <c r="BD346" s="120"/>
      <c r="BE346" s="120"/>
      <c r="BF346" s="120"/>
      <c r="BG346" s="120"/>
      <c r="BH346" s="120"/>
      <c r="BI346" s="120"/>
      <c r="BJ346" s="120"/>
      <c r="BK346" s="120"/>
      <c r="BL346" s="120"/>
      <c r="BM346" s="120"/>
      <c r="BN346" s="120"/>
      <c r="BO346" s="120"/>
      <c r="BP346" s="120"/>
    </row>
    <row r="347" spans="1:68" s="123" customFormat="1" ht="12.75" hidden="1" customHeight="1">
      <c r="A347" s="153">
        <v>322</v>
      </c>
      <c r="B347" s="153"/>
      <c r="C347" s="153" t="s">
        <v>253</v>
      </c>
      <c r="D347" s="154"/>
      <c r="E347" s="154"/>
      <c r="F347" s="154"/>
      <c r="G347" s="154"/>
      <c r="H347" s="154">
        <v>0.01</v>
      </c>
      <c r="I347" s="156">
        <v>97.5</v>
      </c>
      <c r="J347" s="222">
        <v>0.98</v>
      </c>
      <c r="K347" s="164">
        <f t="shared" si="17"/>
        <v>4.5680192043256341E-5</v>
      </c>
      <c r="L347" s="158">
        <v>0</v>
      </c>
      <c r="M347" s="159">
        <v>0</v>
      </c>
      <c r="N347" s="160">
        <v>0</v>
      </c>
      <c r="O347" s="160"/>
      <c r="P347" s="160"/>
      <c r="Q347" s="183"/>
      <c r="R347" s="184"/>
      <c r="S347" s="122"/>
      <c r="T347" s="122"/>
      <c r="U347" s="122"/>
      <c r="V347" s="122"/>
      <c r="W347" s="122"/>
      <c r="X347" s="122"/>
      <c r="Y347" s="122"/>
      <c r="Z347" s="122"/>
      <c r="AA347" s="185"/>
      <c r="AB347" s="185"/>
      <c r="AC347" s="185"/>
      <c r="AD347" s="185"/>
      <c r="AE347" s="185"/>
      <c r="AF347" s="186"/>
      <c r="AG347" s="186"/>
      <c r="AH347" s="186"/>
      <c r="AI347" s="186"/>
      <c r="AJ347" s="187"/>
      <c r="AK347" s="188"/>
      <c r="AL347" s="189"/>
      <c r="AM347" s="120"/>
      <c r="AN347" s="120"/>
      <c r="AO347" s="120"/>
      <c r="AP347" s="120"/>
      <c r="AQ347" s="120"/>
      <c r="AR347" s="120"/>
      <c r="AS347" s="120"/>
      <c r="AT347" s="120"/>
      <c r="AU347" s="120"/>
      <c r="AV347" s="120"/>
      <c r="AW347" s="120"/>
      <c r="AX347" s="120"/>
      <c r="AY347" s="120"/>
      <c r="AZ347" s="120"/>
      <c r="BA347" s="120"/>
      <c r="BB347" s="120"/>
      <c r="BC347" s="120"/>
      <c r="BD347" s="120"/>
      <c r="BE347" s="120"/>
      <c r="BF347" s="120"/>
      <c r="BG347" s="120"/>
      <c r="BH347" s="120"/>
      <c r="BI347" s="120"/>
      <c r="BJ347" s="120"/>
      <c r="BK347" s="120"/>
      <c r="BL347" s="120"/>
      <c r="BM347" s="120"/>
      <c r="BN347" s="120"/>
      <c r="BO347" s="120"/>
      <c r="BP347" s="120"/>
    </row>
    <row r="348" spans="1:68" s="123" customFormat="1" ht="12.75" customHeight="1">
      <c r="A348" s="153">
        <v>323</v>
      </c>
      <c r="B348" s="153"/>
      <c r="C348" s="153" t="s">
        <v>495</v>
      </c>
      <c r="D348" s="154"/>
      <c r="E348" s="154"/>
      <c r="F348" s="154"/>
      <c r="G348" s="154"/>
      <c r="H348" s="155">
        <v>1</v>
      </c>
      <c r="I348" s="156">
        <v>97.1</v>
      </c>
      <c r="J348" s="172">
        <f t="shared" si="18"/>
        <v>97.1</v>
      </c>
      <c r="K348" s="157">
        <f t="shared" si="17"/>
        <v>4.5260680075512151E-3</v>
      </c>
      <c r="L348" s="158">
        <v>0</v>
      </c>
      <c r="M348" s="159">
        <v>0</v>
      </c>
      <c r="N348" s="160">
        <v>0</v>
      </c>
      <c r="O348" s="160" t="s">
        <v>1027</v>
      </c>
      <c r="P348" s="196" t="s">
        <v>1022</v>
      </c>
      <c r="Q348" s="161">
        <v>1</v>
      </c>
      <c r="R348" s="165">
        <v>1</v>
      </c>
      <c r="S348" s="166" t="s">
        <v>1004</v>
      </c>
      <c r="T348" s="166" t="s">
        <v>1004</v>
      </c>
      <c r="U348" s="166" t="s">
        <v>1004</v>
      </c>
      <c r="V348" s="166" t="s">
        <v>1004</v>
      </c>
      <c r="W348" s="166" t="s">
        <v>1004</v>
      </c>
      <c r="X348" s="166" t="s">
        <v>1004</v>
      </c>
      <c r="Y348" s="166" t="s">
        <v>1004</v>
      </c>
      <c r="Z348" s="166" t="s">
        <v>1004</v>
      </c>
      <c r="AA348" s="166" t="s">
        <v>1004</v>
      </c>
      <c r="AB348" s="166" t="s">
        <v>1004</v>
      </c>
      <c r="AC348" s="166" t="s">
        <v>1004</v>
      </c>
      <c r="AD348" s="166" t="s">
        <v>1004</v>
      </c>
      <c r="AE348" s="166" t="s">
        <v>1004</v>
      </c>
      <c r="AF348" s="166" t="s">
        <v>1004</v>
      </c>
      <c r="AG348" s="166" t="s">
        <v>1004</v>
      </c>
      <c r="AH348" s="166" t="s">
        <v>1004</v>
      </c>
      <c r="AI348" s="166" t="s">
        <v>1004</v>
      </c>
      <c r="AJ348" s="166" t="s">
        <v>1004</v>
      </c>
      <c r="AK348" s="166" t="s">
        <v>1004</v>
      </c>
      <c r="AL348" s="166" t="s">
        <v>1004</v>
      </c>
      <c r="AM348" s="166" t="s">
        <v>1004</v>
      </c>
      <c r="AN348" s="120"/>
      <c r="AO348" s="120"/>
      <c r="AP348" s="120"/>
      <c r="AQ348" s="120"/>
      <c r="AR348" s="120"/>
      <c r="AS348" s="120"/>
      <c r="AT348" s="120"/>
      <c r="AU348" s="120"/>
      <c r="AV348" s="120"/>
      <c r="AW348" s="120"/>
      <c r="AX348" s="120"/>
      <c r="AY348" s="120"/>
      <c r="AZ348" s="120"/>
      <c r="BA348" s="120"/>
      <c r="BB348" s="120"/>
      <c r="BC348" s="120"/>
      <c r="BD348" s="120"/>
      <c r="BE348" s="120"/>
      <c r="BF348" s="120"/>
      <c r="BG348" s="120"/>
      <c r="BH348" s="120"/>
      <c r="BI348" s="120"/>
      <c r="BJ348" s="120"/>
      <c r="BK348" s="120"/>
      <c r="BL348" s="120"/>
      <c r="BM348" s="120"/>
      <c r="BN348" s="120"/>
      <c r="BO348" s="120"/>
      <c r="BP348" s="120"/>
    </row>
    <row r="349" spans="1:68" s="121" customFormat="1" ht="12.75" hidden="1" customHeight="1">
      <c r="A349" s="233">
        <v>324</v>
      </c>
      <c r="B349" s="233"/>
      <c r="C349" s="233" t="s">
        <v>355</v>
      </c>
      <c r="D349" s="234"/>
      <c r="E349" s="234"/>
      <c r="F349" s="234"/>
      <c r="G349" s="234"/>
      <c r="H349" s="234">
        <v>1</v>
      </c>
      <c r="I349" s="235">
        <v>92.3</v>
      </c>
      <c r="J349" s="236">
        <f t="shared" si="18"/>
        <v>92.3</v>
      </c>
      <c r="K349" s="237">
        <f t="shared" si="17"/>
        <v>4.3023282914209805E-3</v>
      </c>
      <c r="L349" s="238">
        <v>1.361676863109527E-3</v>
      </c>
      <c r="M349" s="239">
        <v>0.26007382740907081</v>
      </c>
      <c r="N349" s="240">
        <v>1.3616768631095271E-5</v>
      </c>
      <c r="O349" s="240"/>
      <c r="P349" s="240"/>
      <c r="Q349" s="241"/>
      <c r="R349" s="242"/>
      <c r="S349" s="243"/>
      <c r="T349" s="243"/>
      <c r="U349" s="243"/>
      <c r="V349" s="243"/>
      <c r="W349" s="243"/>
      <c r="X349" s="243"/>
      <c r="Y349" s="243"/>
      <c r="Z349" s="243"/>
      <c r="AA349" s="248"/>
      <c r="AB349" s="248"/>
      <c r="AC349" s="248"/>
      <c r="AD349" s="248"/>
      <c r="AE349" s="248"/>
      <c r="AF349" s="249"/>
      <c r="AG349" s="249"/>
      <c r="AH349" s="249"/>
      <c r="AI349" s="249"/>
      <c r="AJ349" s="244"/>
      <c r="AK349" s="245"/>
      <c r="AL349" s="246"/>
      <c r="AM349" s="247"/>
      <c r="AN349" s="247"/>
      <c r="AO349" s="247"/>
      <c r="AP349" s="247"/>
      <c r="AQ349" s="247"/>
      <c r="AR349" s="247"/>
      <c r="AS349" s="247"/>
      <c r="AT349" s="247"/>
      <c r="AU349" s="247"/>
      <c r="AV349" s="247"/>
      <c r="AW349" s="247"/>
      <c r="AX349" s="247"/>
      <c r="AY349" s="247"/>
      <c r="AZ349" s="247"/>
      <c r="BA349" s="247"/>
      <c r="BB349" s="247"/>
      <c r="BC349" s="247"/>
      <c r="BD349" s="247"/>
      <c r="BE349" s="247"/>
      <c r="BF349" s="247"/>
      <c r="BG349" s="247"/>
      <c r="BH349" s="247"/>
      <c r="BI349" s="247"/>
      <c r="BJ349" s="247"/>
      <c r="BK349" s="247"/>
      <c r="BL349" s="247"/>
      <c r="BM349" s="247"/>
      <c r="BN349" s="247"/>
      <c r="BO349" s="247"/>
      <c r="BP349" s="247"/>
    </row>
    <row r="350" spans="1:68" s="121" customFormat="1" ht="12.75" hidden="1" customHeight="1">
      <c r="A350" s="233">
        <v>325</v>
      </c>
      <c r="B350" s="233"/>
      <c r="C350" s="233" t="s">
        <v>496</v>
      </c>
      <c r="D350" s="234"/>
      <c r="E350" s="234"/>
      <c r="F350" s="234"/>
      <c r="G350" s="234"/>
      <c r="H350" s="234">
        <v>1</v>
      </c>
      <c r="I350" s="235">
        <v>93.1</v>
      </c>
      <c r="J350" s="236">
        <f t="shared" si="18"/>
        <v>93.1</v>
      </c>
      <c r="K350" s="237">
        <f t="shared" si="17"/>
        <v>4.3396182441093525E-3</v>
      </c>
      <c r="L350" s="238">
        <v>2.600738274090708E-3</v>
      </c>
      <c r="M350" s="239">
        <v>0.41108443687240226</v>
      </c>
      <c r="N350" s="240">
        <v>2.600738274090708E-5</v>
      </c>
      <c r="O350" s="240"/>
      <c r="P350" s="240"/>
      <c r="Q350" s="241"/>
      <c r="R350" s="242"/>
      <c r="S350" s="243"/>
      <c r="T350" s="243"/>
      <c r="U350" s="243"/>
      <c r="V350" s="243"/>
      <c r="W350" s="243"/>
      <c r="X350" s="243"/>
      <c r="Y350" s="243"/>
      <c r="Z350" s="243"/>
      <c r="AA350" s="248"/>
      <c r="AB350" s="248"/>
      <c r="AC350" s="248"/>
      <c r="AD350" s="248"/>
      <c r="AE350" s="248"/>
      <c r="AF350" s="249"/>
      <c r="AG350" s="249"/>
      <c r="AH350" s="249"/>
      <c r="AI350" s="249"/>
      <c r="AJ350" s="244"/>
      <c r="AK350" s="245"/>
      <c r="AL350" s="246"/>
      <c r="AM350" s="247"/>
      <c r="AN350" s="247"/>
      <c r="AO350" s="247"/>
      <c r="AP350" s="247"/>
      <c r="AQ350" s="247"/>
      <c r="AR350" s="247"/>
      <c r="AS350" s="247"/>
      <c r="AT350" s="247"/>
      <c r="AU350" s="247"/>
      <c r="AV350" s="247"/>
      <c r="AW350" s="247"/>
      <c r="AX350" s="247"/>
      <c r="AY350" s="247"/>
      <c r="AZ350" s="247"/>
      <c r="BA350" s="247"/>
      <c r="BB350" s="247"/>
      <c r="BC350" s="247"/>
      <c r="BD350" s="247"/>
      <c r="BE350" s="247"/>
      <c r="BF350" s="247"/>
      <c r="BG350" s="247"/>
      <c r="BH350" s="247"/>
      <c r="BI350" s="247"/>
      <c r="BJ350" s="247"/>
      <c r="BK350" s="247"/>
      <c r="BL350" s="247"/>
      <c r="BM350" s="247"/>
      <c r="BN350" s="247"/>
      <c r="BO350" s="247"/>
      <c r="BP350" s="247"/>
    </row>
    <row r="351" spans="1:68" s="121" customFormat="1" ht="12.75" hidden="1" customHeight="1">
      <c r="A351" s="233">
        <v>326</v>
      </c>
      <c r="B351" s="233"/>
      <c r="C351" s="233" t="s">
        <v>497</v>
      </c>
      <c r="D351" s="234"/>
      <c r="E351" s="234"/>
      <c r="F351" s="234"/>
      <c r="G351" s="234"/>
      <c r="H351" s="234">
        <v>1</v>
      </c>
      <c r="I351" s="235">
        <v>97.4</v>
      </c>
      <c r="J351" s="236">
        <f t="shared" si="18"/>
        <v>97.4</v>
      </c>
      <c r="K351" s="237">
        <f t="shared" si="17"/>
        <v>4.5400517398093551E-3</v>
      </c>
      <c r="L351" s="238">
        <v>4.1108443687240225E-3</v>
      </c>
      <c r="M351" s="239">
        <v>0.53821730039495053</v>
      </c>
      <c r="N351" s="240">
        <v>4.1108443687240228E-5</v>
      </c>
      <c r="O351" s="240"/>
      <c r="P351" s="240"/>
      <c r="Q351" s="241"/>
      <c r="R351" s="242"/>
      <c r="S351" s="243"/>
      <c r="T351" s="243"/>
      <c r="U351" s="243"/>
      <c r="V351" s="243"/>
      <c r="W351" s="243"/>
      <c r="X351" s="243"/>
      <c r="Y351" s="243"/>
      <c r="Z351" s="243"/>
      <c r="AA351" s="248"/>
      <c r="AB351" s="248"/>
      <c r="AC351" s="248"/>
      <c r="AD351" s="248"/>
      <c r="AE351" s="248"/>
      <c r="AF351" s="249"/>
      <c r="AG351" s="249"/>
      <c r="AH351" s="249"/>
      <c r="AI351" s="249"/>
      <c r="AJ351" s="244"/>
      <c r="AK351" s="245"/>
      <c r="AL351" s="246"/>
      <c r="AM351" s="247"/>
      <c r="AN351" s="247"/>
      <c r="AO351" s="247"/>
      <c r="AP351" s="247"/>
      <c r="AQ351" s="247"/>
      <c r="AR351" s="247"/>
      <c r="AS351" s="247"/>
      <c r="AT351" s="247"/>
      <c r="AU351" s="247"/>
      <c r="AV351" s="247"/>
      <c r="AW351" s="247"/>
      <c r="AX351" s="247"/>
      <c r="AY351" s="247"/>
      <c r="AZ351" s="247"/>
      <c r="BA351" s="247"/>
      <c r="BB351" s="247"/>
      <c r="BC351" s="247"/>
      <c r="BD351" s="247"/>
      <c r="BE351" s="247"/>
      <c r="BF351" s="247"/>
      <c r="BG351" s="247"/>
      <c r="BH351" s="247"/>
      <c r="BI351" s="247"/>
      <c r="BJ351" s="247"/>
      <c r="BK351" s="247"/>
      <c r="BL351" s="247"/>
      <c r="BM351" s="247"/>
      <c r="BN351" s="247"/>
      <c r="BO351" s="247"/>
      <c r="BP351" s="247"/>
    </row>
    <row r="352" spans="1:68" s="121" customFormat="1" ht="12.75" customHeight="1">
      <c r="A352" s="233">
        <v>327</v>
      </c>
      <c r="B352" s="233"/>
      <c r="C352" s="233" t="s">
        <v>498</v>
      </c>
      <c r="D352" s="234"/>
      <c r="E352" s="234"/>
      <c r="F352" s="234"/>
      <c r="G352" s="234"/>
      <c r="H352" s="250">
        <v>1</v>
      </c>
      <c r="I352" s="235">
        <v>96.9</v>
      </c>
      <c r="J352" s="251">
        <f t="shared" si="18"/>
        <v>96.9</v>
      </c>
      <c r="K352" s="252">
        <f t="shared" si="17"/>
        <v>4.5167455193791221E-3</v>
      </c>
      <c r="L352" s="238">
        <v>0</v>
      </c>
      <c r="M352" s="239">
        <v>0</v>
      </c>
      <c r="N352" s="240">
        <v>0</v>
      </c>
      <c r="O352" s="240"/>
      <c r="P352" s="308"/>
      <c r="Q352" s="254"/>
      <c r="R352" s="255">
        <v>1</v>
      </c>
      <c r="S352" s="256" t="s">
        <v>91</v>
      </c>
      <c r="T352" s="256" t="s">
        <v>91</v>
      </c>
      <c r="U352" s="256" t="s">
        <v>91</v>
      </c>
      <c r="V352" s="256" t="s">
        <v>91</v>
      </c>
      <c r="W352" s="256" t="s">
        <v>91</v>
      </c>
      <c r="X352" s="256" t="s">
        <v>91</v>
      </c>
      <c r="Y352" s="256" t="s">
        <v>91</v>
      </c>
      <c r="Z352" s="256" t="s">
        <v>91</v>
      </c>
      <c r="AA352" s="256" t="s">
        <v>91</v>
      </c>
      <c r="AB352" s="256" t="s">
        <v>91</v>
      </c>
      <c r="AC352" s="256" t="s">
        <v>91</v>
      </c>
      <c r="AD352" s="256" t="s">
        <v>91</v>
      </c>
      <c r="AE352" s="256" t="s">
        <v>91</v>
      </c>
      <c r="AF352" s="256" t="s">
        <v>91</v>
      </c>
      <c r="AG352" s="256" t="s">
        <v>91</v>
      </c>
      <c r="AH352" s="256" t="s">
        <v>91</v>
      </c>
      <c r="AI352" s="256" t="s">
        <v>91</v>
      </c>
      <c r="AJ352" s="256" t="s">
        <v>91</v>
      </c>
      <c r="AK352" s="256" t="s">
        <v>91</v>
      </c>
      <c r="AL352" s="256" t="s">
        <v>91</v>
      </c>
      <c r="AM352" s="256" t="s">
        <v>91</v>
      </c>
      <c r="AN352" s="247"/>
      <c r="AO352" s="247"/>
      <c r="AP352" s="247"/>
      <c r="AQ352" s="247"/>
      <c r="AR352" s="247"/>
      <c r="AS352" s="247"/>
      <c r="AT352" s="247"/>
      <c r="AU352" s="247"/>
      <c r="AV352" s="247"/>
      <c r="AW352" s="247"/>
      <c r="AX352" s="247"/>
      <c r="AY352" s="247"/>
      <c r="AZ352" s="247"/>
      <c r="BA352" s="247"/>
      <c r="BB352" s="247"/>
      <c r="BC352" s="247"/>
      <c r="BD352" s="247"/>
      <c r="BE352" s="247"/>
      <c r="BF352" s="247"/>
      <c r="BG352" s="247"/>
      <c r="BH352" s="247"/>
      <c r="BI352" s="247"/>
      <c r="BJ352" s="247"/>
      <c r="BK352" s="247"/>
      <c r="BL352" s="247"/>
      <c r="BM352" s="247"/>
      <c r="BN352" s="247"/>
      <c r="BO352" s="247"/>
      <c r="BP352" s="247"/>
    </row>
    <row r="353" spans="1:68" s="121" customFormat="1" ht="12.75" customHeight="1">
      <c r="A353" s="233">
        <v>328</v>
      </c>
      <c r="B353" s="233"/>
      <c r="C353" s="233" t="s">
        <v>2189</v>
      </c>
      <c r="D353" s="234"/>
      <c r="E353" s="234"/>
      <c r="F353" s="234"/>
      <c r="G353" s="234"/>
      <c r="H353" s="250">
        <v>1</v>
      </c>
      <c r="I353" s="235">
        <v>92.3</v>
      </c>
      <c r="J353" s="251">
        <f t="shared" si="18"/>
        <v>92.3</v>
      </c>
      <c r="K353" s="252">
        <f t="shared" si="17"/>
        <v>4.3023282914209805E-3</v>
      </c>
      <c r="L353" s="238">
        <v>0</v>
      </c>
      <c r="M353" s="239">
        <v>0</v>
      </c>
      <c r="N353" s="240">
        <v>0</v>
      </c>
      <c r="O353" s="240"/>
      <c r="P353" s="308"/>
      <c r="Q353" s="254"/>
      <c r="R353" s="255">
        <v>1</v>
      </c>
      <c r="S353" s="256" t="s">
        <v>1004</v>
      </c>
      <c r="T353" s="256" t="s">
        <v>1004</v>
      </c>
      <c r="U353" s="256" t="s">
        <v>1004</v>
      </c>
      <c r="V353" s="256" t="s">
        <v>1004</v>
      </c>
      <c r="W353" s="256" t="s">
        <v>1004</v>
      </c>
      <c r="X353" s="256" t="s">
        <v>1004</v>
      </c>
      <c r="Y353" s="256" t="s">
        <v>1004</v>
      </c>
      <c r="Z353" s="256" t="s">
        <v>1004</v>
      </c>
      <c r="AA353" s="256" t="s">
        <v>1004</v>
      </c>
      <c r="AB353" s="256" t="s">
        <v>1004</v>
      </c>
      <c r="AC353" s="256" t="s">
        <v>1004</v>
      </c>
      <c r="AD353" s="256" t="s">
        <v>1004</v>
      </c>
      <c r="AE353" s="256" t="s">
        <v>1004</v>
      </c>
      <c r="AF353" s="256" t="s">
        <v>1004</v>
      </c>
      <c r="AG353" s="256" t="s">
        <v>1004</v>
      </c>
      <c r="AH353" s="256" t="s">
        <v>1004</v>
      </c>
      <c r="AI353" s="256" t="s">
        <v>1004</v>
      </c>
      <c r="AJ353" s="256" t="s">
        <v>1004</v>
      </c>
      <c r="AK353" s="256" t="s">
        <v>1004</v>
      </c>
      <c r="AL353" s="256" t="s">
        <v>1004</v>
      </c>
      <c r="AM353" s="256" t="s">
        <v>1004</v>
      </c>
      <c r="AN353" s="247"/>
      <c r="AO353" s="247"/>
      <c r="AP353" s="247"/>
      <c r="AQ353" s="247"/>
      <c r="AR353" s="247"/>
      <c r="AS353" s="247"/>
      <c r="AT353" s="247"/>
      <c r="AU353" s="247"/>
      <c r="AV353" s="247"/>
      <c r="AW353" s="247"/>
      <c r="AX353" s="247"/>
      <c r="AY353" s="247"/>
      <c r="AZ353" s="247"/>
      <c r="BA353" s="247"/>
      <c r="BB353" s="247"/>
      <c r="BC353" s="247"/>
      <c r="BD353" s="247"/>
      <c r="BE353" s="247"/>
      <c r="BF353" s="247"/>
      <c r="BG353" s="247"/>
      <c r="BH353" s="247"/>
      <c r="BI353" s="247"/>
      <c r="BJ353" s="247"/>
      <c r="BK353" s="247"/>
      <c r="BL353" s="247"/>
      <c r="BM353" s="247"/>
      <c r="BN353" s="247"/>
      <c r="BO353" s="247"/>
      <c r="BP353" s="247"/>
    </row>
    <row r="354" spans="1:68" s="123" customFormat="1" ht="12.75" customHeight="1">
      <c r="A354" s="153">
        <v>329</v>
      </c>
      <c r="B354" s="153"/>
      <c r="C354" s="153" t="s">
        <v>2191</v>
      </c>
      <c r="D354" s="154"/>
      <c r="E354" s="154"/>
      <c r="F354" s="154"/>
      <c r="G354" s="154"/>
      <c r="H354" s="155">
        <v>1</v>
      </c>
      <c r="I354" s="156">
        <v>93.1</v>
      </c>
      <c r="J354" s="172">
        <f t="shared" si="18"/>
        <v>93.1</v>
      </c>
      <c r="K354" s="157">
        <f t="shared" si="17"/>
        <v>4.3396182441093525E-3</v>
      </c>
      <c r="L354" s="158">
        <v>4.1172978135728825E-3</v>
      </c>
      <c r="M354" s="159">
        <v>0.2594284829241848</v>
      </c>
      <c r="N354" s="160">
        <v>4.1172978135728824E-5</v>
      </c>
      <c r="O354" s="160"/>
      <c r="P354" s="196" t="s">
        <v>2306</v>
      </c>
      <c r="Q354" s="161">
        <v>1</v>
      </c>
      <c r="R354" s="165">
        <v>1</v>
      </c>
      <c r="S354" s="166" t="s">
        <v>1004</v>
      </c>
      <c r="T354" s="166" t="s">
        <v>1004</v>
      </c>
      <c r="U354" s="166" t="s">
        <v>1004</v>
      </c>
      <c r="V354" s="166" t="s">
        <v>1004</v>
      </c>
      <c r="W354" s="166" t="s">
        <v>1004</v>
      </c>
      <c r="X354" s="166" t="s">
        <v>1004</v>
      </c>
      <c r="Y354" s="166" t="s">
        <v>1004</v>
      </c>
      <c r="Z354" s="166" t="s">
        <v>1004</v>
      </c>
      <c r="AA354" s="166" t="s">
        <v>1004</v>
      </c>
      <c r="AB354" s="166" t="s">
        <v>1004</v>
      </c>
      <c r="AC354" s="166" t="s">
        <v>1004</v>
      </c>
      <c r="AD354" s="166" t="s">
        <v>1004</v>
      </c>
      <c r="AE354" s="166" t="s">
        <v>1004</v>
      </c>
      <c r="AF354" s="166" t="s">
        <v>1004</v>
      </c>
      <c r="AG354" s="166" t="s">
        <v>1004</v>
      </c>
      <c r="AH354" s="166" t="s">
        <v>1004</v>
      </c>
      <c r="AI354" s="166" t="s">
        <v>1004</v>
      </c>
      <c r="AJ354" s="166" t="s">
        <v>1004</v>
      </c>
      <c r="AK354" s="166" t="s">
        <v>1004</v>
      </c>
      <c r="AL354" s="166" t="s">
        <v>1004</v>
      </c>
      <c r="AM354" s="166" t="s">
        <v>1004</v>
      </c>
      <c r="AN354" s="120"/>
      <c r="AO354" s="120"/>
      <c r="AP354" s="120"/>
      <c r="AQ354" s="120"/>
      <c r="AR354" s="120"/>
      <c r="AS354" s="120"/>
      <c r="AT354" s="120"/>
      <c r="AU354" s="120"/>
      <c r="AV354" s="120"/>
      <c r="AW354" s="120"/>
      <c r="AX354" s="120"/>
      <c r="AY354" s="120"/>
      <c r="AZ354" s="120"/>
      <c r="BA354" s="120"/>
      <c r="BB354" s="120"/>
      <c r="BC354" s="120"/>
      <c r="BD354" s="120"/>
      <c r="BE354" s="120"/>
      <c r="BF354" s="120"/>
      <c r="BG354" s="120"/>
      <c r="BH354" s="120"/>
      <c r="BI354" s="120"/>
      <c r="BJ354" s="120"/>
      <c r="BK354" s="120"/>
      <c r="BL354" s="120"/>
      <c r="BM354" s="120"/>
      <c r="BN354" s="120"/>
      <c r="BO354" s="120"/>
      <c r="BP354" s="120"/>
    </row>
    <row r="355" spans="1:68" s="121" customFormat="1" ht="12.75" hidden="1" customHeight="1">
      <c r="A355" s="233">
        <v>330</v>
      </c>
      <c r="B355" s="233"/>
      <c r="C355" s="233" t="s">
        <v>499</v>
      </c>
      <c r="D355" s="234"/>
      <c r="E355" s="234"/>
      <c r="F355" s="234"/>
      <c r="G355" s="234"/>
      <c r="H355" s="250">
        <v>1</v>
      </c>
      <c r="I355" s="235">
        <v>97.3</v>
      </c>
      <c r="J355" s="251">
        <f t="shared" si="18"/>
        <v>97.3</v>
      </c>
      <c r="K355" s="252">
        <f t="shared" si="17"/>
        <v>4.5353904957233081E-3</v>
      </c>
      <c r="L355" s="238">
        <v>2.594284829241848E-3</v>
      </c>
      <c r="M355" s="239">
        <v>0.27169002813701942</v>
      </c>
      <c r="N355" s="240">
        <v>2.594284829241848E-5</v>
      </c>
      <c r="O355" s="240" t="s">
        <v>1027</v>
      </c>
      <c r="P355" s="308" t="s">
        <v>1029</v>
      </c>
      <c r="Q355" s="254">
        <v>1</v>
      </c>
      <c r="R355" s="255">
        <v>1</v>
      </c>
      <c r="S355" s="256" t="s">
        <v>93</v>
      </c>
      <c r="T355" s="256" t="s">
        <v>93</v>
      </c>
      <c r="U355" s="256" t="s">
        <v>93</v>
      </c>
      <c r="V355" s="256" t="s">
        <v>93</v>
      </c>
      <c r="W355" s="256" t="s">
        <v>93</v>
      </c>
      <c r="X355" s="256" t="s">
        <v>93</v>
      </c>
      <c r="Y355" s="256" t="s">
        <v>93</v>
      </c>
      <c r="Z355" s="256" t="s">
        <v>93</v>
      </c>
      <c r="AA355" s="256" t="s">
        <v>93</v>
      </c>
      <c r="AB355" s="256" t="s">
        <v>93</v>
      </c>
      <c r="AC355" s="256" t="s">
        <v>93</v>
      </c>
      <c r="AD355" s="256" t="s">
        <v>93</v>
      </c>
      <c r="AE355" s="256" t="s">
        <v>93</v>
      </c>
      <c r="AF355" s="256" t="s">
        <v>93</v>
      </c>
      <c r="AG355" s="256" t="s">
        <v>93</v>
      </c>
      <c r="AH355" s="256" t="s">
        <v>93</v>
      </c>
      <c r="AI355" s="256" t="s">
        <v>93</v>
      </c>
      <c r="AJ355" s="256" t="s">
        <v>93</v>
      </c>
      <c r="AK355" s="256" t="s">
        <v>93</v>
      </c>
      <c r="AL355" s="256" t="s">
        <v>93</v>
      </c>
      <c r="AM355" s="256" t="s">
        <v>93</v>
      </c>
      <c r="AN355" s="247"/>
      <c r="AO355" s="247"/>
      <c r="AP355" s="247"/>
      <c r="AQ355" s="247"/>
      <c r="AR355" s="247"/>
      <c r="AS355" s="247"/>
      <c r="AT355" s="247"/>
      <c r="AU355" s="247"/>
      <c r="AV355" s="247"/>
      <c r="AW355" s="247"/>
      <c r="AX355" s="247"/>
      <c r="AY355" s="247"/>
      <c r="AZ355" s="247"/>
      <c r="BA355" s="247"/>
      <c r="BB355" s="247"/>
      <c r="BC355" s="247"/>
      <c r="BD355" s="247"/>
      <c r="BE355" s="247"/>
      <c r="BF355" s="247"/>
      <c r="BG355" s="247"/>
      <c r="BH355" s="247"/>
      <c r="BI355" s="247"/>
      <c r="BJ355" s="247"/>
      <c r="BK355" s="247"/>
      <c r="BL355" s="247"/>
      <c r="BM355" s="247"/>
      <c r="BN355" s="247"/>
      <c r="BO355" s="247"/>
      <c r="BP355" s="247"/>
    </row>
    <row r="356" spans="1:68" s="121" customFormat="1" ht="12.75" customHeight="1">
      <c r="A356" s="233">
        <v>331</v>
      </c>
      <c r="B356" s="233"/>
      <c r="C356" s="233" t="s">
        <v>500</v>
      </c>
      <c r="D356" s="234"/>
      <c r="E356" s="234"/>
      <c r="F356" s="234"/>
      <c r="G356" s="234"/>
      <c r="H356" s="250">
        <v>1</v>
      </c>
      <c r="I356" s="235">
        <v>97</v>
      </c>
      <c r="J356" s="251">
        <f t="shared" si="18"/>
        <v>97</v>
      </c>
      <c r="K356" s="252">
        <f t="shared" si="17"/>
        <v>4.5214067634651691E-3</v>
      </c>
      <c r="L356" s="238">
        <v>2.716900281370194E-3</v>
      </c>
      <c r="M356" s="239">
        <v>0.26136451637884284</v>
      </c>
      <c r="N356" s="240">
        <v>2.7169002813701939E-5</v>
      </c>
      <c r="O356" s="240"/>
      <c r="P356" s="308"/>
      <c r="Q356" s="254"/>
      <c r="R356" s="255">
        <v>1</v>
      </c>
      <c r="S356" s="256" t="s">
        <v>1004</v>
      </c>
      <c r="T356" s="256" t="s">
        <v>1004</v>
      </c>
      <c r="U356" s="256" t="s">
        <v>1004</v>
      </c>
      <c r="V356" s="256" t="s">
        <v>1004</v>
      </c>
      <c r="W356" s="256" t="s">
        <v>1004</v>
      </c>
      <c r="X356" s="256" t="s">
        <v>1004</v>
      </c>
      <c r="Y356" s="256" t="s">
        <v>1004</v>
      </c>
      <c r="Z356" s="256" t="s">
        <v>1004</v>
      </c>
      <c r="AA356" s="256" t="s">
        <v>1004</v>
      </c>
      <c r="AB356" s="256" t="s">
        <v>1004</v>
      </c>
      <c r="AC356" s="256" t="s">
        <v>1004</v>
      </c>
      <c r="AD356" s="256" t="s">
        <v>1004</v>
      </c>
      <c r="AE356" s="256" t="s">
        <v>1004</v>
      </c>
      <c r="AF356" s="256" t="s">
        <v>1004</v>
      </c>
      <c r="AG356" s="256" t="s">
        <v>1004</v>
      </c>
      <c r="AH356" s="256" t="s">
        <v>1004</v>
      </c>
      <c r="AI356" s="256" t="s">
        <v>1004</v>
      </c>
      <c r="AJ356" s="256" t="s">
        <v>1004</v>
      </c>
      <c r="AK356" s="256" t="s">
        <v>1004</v>
      </c>
      <c r="AL356" s="256" t="s">
        <v>1004</v>
      </c>
      <c r="AM356" s="256" t="s">
        <v>1004</v>
      </c>
      <c r="AN356" s="247"/>
      <c r="AO356" s="247"/>
      <c r="AP356" s="247"/>
      <c r="AQ356" s="247"/>
      <c r="AR356" s="247"/>
      <c r="AS356" s="247"/>
      <c r="AT356" s="247"/>
      <c r="AU356" s="247"/>
      <c r="AV356" s="247"/>
      <c r="AW356" s="247"/>
      <c r="AX356" s="247"/>
      <c r="AY356" s="247"/>
      <c r="AZ356" s="247"/>
      <c r="BA356" s="247"/>
      <c r="BB356" s="247"/>
      <c r="BC356" s="247"/>
      <c r="BD356" s="247"/>
      <c r="BE356" s="247"/>
      <c r="BF356" s="247"/>
      <c r="BG356" s="247"/>
      <c r="BH356" s="247"/>
      <c r="BI356" s="247"/>
      <c r="BJ356" s="247"/>
      <c r="BK356" s="247"/>
      <c r="BL356" s="247"/>
      <c r="BM356" s="247"/>
      <c r="BN356" s="247"/>
      <c r="BO356" s="247"/>
      <c r="BP356" s="247"/>
    </row>
    <row r="357" spans="1:68" s="121" customFormat="1" ht="12.75" hidden="1" customHeight="1">
      <c r="A357" s="233">
        <v>332</v>
      </c>
      <c r="B357" s="233"/>
      <c r="C357" s="233" t="s">
        <v>501</v>
      </c>
      <c r="D357" s="234"/>
      <c r="E357" s="234"/>
      <c r="F357" s="234"/>
      <c r="G357" s="234"/>
      <c r="H357" s="234">
        <v>1</v>
      </c>
      <c r="I357" s="235">
        <v>92.1</v>
      </c>
      <c r="J357" s="236">
        <f t="shared" si="18"/>
        <v>92.1</v>
      </c>
      <c r="K357" s="237">
        <f t="shared" si="17"/>
        <v>4.2930058032488866E-3</v>
      </c>
      <c r="L357" s="238">
        <v>2.6136451637884285E-3</v>
      </c>
      <c r="M357" s="239">
        <v>0.35945687808151972</v>
      </c>
      <c r="N357" s="240">
        <v>2.6136451637884286E-5</v>
      </c>
      <c r="O357" s="240"/>
      <c r="P357" s="240"/>
      <c r="Q357" s="241"/>
      <c r="R357" s="242"/>
      <c r="S357" s="243"/>
      <c r="T357" s="243"/>
      <c r="U357" s="243"/>
      <c r="V357" s="243"/>
      <c r="W357" s="243"/>
      <c r="X357" s="243"/>
      <c r="Y357" s="243"/>
      <c r="Z357" s="243"/>
      <c r="AA357" s="248"/>
      <c r="AB357" s="248"/>
      <c r="AC357" s="248"/>
      <c r="AD357" s="248"/>
      <c r="AE357" s="248"/>
      <c r="AF357" s="249"/>
      <c r="AG357" s="249"/>
      <c r="AH357" s="249"/>
      <c r="AI357" s="249"/>
      <c r="AJ357" s="244"/>
      <c r="AK357" s="245"/>
      <c r="AL357" s="246"/>
      <c r="AM357" s="247"/>
      <c r="AN357" s="247"/>
      <c r="AO357" s="247"/>
      <c r="AP357" s="247"/>
      <c r="AQ357" s="247"/>
      <c r="AR357" s="247"/>
      <c r="AS357" s="247"/>
      <c r="AT357" s="247"/>
      <c r="AU357" s="247"/>
      <c r="AV357" s="247"/>
      <c r="AW357" s="247"/>
      <c r="AX357" s="247"/>
      <c r="AY357" s="247"/>
      <c r="AZ357" s="247"/>
      <c r="BA357" s="247"/>
      <c r="BB357" s="247"/>
      <c r="BC357" s="247"/>
      <c r="BD357" s="247"/>
      <c r="BE357" s="247"/>
      <c r="BF357" s="247"/>
      <c r="BG357" s="247"/>
      <c r="BH357" s="247"/>
      <c r="BI357" s="247"/>
      <c r="BJ357" s="247"/>
      <c r="BK357" s="247"/>
      <c r="BL357" s="247"/>
      <c r="BM357" s="247"/>
      <c r="BN357" s="247"/>
      <c r="BO357" s="247"/>
      <c r="BP357" s="247"/>
    </row>
    <row r="358" spans="1:68" s="121" customFormat="1" ht="12.75" hidden="1" customHeight="1">
      <c r="A358" s="233">
        <v>333</v>
      </c>
      <c r="B358" s="233"/>
      <c r="C358" s="233" t="s">
        <v>502</v>
      </c>
      <c r="D358" s="234"/>
      <c r="E358" s="234"/>
      <c r="F358" s="234"/>
      <c r="G358" s="234"/>
      <c r="H358" s="234">
        <v>1</v>
      </c>
      <c r="I358" s="235">
        <v>173.4</v>
      </c>
      <c r="J358" s="236">
        <f t="shared" si="18"/>
        <v>173.4</v>
      </c>
      <c r="K358" s="237">
        <f t="shared" si="17"/>
        <v>8.0825972452047458E-3</v>
      </c>
      <c r="L358" s="238">
        <v>3.594568780815197E-3</v>
      </c>
      <c r="M358" s="239">
        <v>0.51369420996928128</v>
      </c>
      <c r="N358" s="240">
        <v>3.5945687808151968E-5</v>
      </c>
      <c r="O358" s="240"/>
      <c r="P358" s="240"/>
      <c r="Q358" s="241"/>
      <c r="R358" s="242"/>
      <c r="S358" s="243"/>
      <c r="T358" s="243"/>
      <c r="U358" s="243"/>
      <c r="V358" s="243"/>
      <c r="W358" s="243"/>
      <c r="X358" s="243"/>
      <c r="Y358" s="243"/>
      <c r="Z358" s="243"/>
      <c r="AA358" s="248"/>
      <c r="AB358" s="248"/>
      <c r="AC358" s="248"/>
      <c r="AD358" s="248"/>
      <c r="AE358" s="248"/>
      <c r="AF358" s="249"/>
      <c r="AG358" s="249"/>
      <c r="AH358" s="249"/>
      <c r="AI358" s="249"/>
      <c r="AJ358" s="244"/>
      <c r="AK358" s="245"/>
      <c r="AL358" s="246"/>
      <c r="AM358" s="247"/>
      <c r="AN358" s="247"/>
      <c r="AO358" s="247"/>
      <c r="AP358" s="247"/>
      <c r="AQ358" s="247"/>
      <c r="AR358" s="247"/>
      <c r="AS358" s="247"/>
      <c r="AT358" s="247"/>
      <c r="AU358" s="247"/>
      <c r="AV358" s="247"/>
      <c r="AW358" s="247"/>
      <c r="AX358" s="247"/>
      <c r="AY358" s="247"/>
      <c r="AZ358" s="247"/>
      <c r="BA358" s="247"/>
      <c r="BB358" s="247"/>
      <c r="BC358" s="247"/>
      <c r="BD358" s="247"/>
      <c r="BE358" s="247"/>
      <c r="BF358" s="247"/>
      <c r="BG358" s="247"/>
      <c r="BH358" s="247"/>
      <c r="BI358" s="247"/>
      <c r="BJ358" s="247"/>
      <c r="BK358" s="247"/>
      <c r="BL358" s="247"/>
      <c r="BM358" s="247"/>
      <c r="BN358" s="247"/>
      <c r="BO358" s="247"/>
      <c r="BP358" s="247"/>
    </row>
    <row r="359" spans="1:68" s="121" customFormat="1" ht="12.75" customHeight="1">
      <c r="A359" s="233">
        <v>334</v>
      </c>
      <c r="B359" s="233"/>
      <c r="C359" s="233" t="s">
        <v>503</v>
      </c>
      <c r="D359" s="234"/>
      <c r="E359" s="234"/>
      <c r="F359" s="234"/>
      <c r="G359" s="234"/>
      <c r="H359" s="250">
        <v>1</v>
      </c>
      <c r="I359" s="235">
        <v>172.4</v>
      </c>
      <c r="J359" s="251">
        <f t="shared" si="18"/>
        <v>172.4</v>
      </c>
      <c r="K359" s="252">
        <f t="shared" si="17"/>
        <v>8.0359848043442799E-3</v>
      </c>
      <c r="L359" s="238">
        <v>0</v>
      </c>
      <c r="M359" s="239">
        <v>0</v>
      </c>
      <c r="N359" s="240">
        <v>0</v>
      </c>
      <c r="O359" s="240" t="s">
        <v>1027</v>
      </c>
      <c r="P359" s="308" t="s">
        <v>1029</v>
      </c>
      <c r="Q359" s="254">
        <v>1</v>
      </c>
      <c r="R359" s="255">
        <v>1</v>
      </c>
      <c r="S359" s="256" t="s">
        <v>1004</v>
      </c>
      <c r="T359" s="256" t="s">
        <v>1004</v>
      </c>
      <c r="U359" s="256" t="s">
        <v>1004</v>
      </c>
      <c r="V359" s="256" t="s">
        <v>1004</v>
      </c>
      <c r="W359" s="256" t="s">
        <v>1004</v>
      </c>
      <c r="X359" s="256" t="s">
        <v>1004</v>
      </c>
      <c r="Y359" s="256" t="s">
        <v>1004</v>
      </c>
      <c r="Z359" s="256" t="s">
        <v>1004</v>
      </c>
      <c r="AA359" s="256" t="s">
        <v>1004</v>
      </c>
      <c r="AB359" s="256" t="s">
        <v>1004</v>
      </c>
      <c r="AC359" s="256" t="s">
        <v>1004</v>
      </c>
      <c r="AD359" s="256" t="s">
        <v>1004</v>
      </c>
      <c r="AE359" s="256" t="s">
        <v>1004</v>
      </c>
      <c r="AF359" s="256" t="s">
        <v>1004</v>
      </c>
      <c r="AG359" s="256" t="s">
        <v>1004</v>
      </c>
      <c r="AH359" s="256" t="s">
        <v>1004</v>
      </c>
      <c r="AI359" s="256" t="s">
        <v>1004</v>
      </c>
      <c r="AJ359" s="256" t="s">
        <v>1004</v>
      </c>
      <c r="AK359" s="256" t="s">
        <v>1004</v>
      </c>
      <c r="AL359" s="256" t="s">
        <v>1004</v>
      </c>
      <c r="AM359" s="256" t="s">
        <v>1004</v>
      </c>
      <c r="AN359" s="247"/>
      <c r="AO359" s="247"/>
      <c r="AP359" s="247"/>
      <c r="AQ359" s="247"/>
      <c r="AR359" s="247"/>
      <c r="AS359" s="247"/>
      <c r="AT359" s="247"/>
      <c r="AU359" s="247"/>
      <c r="AV359" s="247"/>
      <c r="AW359" s="247"/>
      <c r="AX359" s="247"/>
      <c r="AY359" s="247"/>
      <c r="AZ359" s="247"/>
      <c r="BA359" s="247"/>
      <c r="BB359" s="247"/>
      <c r="BC359" s="247"/>
      <c r="BD359" s="247"/>
      <c r="BE359" s="247"/>
      <c r="BF359" s="247"/>
      <c r="BG359" s="247"/>
      <c r="BH359" s="247"/>
      <c r="BI359" s="247"/>
      <c r="BJ359" s="247"/>
      <c r="BK359" s="247"/>
      <c r="BL359" s="247"/>
      <c r="BM359" s="247"/>
      <c r="BN359" s="247"/>
      <c r="BO359" s="247"/>
      <c r="BP359" s="247"/>
    </row>
    <row r="360" spans="1:68" s="121" customFormat="1" ht="12.75" customHeight="1">
      <c r="A360" s="233">
        <v>335</v>
      </c>
      <c r="B360" s="233"/>
      <c r="C360" s="233" t="s">
        <v>504</v>
      </c>
      <c r="D360" s="234"/>
      <c r="E360" s="234"/>
      <c r="F360" s="234"/>
      <c r="G360" s="234"/>
      <c r="H360" s="234">
        <v>1</v>
      </c>
      <c r="I360" s="235">
        <v>173.1</v>
      </c>
      <c r="J360" s="236">
        <f t="shared" si="18"/>
        <v>173.1</v>
      </c>
      <c r="K360" s="237">
        <f t="shared" si="17"/>
        <v>8.0686135129466059E-3</v>
      </c>
      <c r="L360" s="238">
        <v>0</v>
      </c>
      <c r="M360" s="239">
        <v>0</v>
      </c>
      <c r="N360" s="240">
        <v>0</v>
      </c>
      <c r="O360" s="240"/>
      <c r="P360" s="310"/>
      <c r="Q360" s="241"/>
      <c r="R360" s="292">
        <v>1</v>
      </c>
      <c r="S360" s="243" t="s">
        <v>91</v>
      </c>
      <c r="T360" s="243" t="s">
        <v>91</v>
      </c>
      <c r="U360" s="243" t="s">
        <v>91</v>
      </c>
      <c r="V360" s="243" t="s">
        <v>91</v>
      </c>
      <c r="W360" s="243" t="s">
        <v>91</v>
      </c>
      <c r="X360" s="243" t="s">
        <v>91</v>
      </c>
      <c r="Y360" s="243" t="s">
        <v>91</v>
      </c>
      <c r="Z360" s="243" t="s">
        <v>91</v>
      </c>
      <c r="AA360" s="248" t="s">
        <v>91</v>
      </c>
      <c r="AB360" s="248" t="s">
        <v>91</v>
      </c>
      <c r="AC360" s="248" t="s">
        <v>91</v>
      </c>
      <c r="AD360" s="248" t="s">
        <v>91</v>
      </c>
      <c r="AE360" s="248" t="s">
        <v>91</v>
      </c>
      <c r="AF360" s="249" t="s">
        <v>91</v>
      </c>
      <c r="AG360" s="249" t="s">
        <v>91</v>
      </c>
      <c r="AH360" s="249" t="s">
        <v>93</v>
      </c>
      <c r="AI360" s="249" t="s">
        <v>93</v>
      </c>
      <c r="AJ360" s="244" t="s">
        <v>91</v>
      </c>
      <c r="AK360" s="245" t="s">
        <v>91</v>
      </c>
      <c r="AL360" s="246" t="s">
        <v>91</v>
      </c>
      <c r="AM360" s="247" t="s">
        <v>91</v>
      </c>
      <c r="AN360" s="247"/>
      <c r="AO360" s="247"/>
      <c r="AP360" s="247"/>
      <c r="AQ360" s="247"/>
      <c r="AR360" s="247"/>
      <c r="AS360" s="247"/>
      <c r="AT360" s="247"/>
      <c r="AU360" s="247"/>
      <c r="AV360" s="247"/>
      <c r="AW360" s="247"/>
      <c r="AX360" s="247"/>
      <c r="AY360" s="247"/>
      <c r="AZ360" s="247"/>
      <c r="BA360" s="247"/>
      <c r="BB360" s="247"/>
      <c r="BC360" s="247"/>
      <c r="BD360" s="247"/>
      <c r="BE360" s="247"/>
      <c r="BF360" s="247"/>
      <c r="BG360" s="247"/>
      <c r="BH360" s="247"/>
      <c r="BI360" s="247"/>
      <c r="BJ360" s="247"/>
      <c r="BK360" s="247"/>
      <c r="BL360" s="247"/>
      <c r="BM360" s="247"/>
      <c r="BN360" s="247"/>
      <c r="BO360" s="247"/>
      <c r="BP360" s="247"/>
    </row>
    <row r="361" spans="1:68" s="121" customFormat="1" ht="12.75" hidden="1" customHeight="1">
      <c r="A361" s="233">
        <v>336</v>
      </c>
      <c r="B361" s="233"/>
      <c r="C361" s="233" t="s">
        <v>505</v>
      </c>
      <c r="D361" s="234"/>
      <c r="E361" s="234"/>
      <c r="F361" s="234"/>
      <c r="G361" s="234"/>
      <c r="H361" s="234">
        <v>0.33</v>
      </c>
      <c r="I361" s="235">
        <v>71.8</v>
      </c>
      <c r="J361" s="236">
        <v>23.93</v>
      </c>
      <c r="K361" s="237">
        <f t="shared" si="17"/>
        <v>1.1154357097909432E-3</v>
      </c>
      <c r="L361" s="238">
        <v>1.3423165285629461E-3</v>
      </c>
      <c r="M361" s="239">
        <v>0.26136451637884284</v>
      </c>
      <c r="N361" s="240">
        <v>1.3423165285629461E-5</v>
      </c>
      <c r="O361" s="240"/>
      <c r="P361" s="240"/>
      <c r="Q361" s="241"/>
      <c r="R361" s="242"/>
      <c r="S361" s="243"/>
      <c r="T361" s="243"/>
      <c r="U361" s="243"/>
      <c r="V361" s="243"/>
      <c r="W361" s="243"/>
      <c r="X361" s="243"/>
      <c r="Y361" s="243"/>
      <c r="Z361" s="243"/>
      <c r="AA361" s="248"/>
      <c r="AB361" s="248"/>
      <c r="AC361" s="248"/>
      <c r="AD361" s="248"/>
      <c r="AE361" s="248"/>
      <c r="AF361" s="249"/>
      <c r="AG361" s="249"/>
      <c r="AH361" s="249"/>
      <c r="AI361" s="249"/>
      <c r="AJ361" s="244"/>
      <c r="AK361" s="245"/>
      <c r="AL361" s="246"/>
      <c r="AM361" s="247"/>
      <c r="AN361" s="247"/>
      <c r="AO361" s="247"/>
      <c r="AP361" s="247"/>
      <c r="AQ361" s="247"/>
      <c r="AR361" s="247"/>
      <c r="AS361" s="247"/>
      <c r="AT361" s="247"/>
      <c r="AU361" s="247"/>
      <c r="AV361" s="247"/>
      <c r="AW361" s="247"/>
      <c r="AX361" s="247"/>
      <c r="AY361" s="247"/>
      <c r="AZ361" s="247"/>
      <c r="BA361" s="247"/>
      <c r="BB361" s="247"/>
      <c r="BC361" s="247"/>
      <c r="BD361" s="247"/>
      <c r="BE361" s="247"/>
      <c r="BF361" s="247"/>
      <c r="BG361" s="247"/>
      <c r="BH361" s="247"/>
      <c r="BI361" s="247"/>
      <c r="BJ361" s="247"/>
      <c r="BK361" s="247"/>
      <c r="BL361" s="247"/>
      <c r="BM361" s="247"/>
      <c r="BN361" s="247"/>
      <c r="BO361" s="247"/>
      <c r="BP361" s="247"/>
    </row>
    <row r="362" spans="1:68" s="121" customFormat="1" ht="12.75" hidden="1" customHeight="1">
      <c r="A362" s="233">
        <v>336</v>
      </c>
      <c r="B362" s="233"/>
      <c r="C362" s="233" t="s">
        <v>506</v>
      </c>
      <c r="D362" s="234"/>
      <c r="E362" s="234"/>
      <c r="F362" s="234"/>
      <c r="G362" s="234"/>
      <c r="H362" s="234">
        <v>0.33</v>
      </c>
      <c r="I362" s="235">
        <v>71.8</v>
      </c>
      <c r="J362" s="236">
        <v>23.93</v>
      </c>
      <c r="K362" s="237">
        <f t="shared" si="17"/>
        <v>1.1154357097909432E-3</v>
      </c>
      <c r="L362" s="238">
        <v>0</v>
      </c>
      <c r="M362" s="239">
        <v>0</v>
      </c>
      <c r="N362" s="240">
        <v>0</v>
      </c>
      <c r="O362" s="240"/>
      <c r="P362" s="240"/>
      <c r="Q362" s="241"/>
      <c r="R362" s="242"/>
      <c r="S362" s="243"/>
      <c r="T362" s="243"/>
      <c r="U362" s="243"/>
      <c r="V362" s="243"/>
      <c r="W362" s="243"/>
      <c r="X362" s="243"/>
      <c r="Y362" s="243"/>
      <c r="Z362" s="243"/>
      <c r="AA362" s="248"/>
      <c r="AB362" s="248"/>
      <c r="AC362" s="248"/>
      <c r="AD362" s="248"/>
      <c r="AE362" s="248"/>
      <c r="AF362" s="249"/>
      <c r="AG362" s="249"/>
      <c r="AH362" s="249"/>
      <c r="AI362" s="249"/>
      <c r="AJ362" s="244"/>
      <c r="AK362" s="245"/>
      <c r="AL362" s="246"/>
      <c r="AM362" s="247"/>
      <c r="AN362" s="247"/>
      <c r="AO362" s="247"/>
      <c r="AP362" s="247"/>
      <c r="AQ362" s="247"/>
      <c r="AR362" s="247"/>
      <c r="AS362" s="247"/>
      <c r="AT362" s="247"/>
      <c r="AU362" s="247"/>
      <c r="AV362" s="247"/>
      <c r="AW362" s="247"/>
      <c r="AX362" s="247"/>
      <c r="AY362" s="247"/>
      <c r="AZ362" s="247"/>
      <c r="BA362" s="247"/>
      <c r="BB362" s="247"/>
      <c r="BC362" s="247"/>
      <c r="BD362" s="247"/>
      <c r="BE362" s="247"/>
      <c r="BF362" s="247"/>
      <c r="BG362" s="247"/>
      <c r="BH362" s="247"/>
      <c r="BI362" s="247"/>
      <c r="BJ362" s="247"/>
      <c r="BK362" s="247"/>
      <c r="BL362" s="247"/>
      <c r="BM362" s="247"/>
      <c r="BN362" s="247"/>
      <c r="BO362" s="247"/>
      <c r="BP362" s="247"/>
    </row>
    <row r="363" spans="1:68" s="121" customFormat="1" ht="12.75" hidden="1" customHeight="1">
      <c r="A363" s="233">
        <v>336</v>
      </c>
      <c r="B363" s="233"/>
      <c r="C363" s="233" t="s">
        <v>507</v>
      </c>
      <c r="D363" s="234"/>
      <c r="E363" s="234"/>
      <c r="F363" s="234"/>
      <c r="G363" s="234"/>
      <c r="H363" s="234">
        <v>0.33</v>
      </c>
      <c r="I363" s="235">
        <v>71.8</v>
      </c>
      <c r="J363" s="236">
        <v>23.93</v>
      </c>
      <c r="K363" s="237">
        <f t="shared" si="17"/>
        <v>1.1154357097909432E-3</v>
      </c>
      <c r="L363" s="238">
        <v>4.0914840341774415E-3</v>
      </c>
      <c r="M363" s="239">
        <v>0.53628126694029232</v>
      </c>
      <c r="N363" s="240">
        <v>4.0914840341774412E-5</v>
      </c>
      <c r="O363" s="240"/>
      <c r="P363" s="240"/>
      <c r="Q363" s="241"/>
      <c r="R363" s="242"/>
      <c r="S363" s="243"/>
      <c r="T363" s="243"/>
      <c r="U363" s="243"/>
      <c r="V363" s="243"/>
      <c r="W363" s="243"/>
      <c r="X363" s="243"/>
      <c r="Y363" s="243"/>
      <c r="Z363" s="243"/>
      <c r="AA363" s="248"/>
      <c r="AB363" s="248"/>
      <c r="AC363" s="248"/>
      <c r="AD363" s="248"/>
      <c r="AE363" s="248"/>
      <c r="AF363" s="249"/>
      <c r="AG363" s="249"/>
      <c r="AH363" s="249"/>
      <c r="AI363" s="249"/>
      <c r="AJ363" s="244"/>
      <c r="AK363" s="245"/>
      <c r="AL363" s="246"/>
      <c r="AM363" s="247"/>
      <c r="AN363" s="247"/>
      <c r="AO363" s="247"/>
      <c r="AP363" s="247"/>
      <c r="AQ363" s="247"/>
      <c r="AR363" s="247"/>
      <c r="AS363" s="247"/>
      <c r="AT363" s="247"/>
      <c r="AU363" s="247"/>
      <c r="AV363" s="247"/>
      <c r="AW363" s="247"/>
      <c r="AX363" s="247"/>
      <c r="AY363" s="247"/>
      <c r="AZ363" s="247"/>
      <c r="BA363" s="247"/>
      <c r="BB363" s="247"/>
      <c r="BC363" s="247"/>
      <c r="BD363" s="247"/>
      <c r="BE363" s="247"/>
      <c r="BF363" s="247"/>
      <c r="BG363" s="247"/>
      <c r="BH363" s="247"/>
      <c r="BI363" s="247"/>
      <c r="BJ363" s="247"/>
      <c r="BK363" s="247"/>
      <c r="BL363" s="247"/>
      <c r="BM363" s="247"/>
      <c r="BN363" s="247"/>
      <c r="BO363" s="247"/>
      <c r="BP363" s="247"/>
    </row>
    <row r="364" spans="1:68" s="121" customFormat="1" ht="12.75" customHeight="1">
      <c r="A364" s="233">
        <v>337</v>
      </c>
      <c r="B364" s="233"/>
      <c r="C364" s="233" t="s">
        <v>1000</v>
      </c>
      <c r="D364" s="234"/>
      <c r="E364" s="234"/>
      <c r="F364" s="234"/>
      <c r="G364" s="234"/>
      <c r="H364" s="250">
        <v>1</v>
      </c>
      <c r="I364" s="235">
        <v>47.6</v>
      </c>
      <c r="J364" s="251">
        <f t="shared" si="18"/>
        <v>47.6</v>
      </c>
      <c r="K364" s="252">
        <f t="shared" si="17"/>
        <v>2.2187521849581656E-3</v>
      </c>
      <c r="L364" s="238">
        <v>0</v>
      </c>
      <c r="M364" s="239">
        <v>0</v>
      </c>
      <c r="N364" s="240">
        <v>0</v>
      </c>
      <c r="O364" s="240"/>
      <c r="P364" s="308"/>
      <c r="Q364" s="254"/>
      <c r="R364" s="255">
        <v>1</v>
      </c>
      <c r="S364" s="256" t="s">
        <v>1004</v>
      </c>
      <c r="T364" s="256" t="s">
        <v>1004</v>
      </c>
      <c r="U364" s="256" t="s">
        <v>1004</v>
      </c>
      <c r="V364" s="256" t="s">
        <v>1004</v>
      </c>
      <c r="W364" s="256" t="s">
        <v>1004</v>
      </c>
      <c r="X364" s="256" t="s">
        <v>1004</v>
      </c>
      <c r="Y364" s="256" t="s">
        <v>1004</v>
      </c>
      <c r="Z364" s="256" t="s">
        <v>1004</v>
      </c>
      <c r="AA364" s="256" t="s">
        <v>1004</v>
      </c>
      <c r="AB364" s="256" t="s">
        <v>1004</v>
      </c>
      <c r="AC364" s="256" t="s">
        <v>1004</v>
      </c>
      <c r="AD364" s="256" t="s">
        <v>1004</v>
      </c>
      <c r="AE364" s="256" t="s">
        <v>1004</v>
      </c>
      <c r="AF364" s="256" t="s">
        <v>1004</v>
      </c>
      <c r="AG364" s="256" t="s">
        <v>1004</v>
      </c>
      <c r="AH364" s="256" t="s">
        <v>1004</v>
      </c>
      <c r="AI364" s="256" t="s">
        <v>1004</v>
      </c>
      <c r="AJ364" s="256" t="s">
        <v>1004</v>
      </c>
      <c r="AK364" s="256" t="s">
        <v>1004</v>
      </c>
      <c r="AL364" s="256" t="s">
        <v>1004</v>
      </c>
      <c r="AM364" s="256" t="s">
        <v>1004</v>
      </c>
      <c r="AN364" s="247"/>
      <c r="AO364" s="247"/>
      <c r="AP364" s="247"/>
      <c r="AQ364" s="247"/>
      <c r="AR364" s="247"/>
      <c r="AS364" s="247"/>
      <c r="AT364" s="247"/>
      <c r="AU364" s="247"/>
      <c r="AV364" s="247"/>
      <c r="AW364" s="247"/>
      <c r="AX364" s="247"/>
      <c r="AY364" s="247"/>
      <c r="AZ364" s="247"/>
      <c r="BA364" s="247"/>
      <c r="BB364" s="247"/>
      <c r="BC364" s="247"/>
      <c r="BD364" s="247"/>
      <c r="BE364" s="247"/>
      <c r="BF364" s="247"/>
      <c r="BG364" s="247"/>
      <c r="BH364" s="247"/>
      <c r="BI364" s="247"/>
      <c r="BJ364" s="247"/>
      <c r="BK364" s="247"/>
      <c r="BL364" s="247"/>
      <c r="BM364" s="247"/>
      <c r="BN364" s="247"/>
      <c r="BO364" s="247"/>
      <c r="BP364" s="247"/>
    </row>
    <row r="365" spans="1:68" s="121" customFormat="1" ht="10.8" customHeight="1">
      <c r="A365" s="233">
        <v>338</v>
      </c>
      <c r="B365" s="233"/>
      <c r="C365" s="233" t="s">
        <v>508</v>
      </c>
      <c r="D365" s="234"/>
      <c r="E365" s="234"/>
      <c r="F365" s="234"/>
      <c r="G365" s="234"/>
      <c r="H365" s="250">
        <v>1</v>
      </c>
      <c r="I365" s="235">
        <v>154</v>
      </c>
      <c r="J365" s="251">
        <f t="shared" si="18"/>
        <v>154</v>
      </c>
      <c r="K365" s="252">
        <f t="shared" si="17"/>
        <v>7.1783158925117115E-3</v>
      </c>
      <c r="L365" s="238">
        <v>0</v>
      </c>
      <c r="M365" s="239">
        <v>0</v>
      </c>
      <c r="N365" s="240">
        <v>0</v>
      </c>
      <c r="O365" s="240"/>
      <c r="P365" s="308"/>
      <c r="Q365" s="254"/>
      <c r="R365" s="255">
        <v>1</v>
      </c>
      <c r="S365" s="256" t="s">
        <v>91</v>
      </c>
      <c r="T365" s="256" t="s">
        <v>91</v>
      </c>
      <c r="U365" s="256" t="s">
        <v>91</v>
      </c>
      <c r="V365" s="256" t="s">
        <v>91</v>
      </c>
      <c r="W365" s="256" t="s">
        <v>91</v>
      </c>
      <c r="X365" s="256" t="s">
        <v>91</v>
      </c>
      <c r="Y365" s="256" t="s">
        <v>91</v>
      </c>
      <c r="Z365" s="256" t="s">
        <v>91</v>
      </c>
      <c r="AA365" s="256" t="s">
        <v>91</v>
      </c>
      <c r="AB365" s="256" t="s">
        <v>91</v>
      </c>
      <c r="AC365" s="256" t="s">
        <v>91</v>
      </c>
      <c r="AD365" s="256" t="s">
        <v>91</v>
      </c>
      <c r="AE365" s="256" t="s">
        <v>91</v>
      </c>
      <c r="AF365" s="256" t="s">
        <v>91</v>
      </c>
      <c r="AG365" s="256" t="s">
        <v>91</v>
      </c>
      <c r="AH365" s="256" t="s">
        <v>91</v>
      </c>
      <c r="AI365" s="256" t="s">
        <v>91</v>
      </c>
      <c r="AJ365" s="256" t="s">
        <v>93</v>
      </c>
      <c r="AK365" s="256" t="s">
        <v>93</v>
      </c>
      <c r="AL365" s="256" t="s">
        <v>91</v>
      </c>
      <c r="AM365" s="256" t="s">
        <v>93</v>
      </c>
      <c r="AN365" s="247"/>
      <c r="AO365" s="247"/>
      <c r="AP365" s="247"/>
      <c r="AQ365" s="247"/>
      <c r="AR365" s="247"/>
      <c r="AS365" s="247"/>
      <c r="AT365" s="247"/>
      <c r="AU365" s="247"/>
      <c r="AV365" s="247"/>
      <c r="AW365" s="247"/>
      <c r="AX365" s="247"/>
      <c r="AY365" s="247"/>
      <c r="AZ365" s="247"/>
      <c r="BA365" s="247"/>
      <c r="BB365" s="247"/>
      <c r="BC365" s="247"/>
      <c r="BD365" s="247"/>
      <c r="BE365" s="247"/>
      <c r="BF365" s="247"/>
      <c r="BG365" s="247"/>
      <c r="BH365" s="247"/>
      <c r="BI365" s="247"/>
      <c r="BJ365" s="247"/>
      <c r="BK365" s="247"/>
      <c r="BL365" s="247"/>
      <c r="BM365" s="247"/>
      <c r="BN365" s="247"/>
      <c r="BO365" s="247"/>
      <c r="BP365" s="247"/>
    </row>
    <row r="366" spans="1:68" s="121" customFormat="1" ht="12.75" customHeight="1">
      <c r="A366" s="233">
        <v>339</v>
      </c>
      <c r="B366" s="233"/>
      <c r="C366" s="233" t="s">
        <v>509</v>
      </c>
      <c r="D366" s="234"/>
      <c r="E366" s="234"/>
      <c r="F366" s="234"/>
      <c r="G366" s="234"/>
      <c r="H366" s="250">
        <v>1</v>
      </c>
      <c r="I366" s="235">
        <v>173.4</v>
      </c>
      <c r="J366" s="251">
        <f t="shared" si="18"/>
        <v>173.4</v>
      </c>
      <c r="K366" s="252">
        <f t="shared" si="17"/>
        <v>8.0825972452047458E-3</v>
      </c>
      <c r="L366" s="238">
        <v>4.1108443687240225E-3</v>
      </c>
      <c r="M366" s="239">
        <v>0.2594284829241848</v>
      </c>
      <c r="N366" s="240">
        <v>4.1108443687240228E-5</v>
      </c>
      <c r="O366" s="240"/>
      <c r="P366" s="308"/>
      <c r="Q366" s="254"/>
      <c r="R366" s="255">
        <v>1</v>
      </c>
      <c r="S366" s="256" t="s">
        <v>1004</v>
      </c>
      <c r="T366" s="256" t="s">
        <v>1004</v>
      </c>
      <c r="U366" s="256" t="s">
        <v>1004</v>
      </c>
      <c r="V366" s="256" t="s">
        <v>1004</v>
      </c>
      <c r="W366" s="256" t="s">
        <v>1004</v>
      </c>
      <c r="X366" s="256" t="s">
        <v>1004</v>
      </c>
      <c r="Y366" s="256" t="s">
        <v>1004</v>
      </c>
      <c r="Z366" s="256" t="s">
        <v>1004</v>
      </c>
      <c r="AA366" s="256" t="s">
        <v>1004</v>
      </c>
      <c r="AB366" s="256" t="s">
        <v>1004</v>
      </c>
      <c r="AC366" s="256" t="s">
        <v>1004</v>
      </c>
      <c r="AD366" s="256" t="s">
        <v>1004</v>
      </c>
      <c r="AE366" s="256" t="s">
        <v>1004</v>
      </c>
      <c r="AF366" s="256" t="s">
        <v>1004</v>
      </c>
      <c r="AG366" s="256" t="s">
        <v>1004</v>
      </c>
      <c r="AH366" s="256" t="s">
        <v>1004</v>
      </c>
      <c r="AI366" s="256" t="s">
        <v>1004</v>
      </c>
      <c r="AJ366" s="256" t="s">
        <v>1004</v>
      </c>
      <c r="AK366" s="256" t="s">
        <v>1004</v>
      </c>
      <c r="AL366" s="256" t="s">
        <v>1004</v>
      </c>
      <c r="AM366" s="256" t="s">
        <v>1004</v>
      </c>
      <c r="AN366" s="247"/>
      <c r="AO366" s="247"/>
      <c r="AP366" s="247"/>
      <c r="AQ366" s="247"/>
      <c r="AR366" s="247"/>
      <c r="AS366" s="247"/>
      <c r="AT366" s="247"/>
      <c r="AU366" s="247"/>
      <c r="AV366" s="247"/>
      <c r="AW366" s="247"/>
      <c r="AX366" s="247"/>
      <c r="AY366" s="247"/>
      <c r="AZ366" s="247"/>
      <c r="BA366" s="247"/>
      <c r="BB366" s="247"/>
      <c r="BC366" s="247"/>
      <c r="BD366" s="247"/>
      <c r="BE366" s="247"/>
      <c r="BF366" s="247"/>
      <c r="BG366" s="247"/>
      <c r="BH366" s="247"/>
      <c r="BI366" s="247"/>
      <c r="BJ366" s="247"/>
      <c r="BK366" s="247"/>
      <c r="BL366" s="247"/>
      <c r="BM366" s="247"/>
      <c r="BN366" s="247"/>
      <c r="BO366" s="247"/>
      <c r="BP366" s="247"/>
    </row>
    <row r="367" spans="1:68" s="121" customFormat="1" ht="12.75" customHeight="1">
      <c r="A367" s="233">
        <v>340</v>
      </c>
      <c r="B367" s="233"/>
      <c r="C367" s="233" t="s">
        <v>2096</v>
      </c>
      <c r="D367" s="234"/>
      <c r="E367" s="234"/>
      <c r="F367" s="234"/>
      <c r="G367" s="234"/>
      <c r="H367" s="250">
        <v>1</v>
      </c>
      <c r="I367" s="235">
        <v>71.900000000000006</v>
      </c>
      <c r="J367" s="251">
        <f t="shared" ref="J367:J398" si="19">H367*I367</f>
        <v>71.900000000000006</v>
      </c>
      <c r="K367" s="252">
        <f t="shared" si="17"/>
        <v>3.3514344978674811E-3</v>
      </c>
      <c r="L367" s="238">
        <v>2.594284829241848E-3</v>
      </c>
      <c r="M367" s="239">
        <v>0.27233537262190538</v>
      </c>
      <c r="N367" s="240">
        <v>2.594284829241848E-5</v>
      </c>
      <c r="O367" s="240"/>
      <c r="P367" s="308"/>
      <c r="Q367" s="254"/>
      <c r="R367" s="255">
        <v>1</v>
      </c>
      <c r="S367" s="256" t="s">
        <v>1004</v>
      </c>
      <c r="T367" s="256" t="s">
        <v>1004</v>
      </c>
      <c r="U367" s="256" t="s">
        <v>1004</v>
      </c>
      <c r="V367" s="256" t="s">
        <v>1004</v>
      </c>
      <c r="W367" s="256" t="s">
        <v>1004</v>
      </c>
      <c r="X367" s="256" t="s">
        <v>1004</v>
      </c>
      <c r="Y367" s="256" t="s">
        <v>1004</v>
      </c>
      <c r="Z367" s="256" t="s">
        <v>1004</v>
      </c>
      <c r="AA367" s="256" t="s">
        <v>1004</v>
      </c>
      <c r="AB367" s="256" t="s">
        <v>1004</v>
      </c>
      <c r="AC367" s="256" t="s">
        <v>1004</v>
      </c>
      <c r="AD367" s="256" t="s">
        <v>1004</v>
      </c>
      <c r="AE367" s="256" t="s">
        <v>1004</v>
      </c>
      <c r="AF367" s="256" t="s">
        <v>1004</v>
      </c>
      <c r="AG367" s="256" t="s">
        <v>1004</v>
      </c>
      <c r="AH367" s="256" t="s">
        <v>1004</v>
      </c>
      <c r="AI367" s="256" t="s">
        <v>1004</v>
      </c>
      <c r="AJ367" s="256" t="s">
        <v>1004</v>
      </c>
      <c r="AK367" s="256" t="s">
        <v>1004</v>
      </c>
      <c r="AL367" s="256" t="s">
        <v>1004</v>
      </c>
      <c r="AM367" s="256" t="s">
        <v>1004</v>
      </c>
      <c r="AN367" s="247"/>
      <c r="AO367" s="247"/>
      <c r="AP367" s="247"/>
      <c r="AQ367" s="247"/>
      <c r="AR367" s="247"/>
      <c r="AS367" s="247"/>
      <c r="AT367" s="247"/>
      <c r="AU367" s="247"/>
      <c r="AV367" s="247"/>
      <c r="AW367" s="247"/>
      <c r="AX367" s="247"/>
      <c r="AY367" s="247"/>
      <c r="AZ367" s="247"/>
      <c r="BA367" s="247"/>
      <c r="BB367" s="247"/>
      <c r="BC367" s="247"/>
      <c r="BD367" s="247"/>
      <c r="BE367" s="247"/>
      <c r="BF367" s="247"/>
      <c r="BG367" s="247"/>
      <c r="BH367" s="247"/>
      <c r="BI367" s="247"/>
      <c r="BJ367" s="247"/>
      <c r="BK367" s="247"/>
      <c r="BL367" s="247"/>
      <c r="BM367" s="247"/>
      <c r="BN367" s="247"/>
      <c r="BO367" s="247"/>
      <c r="BP367" s="247"/>
    </row>
    <row r="368" spans="1:68" s="121" customFormat="1" ht="12.75" customHeight="1">
      <c r="A368" s="233">
        <v>341</v>
      </c>
      <c r="B368" s="233"/>
      <c r="C368" s="233" t="s">
        <v>510</v>
      </c>
      <c r="D368" s="234"/>
      <c r="E368" s="234"/>
      <c r="F368" s="234"/>
      <c r="G368" s="234"/>
      <c r="H368" s="250">
        <v>1</v>
      </c>
      <c r="I368" s="235">
        <v>47.7</v>
      </c>
      <c r="J368" s="251">
        <f t="shared" si="19"/>
        <v>47.7</v>
      </c>
      <c r="K368" s="252">
        <f t="shared" si="17"/>
        <v>2.2234134290442121E-3</v>
      </c>
      <c r="L368" s="238">
        <v>2.723353726219054E-3</v>
      </c>
      <c r="M368" s="239">
        <v>0.26007382740907081</v>
      </c>
      <c r="N368" s="240">
        <v>2.7233537262190542E-5</v>
      </c>
      <c r="O368" s="240"/>
      <c r="P368" s="308"/>
      <c r="Q368" s="254"/>
      <c r="R368" s="255">
        <v>1</v>
      </c>
      <c r="S368" s="256" t="s">
        <v>91</v>
      </c>
      <c r="T368" s="256" t="s">
        <v>91</v>
      </c>
      <c r="U368" s="256" t="s">
        <v>91</v>
      </c>
      <c r="V368" s="256" t="s">
        <v>91</v>
      </c>
      <c r="W368" s="256" t="s">
        <v>91</v>
      </c>
      <c r="X368" s="256" t="s">
        <v>91</v>
      </c>
      <c r="Y368" s="256" t="s">
        <v>91</v>
      </c>
      <c r="Z368" s="256" t="s">
        <v>91</v>
      </c>
      <c r="AA368" s="256" t="s">
        <v>91</v>
      </c>
      <c r="AB368" s="256" t="s">
        <v>91</v>
      </c>
      <c r="AC368" s="256" t="s">
        <v>91</v>
      </c>
      <c r="AD368" s="256" t="s">
        <v>91</v>
      </c>
      <c r="AE368" s="256" t="s">
        <v>91</v>
      </c>
      <c r="AF368" s="256" t="s">
        <v>91</v>
      </c>
      <c r="AG368" s="256" t="s">
        <v>91</v>
      </c>
      <c r="AH368" s="256" t="s">
        <v>91</v>
      </c>
      <c r="AI368" s="256" t="s">
        <v>91</v>
      </c>
      <c r="AJ368" s="256" t="s">
        <v>91</v>
      </c>
      <c r="AK368" s="256" t="s">
        <v>91</v>
      </c>
      <c r="AL368" s="256" t="s">
        <v>91</v>
      </c>
      <c r="AM368" s="256" t="s">
        <v>91</v>
      </c>
      <c r="AN368" s="247"/>
      <c r="AO368" s="247"/>
      <c r="AP368" s="247"/>
      <c r="AQ368" s="247"/>
      <c r="AR368" s="247"/>
      <c r="AS368" s="247"/>
      <c r="AT368" s="247"/>
      <c r="AU368" s="247"/>
      <c r="AV368" s="247"/>
      <c r="AW368" s="247"/>
      <c r="AX368" s="247"/>
      <c r="AY368" s="247"/>
      <c r="AZ368" s="247"/>
      <c r="BA368" s="247"/>
      <c r="BB368" s="247"/>
      <c r="BC368" s="247"/>
      <c r="BD368" s="247"/>
      <c r="BE368" s="247"/>
      <c r="BF368" s="247"/>
      <c r="BG368" s="247"/>
      <c r="BH368" s="247"/>
      <c r="BI368" s="247"/>
      <c r="BJ368" s="247"/>
      <c r="BK368" s="247"/>
      <c r="BL368" s="247"/>
      <c r="BM368" s="247"/>
      <c r="BN368" s="247"/>
      <c r="BO368" s="247"/>
      <c r="BP368" s="247"/>
    </row>
    <row r="369" spans="1:68" s="121" customFormat="1" ht="13.8" customHeight="1">
      <c r="A369" s="233">
        <v>342</v>
      </c>
      <c r="B369" s="233"/>
      <c r="C369" s="233" t="s">
        <v>511</v>
      </c>
      <c r="D369" s="234"/>
      <c r="E369" s="234"/>
      <c r="F369" s="234"/>
      <c r="G369" s="234"/>
      <c r="H369" s="250">
        <v>1</v>
      </c>
      <c r="I369" s="235">
        <v>153.80000000000001</v>
      </c>
      <c r="J369" s="251">
        <f t="shared" si="19"/>
        <v>153.80000000000001</v>
      </c>
      <c r="K369" s="252">
        <f t="shared" si="17"/>
        <v>7.1689934043396185E-3</v>
      </c>
      <c r="L369" s="238">
        <v>2.600738274090708E-3</v>
      </c>
      <c r="M369" s="239">
        <v>0.35945687808151972</v>
      </c>
      <c r="N369" s="240">
        <v>2.600738274090708E-5</v>
      </c>
      <c r="O369" s="240"/>
      <c r="P369" s="308"/>
      <c r="Q369" s="254"/>
      <c r="R369" s="255">
        <v>1</v>
      </c>
      <c r="S369" s="256" t="s">
        <v>1004</v>
      </c>
      <c r="T369" s="256" t="s">
        <v>1004</v>
      </c>
      <c r="U369" s="256" t="s">
        <v>1004</v>
      </c>
      <c r="V369" s="256" t="s">
        <v>1004</v>
      </c>
      <c r="W369" s="256" t="s">
        <v>1004</v>
      </c>
      <c r="X369" s="256" t="s">
        <v>1004</v>
      </c>
      <c r="Y369" s="256" t="s">
        <v>1004</v>
      </c>
      <c r="Z369" s="256" t="s">
        <v>1004</v>
      </c>
      <c r="AA369" s="256" t="s">
        <v>1004</v>
      </c>
      <c r="AB369" s="256" t="s">
        <v>1004</v>
      </c>
      <c r="AC369" s="256" t="s">
        <v>1004</v>
      </c>
      <c r="AD369" s="256" t="s">
        <v>1004</v>
      </c>
      <c r="AE369" s="256" t="s">
        <v>1004</v>
      </c>
      <c r="AF369" s="256" t="s">
        <v>1004</v>
      </c>
      <c r="AG369" s="256" t="s">
        <v>1004</v>
      </c>
      <c r="AH369" s="256" t="s">
        <v>1004</v>
      </c>
      <c r="AI369" s="256" t="s">
        <v>1004</v>
      </c>
      <c r="AJ369" s="256" t="s">
        <v>1004</v>
      </c>
      <c r="AK369" s="256" t="s">
        <v>1004</v>
      </c>
      <c r="AL369" s="256" t="s">
        <v>1004</v>
      </c>
      <c r="AM369" s="256" t="s">
        <v>1004</v>
      </c>
      <c r="AN369" s="247"/>
      <c r="AO369" s="247"/>
      <c r="AP369" s="247"/>
      <c r="AQ369" s="247"/>
      <c r="AR369" s="247"/>
      <c r="AS369" s="247"/>
      <c r="AT369" s="247"/>
      <c r="AU369" s="247"/>
      <c r="AV369" s="247"/>
      <c r="AW369" s="247"/>
      <c r="AX369" s="247"/>
      <c r="AY369" s="247"/>
      <c r="AZ369" s="247"/>
      <c r="BA369" s="247"/>
      <c r="BB369" s="247"/>
      <c r="BC369" s="247"/>
      <c r="BD369" s="247"/>
      <c r="BE369" s="247"/>
      <c r="BF369" s="247"/>
      <c r="BG369" s="247"/>
      <c r="BH369" s="247"/>
      <c r="BI369" s="247"/>
      <c r="BJ369" s="247"/>
      <c r="BK369" s="247"/>
      <c r="BL369" s="247"/>
      <c r="BM369" s="247"/>
      <c r="BN369" s="247"/>
      <c r="BO369" s="247"/>
      <c r="BP369" s="247"/>
    </row>
    <row r="370" spans="1:68" s="121" customFormat="1" ht="12.75" customHeight="1">
      <c r="A370" s="233">
        <v>343</v>
      </c>
      <c r="B370" s="233"/>
      <c r="C370" s="233" t="s">
        <v>2129</v>
      </c>
      <c r="D370" s="234"/>
      <c r="E370" s="234"/>
      <c r="F370" s="234"/>
      <c r="G370" s="234"/>
      <c r="H370" s="250">
        <v>1</v>
      </c>
      <c r="I370" s="235">
        <v>173.1</v>
      </c>
      <c r="J370" s="251">
        <f t="shared" si="19"/>
        <v>173.1</v>
      </c>
      <c r="K370" s="252">
        <f t="shared" si="17"/>
        <v>8.0686135129466059E-3</v>
      </c>
      <c r="L370" s="238">
        <v>0</v>
      </c>
      <c r="M370" s="239">
        <v>0</v>
      </c>
      <c r="N370" s="240">
        <v>0</v>
      </c>
      <c r="O370" s="240"/>
      <c r="P370" s="308"/>
      <c r="Q370" s="254"/>
      <c r="R370" s="255">
        <v>1</v>
      </c>
      <c r="S370" s="256" t="s">
        <v>1004</v>
      </c>
      <c r="T370" s="256" t="s">
        <v>1004</v>
      </c>
      <c r="U370" s="256" t="s">
        <v>1004</v>
      </c>
      <c r="V370" s="256" t="s">
        <v>1004</v>
      </c>
      <c r="W370" s="256" t="s">
        <v>1004</v>
      </c>
      <c r="X370" s="256" t="s">
        <v>1004</v>
      </c>
      <c r="Y370" s="256" t="s">
        <v>1004</v>
      </c>
      <c r="Z370" s="256" t="s">
        <v>1004</v>
      </c>
      <c r="AA370" s="256" t="s">
        <v>1004</v>
      </c>
      <c r="AB370" s="256" t="s">
        <v>1004</v>
      </c>
      <c r="AC370" s="256" t="s">
        <v>1004</v>
      </c>
      <c r="AD370" s="256" t="s">
        <v>1004</v>
      </c>
      <c r="AE370" s="256" t="s">
        <v>1004</v>
      </c>
      <c r="AF370" s="256" t="s">
        <v>1004</v>
      </c>
      <c r="AG370" s="256" t="s">
        <v>1004</v>
      </c>
      <c r="AH370" s="256" t="s">
        <v>1004</v>
      </c>
      <c r="AI370" s="256" t="s">
        <v>1004</v>
      </c>
      <c r="AJ370" s="256" t="s">
        <v>1004</v>
      </c>
      <c r="AK370" s="256" t="s">
        <v>1004</v>
      </c>
      <c r="AL370" s="256" t="s">
        <v>1004</v>
      </c>
      <c r="AM370" s="256" t="s">
        <v>1004</v>
      </c>
      <c r="AN370" s="247"/>
      <c r="AO370" s="247"/>
      <c r="AP370" s="247"/>
      <c r="AQ370" s="247"/>
      <c r="AR370" s="247"/>
      <c r="AS370" s="247"/>
      <c r="AT370" s="247"/>
      <c r="AU370" s="247"/>
      <c r="AV370" s="247"/>
      <c r="AW370" s="247"/>
      <c r="AX370" s="247"/>
      <c r="AY370" s="247"/>
      <c r="AZ370" s="247"/>
      <c r="BA370" s="247"/>
      <c r="BB370" s="247"/>
      <c r="BC370" s="247"/>
      <c r="BD370" s="247"/>
      <c r="BE370" s="247"/>
      <c r="BF370" s="247"/>
      <c r="BG370" s="247"/>
      <c r="BH370" s="247"/>
      <c r="BI370" s="247"/>
      <c r="BJ370" s="247"/>
      <c r="BK370" s="247"/>
      <c r="BL370" s="247"/>
      <c r="BM370" s="247"/>
      <c r="BN370" s="247"/>
      <c r="BO370" s="247"/>
      <c r="BP370" s="247"/>
    </row>
    <row r="371" spans="1:68" s="121" customFormat="1" ht="12.75" hidden="1" customHeight="1">
      <c r="A371" s="233">
        <v>344</v>
      </c>
      <c r="B371" s="233"/>
      <c r="C371" s="233" t="s">
        <v>2248</v>
      </c>
      <c r="D371" s="234"/>
      <c r="E371" s="234"/>
      <c r="F371" s="234"/>
      <c r="G371" s="234"/>
      <c r="H371" s="234">
        <v>1</v>
      </c>
      <c r="I371" s="235">
        <v>71.8</v>
      </c>
      <c r="J371" s="236">
        <f t="shared" si="19"/>
        <v>71.8</v>
      </c>
      <c r="K371" s="237">
        <f t="shared" si="17"/>
        <v>3.3467732537814342E-3</v>
      </c>
      <c r="L371" s="238">
        <v>5.1433955445416733E-3</v>
      </c>
      <c r="M371" s="239">
        <v>0.38462531299207497</v>
      </c>
      <c r="N371" s="240">
        <v>5.1433955445416734E-5</v>
      </c>
      <c r="O371" s="240"/>
      <c r="P371" s="240"/>
      <c r="Q371" s="241"/>
      <c r="R371" s="242"/>
      <c r="S371" s="243"/>
      <c r="T371" s="243"/>
      <c r="U371" s="243"/>
      <c r="V371" s="243"/>
      <c r="W371" s="243"/>
      <c r="X371" s="243"/>
      <c r="Y371" s="243"/>
      <c r="Z371" s="243"/>
      <c r="AA371" s="248"/>
      <c r="AB371" s="248"/>
      <c r="AC371" s="248"/>
      <c r="AD371" s="248"/>
      <c r="AE371" s="248"/>
      <c r="AF371" s="249"/>
      <c r="AG371" s="249"/>
      <c r="AH371" s="249"/>
      <c r="AI371" s="249"/>
      <c r="AJ371" s="244"/>
      <c r="AK371" s="245"/>
      <c r="AL371" s="246"/>
      <c r="AM371" s="247"/>
      <c r="AN371" s="247"/>
      <c r="AO371" s="247"/>
      <c r="AP371" s="247"/>
      <c r="AQ371" s="247"/>
      <c r="AR371" s="247"/>
      <c r="AS371" s="247"/>
      <c r="AT371" s="247"/>
      <c r="AU371" s="247"/>
      <c r="AV371" s="247"/>
      <c r="AW371" s="247"/>
      <c r="AX371" s="247"/>
      <c r="AY371" s="247"/>
      <c r="AZ371" s="247"/>
      <c r="BA371" s="247"/>
      <c r="BB371" s="247"/>
      <c r="BC371" s="247"/>
      <c r="BD371" s="247"/>
      <c r="BE371" s="247"/>
      <c r="BF371" s="247"/>
      <c r="BG371" s="247"/>
      <c r="BH371" s="247"/>
      <c r="BI371" s="247"/>
      <c r="BJ371" s="247"/>
      <c r="BK371" s="247"/>
      <c r="BL371" s="247"/>
      <c r="BM371" s="247"/>
      <c r="BN371" s="247"/>
      <c r="BO371" s="247"/>
      <c r="BP371" s="247"/>
    </row>
    <row r="372" spans="1:68" s="121" customFormat="1" ht="12.75" hidden="1" customHeight="1">
      <c r="A372" s="233">
        <v>345</v>
      </c>
      <c r="B372" s="233"/>
      <c r="C372" s="233" t="s">
        <v>512</v>
      </c>
      <c r="D372" s="234"/>
      <c r="E372" s="234"/>
      <c r="F372" s="234"/>
      <c r="G372" s="234"/>
      <c r="H372" s="234">
        <v>1</v>
      </c>
      <c r="I372" s="235">
        <v>47.8</v>
      </c>
      <c r="J372" s="236">
        <f t="shared" si="19"/>
        <v>47.8</v>
      </c>
      <c r="K372" s="237">
        <f t="shared" si="17"/>
        <v>2.2280746731302582E-3</v>
      </c>
      <c r="L372" s="238">
        <v>0</v>
      </c>
      <c r="M372" s="239">
        <v>0</v>
      </c>
      <c r="N372" s="240">
        <v>0</v>
      </c>
      <c r="O372" s="240"/>
      <c r="P372" s="240"/>
      <c r="Q372" s="241"/>
      <c r="R372" s="242"/>
      <c r="S372" s="243"/>
      <c r="T372" s="243"/>
      <c r="U372" s="243"/>
      <c r="V372" s="243"/>
      <c r="W372" s="243"/>
      <c r="X372" s="243"/>
      <c r="Y372" s="243"/>
      <c r="Z372" s="243"/>
      <c r="AA372" s="248"/>
      <c r="AB372" s="248"/>
      <c r="AC372" s="248"/>
      <c r="AD372" s="248"/>
      <c r="AE372" s="248"/>
      <c r="AF372" s="249"/>
      <c r="AG372" s="249"/>
      <c r="AH372" s="249"/>
      <c r="AI372" s="249"/>
      <c r="AJ372" s="244"/>
      <c r="AK372" s="245"/>
      <c r="AL372" s="246"/>
      <c r="AM372" s="247"/>
      <c r="AN372" s="247"/>
      <c r="AO372" s="247"/>
      <c r="AP372" s="247"/>
      <c r="AQ372" s="247"/>
      <c r="AR372" s="247"/>
      <c r="AS372" s="247"/>
      <c r="AT372" s="247"/>
      <c r="AU372" s="247"/>
      <c r="AV372" s="247"/>
      <c r="AW372" s="247"/>
      <c r="AX372" s="247"/>
      <c r="AY372" s="247"/>
      <c r="AZ372" s="247"/>
      <c r="BA372" s="247"/>
      <c r="BB372" s="247"/>
      <c r="BC372" s="247"/>
      <c r="BD372" s="247"/>
      <c r="BE372" s="247"/>
      <c r="BF372" s="247"/>
      <c r="BG372" s="247"/>
      <c r="BH372" s="247"/>
      <c r="BI372" s="247"/>
      <c r="BJ372" s="247"/>
      <c r="BK372" s="247"/>
      <c r="BL372" s="247"/>
      <c r="BM372" s="247"/>
      <c r="BN372" s="247"/>
      <c r="BO372" s="247"/>
      <c r="BP372" s="247"/>
    </row>
    <row r="373" spans="1:68" s="121" customFormat="1" ht="12.75" customHeight="1">
      <c r="A373" s="233">
        <v>346</v>
      </c>
      <c r="B373" s="233"/>
      <c r="C373" s="233" t="s">
        <v>513</v>
      </c>
      <c r="D373" s="234"/>
      <c r="E373" s="234"/>
      <c r="F373" s="234"/>
      <c r="G373" s="234"/>
      <c r="H373" s="250">
        <v>1</v>
      </c>
      <c r="I373" s="235">
        <v>153.6</v>
      </c>
      <c r="J373" s="251">
        <f t="shared" si="19"/>
        <v>153.6</v>
      </c>
      <c r="K373" s="252">
        <f t="shared" si="17"/>
        <v>7.1596709161675246E-3</v>
      </c>
      <c r="L373" s="238">
        <v>1.3552234182606668E-3</v>
      </c>
      <c r="M373" s="239">
        <v>0.26071917189395682</v>
      </c>
      <c r="N373" s="240">
        <v>1.3552234182606668E-5</v>
      </c>
      <c r="O373" s="240"/>
      <c r="P373" s="308"/>
      <c r="Q373" s="254"/>
      <c r="R373" s="255">
        <v>1</v>
      </c>
      <c r="S373" s="256" t="s">
        <v>91</v>
      </c>
      <c r="T373" s="256" t="s">
        <v>91</v>
      </c>
      <c r="U373" s="256" t="s">
        <v>91</v>
      </c>
      <c r="V373" s="256" t="s">
        <v>91</v>
      </c>
      <c r="W373" s="256" t="s">
        <v>91</v>
      </c>
      <c r="X373" s="256" t="s">
        <v>91</v>
      </c>
      <c r="Y373" s="256" t="s">
        <v>91</v>
      </c>
      <c r="Z373" s="256" t="s">
        <v>91</v>
      </c>
      <c r="AA373" s="256" t="s">
        <v>91</v>
      </c>
      <c r="AB373" s="256" t="s">
        <v>91</v>
      </c>
      <c r="AC373" s="256" t="s">
        <v>91</v>
      </c>
      <c r="AD373" s="256" t="s">
        <v>91</v>
      </c>
      <c r="AE373" s="256" t="s">
        <v>91</v>
      </c>
      <c r="AF373" s="256" t="s">
        <v>91</v>
      </c>
      <c r="AG373" s="256" t="s">
        <v>91</v>
      </c>
      <c r="AH373" s="256" t="s">
        <v>91</v>
      </c>
      <c r="AI373" s="256" t="s">
        <v>91</v>
      </c>
      <c r="AJ373" s="256" t="s">
        <v>91</v>
      </c>
      <c r="AK373" s="256" t="s">
        <v>91</v>
      </c>
      <c r="AL373" s="256" t="s">
        <v>91</v>
      </c>
      <c r="AM373" s="256" t="s">
        <v>91</v>
      </c>
      <c r="AN373" s="247"/>
      <c r="AO373" s="247"/>
      <c r="AP373" s="247"/>
      <c r="AQ373" s="247"/>
      <c r="AR373" s="247"/>
      <c r="AS373" s="247"/>
      <c r="AT373" s="247"/>
      <c r="AU373" s="247"/>
      <c r="AV373" s="247"/>
      <c r="AW373" s="247"/>
      <c r="AX373" s="247"/>
      <c r="AY373" s="247"/>
      <c r="AZ373" s="247"/>
      <c r="BA373" s="247"/>
      <c r="BB373" s="247"/>
      <c r="BC373" s="247"/>
      <c r="BD373" s="247"/>
      <c r="BE373" s="247"/>
      <c r="BF373" s="247"/>
      <c r="BG373" s="247"/>
      <c r="BH373" s="247"/>
      <c r="BI373" s="247"/>
      <c r="BJ373" s="247"/>
      <c r="BK373" s="247"/>
      <c r="BL373" s="247"/>
      <c r="BM373" s="247"/>
      <c r="BN373" s="247"/>
      <c r="BO373" s="247"/>
      <c r="BP373" s="247"/>
    </row>
    <row r="374" spans="1:68" s="121" customFormat="1" ht="12.75" customHeight="1">
      <c r="A374" s="233">
        <v>347</v>
      </c>
      <c r="B374" s="233"/>
      <c r="C374" s="233" t="s">
        <v>2101</v>
      </c>
      <c r="D374" s="234"/>
      <c r="E374" s="234"/>
      <c r="F374" s="234"/>
      <c r="G374" s="234"/>
      <c r="H374" s="250">
        <v>1</v>
      </c>
      <c r="I374" s="235">
        <v>148.80000000000001</v>
      </c>
      <c r="J374" s="251">
        <f t="shared" si="19"/>
        <v>148.80000000000001</v>
      </c>
      <c r="K374" s="252">
        <f t="shared" si="17"/>
        <v>6.9359312000372908E-3</v>
      </c>
      <c r="L374" s="238">
        <v>2.6071917189395681E-3</v>
      </c>
      <c r="M374" s="239">
        <v>0.41108443687240226</v>
      </c>
      <c r="N374" s="240">
        <v>2.6071917189395679E-5</v>
      </c>
      <c r="O374" s="240"/>
      <c r="P374" s="308"/>
      <c r="Q374" s="254"/>
      <c r="R374" s="255">
        <v>1</v>
      </c>
      <c r="S374" s="256" t="s">
        <v>91</v>
      </c>
      <c r="T374" s="256" t="s">
        <v>91</v>
      </c>
      <c r="U374" s="256" t="s">
        <v>91</v>
      </c>
      <c r="V374" s="256" t="s">
        <v>91</v>
      </c>
      <c r="W374" s="256" t="s">
        <v>91</v>
      </c>
      <c r="X374" s="256" t="s">
        <v>91</v>
      </c>
      <c r="Y374" s="256" t="s">
        <v>91</v>
      </c>
      <c r="Z374" s="256" t="s">
        <v>91</v>
      </c>
      <c r="AA374" s="256" t="s">
        <v>91</v>
      </c>
      <c r="AB374" s="256" t="s">
        <v>91</v>
      </c>
      <c r="AC374" s="256" t="s">
        <v>91</v>
      </c>
      <c r="AD374" s="256" t="s">
        <v>91</v>
      </c>
      <c r="AE374" s="256" t="s">
        <v>91</v>
      </c>
      <c r="AF374" s="256" t="s">
        <v>91</v>
      </c>
      <c r="AG374" s="256" t="s">
        <v>91</v>
      </c>
      <c r="AH374" s="256" t="s">
        <v>91</v>
      </c>
      <c r="AI374" s="256" t="s">
        <v>91</v>
      </c>
      <c r="AJ374" s="256" t="s">
        <v>91</v>
      </c>
      <c r="AK374" s="256" t="s">
        <v>91</v>
      </c>
      <c r="AL374" s="256" t="s">
        <v>91</v>
      </c>
      <c r="AM374" s="256" t="s">
        <v>91</v>
      </c>
      <c r="AN374" s="247"/>
      <c r="AO374" s="247"/>
      <c r="AP374" s="247"/>
      <c r="AQ374" s="247"/>
      <c r="AR374" s="247"/>
      <c r="AS374" s="247"/>
      <c r="AT374" s="247"/>
      <c r="AU374" s="247"/>
      <c r="AV374" s="247"/>
      <c r="AW374" s="247"/>
      <c r="AX374" s="247"/>
      <c r="AY374" s="247"/>
      <c r="AZ374" s="247"/>
      <c r="BA374" s="247"/>
      <c r="BB374" s="247"/>
      <c r="BC374" s="247"/>
      <c r="BD374" s="247"/>
      <c r="BE374" s="247"/>
      <c r="BF374" s="247"/>
      <c r="BG374" s="247"/>
      <c r="BH374" s="247"/>
      <c r="BI374" s="247"/>
      <c r="BJ374" s="247"/>
      <c r="BK374" s="247"/>
      <c r="BL374" s="247"/>
      <c r="BM374" s="247"/>
      <c r="BN374" s="247"/>
      <c r="BO374" s="247"/>
      <c r="BP374" s="247"/>
    </row>
    <row r="375" spans="1:68" s="205" customFormat="1" ht="12.75" customHeight="1">
      <c r="A375" s="204">
        <v>348</v>
      </c>
      <c r="B375" s="204"/>
      <c r="C375" s="204" t="s">
        <v>514</v>
      </c>
      <c r="D375" s="209"/>
      <c r="E375" s="209"/>
      <c r="F375" s="209"/>
      <c r="G375" s="209"/>
      <c r="H375" s="210">
        <v>1</v>
      </c>
      <c r="I375" s="206">
        <v>52.2</v>
      </c>
      <c r="J375" s="223">
        <f t="shared" si="19"/>
        <v>52.2</v>
      </c>
      <c r="K375" s="211">
        <f t="shared" si="17"/>
        <v>2.4331694129163077E-3</v>
      </c>
      <c r="L375" s="212">
        <v>0</v>
      </c>
      <c r="M375" s="213">
        <v>0</v>
      </c>
      <c r="N375" s="214">
        <v>0</v>
      </c>
      <c r="O375" s="214"/>
      <c r="P375" s="309" t="s">
        <v>2281</v>
      </c>
      <c r="Q375" s="215"/>
      <c r="R375" s="216">
        <v>1</v>
      </c>
      <c r="S375" s="217" t="s">
        <v>91</v>
      </c>
      <c r="T375" s="217" t="s">
        <v>91</v>
      </c>
      <c r="U375" s="217" t="s">
        <v>91</v>
      </c>
      <c r="V375" s="217" t="s">
        <v>91</v>
      </c>
      <c r="W375" s="217" t="s">
        <v>91</v>
      </c>
      <c r="X375" s="217" t="s">
        <v>91</v>
      </c>
      <c r="Y375" s="217" t="s">
        <v>91</v>
      </c>
      <c r="Z375" s="217" t="s">
        <v>91</v>
      </c>
      <c r="AA375" s="217" t="s">
        <v>91</v>
      </c>
      <c r="AB375" s="217" t="s">
        <v>91</v>
      </c>
      <c r="AC375" s="217" t="s">
        <v>91</v>
      </c>
      <c r="AD375" s="217" t="s">
        <v>91</v>
      </c>
      <c r="AE375" s="217" t="s">
        <v>91</v>
      </c>
      <c r="AF375" s="217" t="s">
        <v>91</v>
      </c>
      <c r="AG375" s="217" t="s">
        <v>91</v>
      </c>
      <c r="AH375" s="217" t="s">
        <v>91</v>
      </c>
      <c r="AI375" s="217" t="s">
        <v>91</v>
      </c>
      <c r="AJ375" s="217" t="s">
        <v>91</v>
      </c>
      <c r="AK375" s="217" t="s">
        <v>91</v>
      </c>
      <c r="AL375" s="217" t="s">
        <v>91</v>
      </c>
      <c r="AM375" s="217" t="s">
        <v>91</v>
      </c>
      <c r="AN375" s="218"/>
      <c r="AO375" s="218"/>
      <c r="AP375" s="218"/>
      <c r="AQ375" s="218"/>
      <c r="AR375" s="218"/>
      <c r="AS375" s="218"/>
      <c r="AT375" s="218"/>
      <c r="AU375" s="218"/>
      <c r="AV375" s="218"/>
      <c r="AW375" s="218"/>
      <c r="AX375" s="218"/>
      <c r="AY375" s="218"/>
      <c r="AZ375" s="218"/>
      <c r="BA375" s="218"/>
      <c r="BB375" s="218"/>
      <c r="BC375" s="218"/>
      <c r="BD375" s="218"/>
      <c r="BE375" s="218"/>
      <c r="BF375" s="218"/>
      <c r="BG375" s="218"/>
      <c r="BH375" s="218"/>
      <c r="BI375" s="218"/>
      <c r="BJ375" s="218"/>
      <c r="BK375" s="218"/>
      <c r="BL375" s="218"/>
      <c r="BM375" s="218"/>
      <c r="BN375" s="218"/>
      <c r="BO375" s="218"/>
      <c r="BP375" s="218"/>
    </row>
    <row r="376" spans="1:68" s="121" customFormat="1" ht="14.4" hidden="1">
      <c r="A376" s="233">
        <v>349</v>
      </c>
      <c r="B376" s="233"/>
      <c r="C376" s="233" t="s">
        <v>515</v>
      </c>
      <c r="D376" s="234"/>
      <c r="E376" s="234"/>
      <c r="F376" s="234"/>
      <c r="G376" s="234"/>
      <c r="H376" s="234">
        <v>1</v>
      </c>
      <c r="I376" s="235">
        <v>52.3</v>
      </c>
      <c r="J376" s="236">
        <f t="shared" si="19"/>
        <v>52.3</v>
      </c>
      <c r="K376" s="237">
        <f t="shared" si="17"/>
        <v>2.4378306570023538E-3</v>
      </c>
      <c r="L376" s="238">
        <v>0</v>
      </c>
      <c r="M376" s="239">
        <v>0</v>
      </c>
      <c r="N376" s="240">
        <v>0</v>
      </c>
      <c r="O376" s="240"/>
      <c r="P376" s="240"/>
      <c r="Q376" s="241"/>
      <c r="R376" s="242"/>
      <c r="S376" s="243"/>
      <c r="T376" s="243"/>
      <c r="U376" s="243"/>
      <c r="V376" s="243"/>
      <c r="W376" s="243"/>
      <c r="X376" s="243"/>
      <c r="Y376" s="243"/>
      <c r="Z376" s="243"/>
      <c r="AA376" s="248"/>
      <c r="AB376" s="248"/>
      <c r="AC376" s="248"/>
      <c r="AD376" s="248"/>
      <c r="AE376" s="248"/>
      <c r="AF376" s="249"/>
      <c r="AG376" s="249"/>
      <c r="AH376" s="249"/>
      <c r="AI376" s="249"/>
      <c r="AJ376" s="244"/>
      <c r="AK376" s="245"/>
      <c r="AL376" s="246"/>
      <c r="AM376" s="247"/>
      <c r="AN376" s="247"/>
      <c r="AO376" s="247"/>
      <c r="AP376" s="247"/>
      <c r="AQ376" s="247"/>
      <c r="AR376" s="247"/>
      <c r="AS376" s="247"/>
      <c r="AT376" s="247"/>
      <c r="AU376" s="247"/>
      <c r="AV376" s="247"/>
      <c r="AW376" s="247"/>
      <c r="AX376" s="247"/>
      <c r="AY376" s="247"/>
      <c r="AZ376" s="247"/>
      <c r="BA376" s="247"/>
      <c r="BB376" s="247"/>
      <c r="BC376" s="247"/>
      <c r="BD376" s="247"/>
      <c r="BE376" s="247"/>
      <c r="BF376" s="247"/>
      <c r="BG376" s="247"/>
      <c r="BH376" s="247"/>
      <c r="BI376" s="247"/>
      <c r="BJ376" s="247"/>
      <c r="BK376" s="247"/>
      <c r="BL376" s="247"/>
      <c r="BM376" s="247"/>
      <c r="BN376" s="247"/>
      <c r="BO376" s="247"/>
      <c r="BP376" s="247"/>
    </row>
    <row r="377" spans="1:68" s="121" customFormat="1" ht="12.75" customHeight="1">
      <c r="A377" s="233">
        <v>350</v>
      </c>
      <c r="B377" s="233"/>
      <c r="C377" s="233" t="s">
        <v>516</v>
      </c>
      <c r="D377" s="234"/>
      <c r="E377" s="234"/>
      <c r="F377" s="234"/>
      <c r="G377" s="234"/>
      <c r="H377" s="250">
        <v>1</v>
      </c>
      <c r="I377" s="235">
        <v>151.80000000000001</v>
      </c>
      <c r="J377" s="251">
        <f t="shared" si="19"/>
        <v>151.80000000000001</v>
      </c>
      <c r="K377" s="252">
        <f t="shared" si="17"/>
        <v>7.0757685226186876E-3</v>
      </c>
      <c r="L377" s="238">
        <v>3.7752652365832858E-3</v>
      </c>
      <c r="M377" s="239">
        <v>0.40785771444797209</v>
      </c>
      <c r="N377" s="240">
        <v>3.7752652365832856E-5</v>
      </c>
      <c r="O377" s="240"/>
      <c r="P377" s="308"/>
      <c r="Q377" s="254"/>
      <c r="R377" s="255">
        <v>1</v>
      </c>
      <c r="S377" s="256" t="s">
        <v>1004</v>
      </c>
      <c r="T377" s="256" t="s">
        <v>1004</v>
      </c>
      <c r="U377" s="256" t="s">
        <v>1004</v>
      </c>
      <c r="V377" s="256" t="s">
        <v>1004</v>
      </c>
      <c r="W377" s="256" t="s">
        <v>1004</v>
      </c>
      <c r="X377" s="256" t="s">
        <v>1004</v>
      </c>
      <c r="Y377" s="256" t="s">
        <v>1004</v>
      </c>
      <c r="Z377" s="256" t="s">
        <v>1004</v>
      </c>
      <c r="AA377" s="256" t="s">
        <v>1004</v>
      </c>
      <c r="AB377" s="256" t="s">
        <v>1004</v>
      </c>
      <c r="AC377" s="256" t="s">
        <v>1004</v>
      </c>
      <c r="AD377" s="256" t="s">
        <v>1004</v>
      </c>
      <c r="AE377" s="256" t="s">
        <v>1004</v>
      </c>
      <c r="AF377" s="256" t="s">
        <v>1004</v>
      </c>
      <c r="AG377" s="256" t="s">
        <v>1004</v>
      </c>
      <c r="AH377" s="256" t="s">
        <v>1004</v>
      </c>
      <c r="AI377" s="256" t="s">
        <v>1004</v>
      </c>
      <c r="AJ377" s="256" t="s">
        <v>1004</v>
      </c>
      <c r="AK377" s="256" t="s">
        <v>1004</v>
      </c>
      <c r="AL377" s="256" t="s">
        <v>1004</v>
      </c>
      <c r="AM377" s="256" t="s">
        <v>1004</v>
      </c>
      <c r="AN377" s="247"/>
      <c r="AO377" s="247"/>
      <c r="AP377" s="247"/>
      <c r="AQ377" s="247"/>
      <c r="AR377" s="247"/>
      <c r="AS377" s="247"/>
      <c r="AT377" s="247"/>
      <c r="AU377" s="247"/>
      <c r="AV377" s="247"/>
      <c r="AW377" s="247"/>
      <c r="AX377" s="247"/>
      <c r="AY377" s="247"/>
      <c r="AZ377" s="247"/>
      <c r="BA377" s="247"/>
      <c r="BB377" s="247"/>
      <c r="BC377" s="247"/>
      <c r="BD377" s="247"/>
      <c r="BE377" s="247"/>
      <c r="BF377" s="247"/>
      <c r="BG377" s="247"/>
      <c r="BH377" s="247"/>
      <c r="BI377" s="247"/>
      <c r="BJ377" s="247"/>
      <c r="BK377" s="247"/>
      <c r="BL377" s="247"/>
      <c r="BM377" s="247"/>
      <c r="BN377" s="247"/>
      <c r="BO377" s="247"/>
      <c r="BP377" s="247"/>
    </row>
    <row r="378" spans="1:68" s="121" customFormat="1" ht="12.75" hidden="1" customHeight="1">
      <c r="A378" s="233">
        <v>351</v>
      </c>
      <c r="B378" s="233"/>
      <c r="C378" s="233" t="s">
        <v>615</v>
      </c>
      <c r="D378" s="234"/>
      <c r="E378" s="234"/>
      <c r="F378" s="234"/>
      <c r="G378" s="234"/>
      <c r="H378" s="250">
        <v>1</v>
      </c>
      <c r="I378" s="235">
        <v>148.80000000000001</v>
      </c>
      <c r="J378" s="251">
        <f t="shared" si="19"/>
        <v>148.80000000000001</v>
      </c>
      <c r="K378" s="252">
        <f t="shared" si="17"/>
        <v>6.9359312000372908E-3</v>
      </c>
      <c r="L378" s="238">
        <v>4.0785771444797206E-3</v>
      </c>
      <c r="M378" s="239">
        <v>0.2594284829241848</v>
      </c>
      <c r="N378" s="240">
        <v>4.0785771444797206E-5</v>
      </c>
      <c r="O378" s="240"/>
      <c r="P378" s="308"/>
      <c r="Q378" s="254"/>
      <c r="R378" s="255">
        <v>1</v>
      </c>
      <c r="S378" s="256" t="s">
        <v>1004</v>
      </c>
      <c r="T378" s="256" t="s">
        <v>1004</v>
      </c>
      <c r="U378" s="256" t="s">
        <v>1007</v>
      </c>
      <c r="V378" s="256" t="s">
        <v>1007</v>
      </c>
      <c r="W378" s="256" t="s">
        <v>1007</v>
      </c>
      <c r="X378" s="256" t="s">
        <v>1007</v>
      </c>
      <c r="Y378" s="256" t="s">
        <v>1007</v>
      </c>
      <c r="Z378" s="256" t="s">
        <v>1007</v>
      </c>
      <c r="AA378" s="256" t="s">
        <v>1007</v>
      </c>
      <c r="AB378" s="256" t="s">
        <v>1007</v>
      </c>
      <c r="AC378" s="256" t="s">
        <v>1004</v>
      </c>
      <c r="AD378" s="248" t="s">
        <v>1004</v>
      </c>
      <c r="AE378" s="248" t="s">
        <v>1007</v>
      </c>
      <c r="AF378" s="249" t="s">
        <v>1004</v>
      </c>
      <c r="AG378" s="249" t="s">
        <v>1004</v>
      </c>
      <c r="AH378" s="249" t="s">
        <v>1004</v>
      </c>
      <c r="AI378" s="249" t="s">
        <v>1004</v>
      </c>
      <c r="AJ378" s="244" t="s">
        <v>1007</v>
      </c>
      <c r="AK378" s="258" t="s">
        <v>1004</v>
      </c>
      <c r="AL378" s="258" t="s">
        <v>1004</v>
      </c>
      <c r="AM378" s="258" t="s">
        <v>1004</v>
      </c>
      <c r="AN378" s="247"/>
      <c r="AO378" s="247"/>
      <c r="AP378" s="247"/>
      <c r="AQ378" s="247"/>
      <c r="AR378" s="247"/>
      <c r="AS378" s="247"/>
      <c r="AT378" s="247"/>
      <c r="AU378" s="247"/>
      <c r="AV378" s="247"/>
      <c r="AW378" s="247"/>
      <c r="AX378" s="247"/>
      <c r="AY378" s="247"/>
      <c r="AZ378" s="247"/>
      <c r="BA378" s="247"/>
      <c r="BB378" s="247"/>
      <c r="BC378" s="247"/>
      <c r="BD378" s="247"/>
      <c r="BE378" s="247"/>
      <c r="BF378" s="247"/>
      <c r="BG378" s="247"/>
      <c r="BH378" s="247"/>
      <c r="BI378" s="247"/>
      <c r="BJ378" s="247"/>
      <c r="BK378" s="247"/>
      <c r="BL378" s="247"/>
      <c r="BM378" s="247"/>
      <c r="BN378" s="247"/>
      <c r="BO378" s="247"/>
      <c r="BP378" s="247"/>
    </row>
    <row r="379" spans="1:68" s="205" customFormat="1" ht="12.75" customHeight="1">
      <c r="A379" s="204">
        <v>352</v>
      </c>
      <c r="B379" s="204"/>
      <c r="C379" s="204" t="s">
        <v>517</v>
      </c>
      <c r="D379" s="209"/>
      <c r="E379" s="209"/>
      <c r="F379" s="209"/>
      <c r="G379" s="209"/>
      <c r="H379" s="210">
        <v>1</v>
      </c>
      <c r="I379" s="206">
        <v>52.4</v>
      </c>
      <c r="J379" s="223">
        <f t="shared" si="19"/>
        <v>52.4</v>
      </c>
      <c r="K379" s="211">
        <f t="shared" si="17"/>
        <v>2.4424919010884003E-3</v>
      </c>
      <c r="L379" s="212">
        <v>0</v>
      </c>
      <c r="M379" s="213">
        <v>0</v>
      </c>
      <c r="N379" s="214">
        <v>0</v>
      </c>
      <c r="O379" s="214"/>
      <c r="P379" s="309"/>
      <c r="Q379" s="215"/>
      <c r="R379" s="216">
        <v>1</v>
      </c>
      <c r="S379" s="217" t="s">
        <v>91</v>
      </c>
      <c r="T379" s="217" t="s">
        <v>91</v>
      </c>
      <c r="U379" s="217" t="s">
        <v>91</v>
      </c>
      <c r="V379" s="217" t="s">
        <v>91</v>
      </c>
      <c r="W379" s="217" t="s">
        <v>91</v>
      </c>
      <c r="X379" s="217" t="s">
        <v>91</v>
      </c>
      <c r="Y379" s="217" t="s">
        <v>91</v>
      </c>
      <c r="Z379" s="217" t="s">
        <v>91</v>
      </c>
      <c r="AA379" s="217" t="s">
        <v>91</v>
      </c>
      <c r="AB379" s="217" t="s">
        <v>91</v>
      </c>
      <c r="AC379" s="217" t="s">
        <v>91</v>
      </c>
      <c r="AD379" s="217" t="s">
        <v>91</v>
      </c>
      <c r="AE379" s="217" t="s">
        <v>91</v>
      </c>
      <c r="AF379" s="217" t="s">
        <v>91</v>
      </c>
      <c r="AG379" s="217" t="s">
        <v>91</v>
      </c>
      <c r="AH379" s="217" t="s">
        <v>91</v>
      </c>
      <c r="AI379" s="217" t="s">
        <v>91</v>
      </c>
      <c r="AJ379" s="217" t="s">
        <v>91</v>
      </c>
      <c r="AK379" s="217" t="s">
        <v>91</v>
      </c>
      <c r="AL379" s="217" t="s">
        <v>91</v>
      </c>
      <c r="AM379" s="217" t="s">
        <v>91</v>
      </c>
      <c r="AN379" s="218"/>
      <c r="AO379" s="218"/>
      <c r="AP379" s="218"/>
      <c r="AQ379" s="218"/>
      <c r="AR379" s="218"/>
      <c r="AS379" s="218"/>
      <c r="AT379" s="218"/>
      <c r="AU379" s="218"/>
      <c r="AV379" s="218"/>
      <c r="AW379" s="218"/>
      <c r="AX379" s="218"/>
      <c r="AY379" s="218"/>
      <c r="AZ379" s="218"/>
      <c r="BA379" s="218"/>
      <c r="BB379" s="218"/>
      <c r="BC379" s="218"/>
      <c r="BD379" s="218"/>
      <c r="BE379" s="218"/>
      <c r="BF379" s="218"/>
      <c r="BG379" s="218"/>
      <c r="BH379" s="218"/>
      <c r="BI379" s="218"/>
      <c r="BJ379" s="218"/>
      <c r="BK379" s="218"/>
      <c r="BL379" s="218"/>
      <c r="BM379" s="218"/>
      <c r="BN379" s="218"/>
      <c r="BO379" s="218"/>
      <c r="BP379" s="218"/>
    </row>
    <row r="380" spans="1:68" s="121" customFormat="1" ht="12.75" customHeight="1">
      <c r="A380" s="233">
        <v>353</v>
      </c>
      <c r="B380" s="233"/>
      <c r="C380" s="233" t="s">
        <v>510</v>
      </c>
      <c r="D380" s="234"/>
      <c r="E380" s="234"/>
      <c r="F380" s="234"/>
      <c r="G380" s="234"/>
      <c r="H380" s="250">
        <v>1</v>
      </c>
      <c r="I380" s="235">
        <v>52.4</v>
      </c>
      <c r="J380" s="251">
        <f t="shared" si="19"/>
        <v>52.4</v>
      </c>
      <c r="K380" s="252">
        <f t="shared" si="17"/>
        <v>2.4424919010884003E-3</v>
      </c>
      <c r="L380" s="238">
        <v>0</v>
      </c>
      <c r="M380" s="239">
        <v>0</v>
      </c>
      <c r="N380" s="240">
        <v>0</v>
      </c>
      <c r="O380" s="240"/>
      <c r="P380" s="308"/>
      <c r="Q380" s="254"/>
      <c r="R380" s="255">
        <v>1</v>
      </c>
      <c r="S380" s="256" t="s">
        <v>91</v>
      </c>
      <c r="T380" s="256" t="s">
        <v>91</v>
      </c>
      <c r="U380" s="256" t="s">
        <v>91</v>
      </c>
      <c r="V380" s="256" t="s">
        <v>91</v>
      </c>
      <c r="W380" s="256" t="s">
        <v>91</v>
      </c>
      <c r="X380" s="256" t="s">
        <v>91</v>
      </c>
      <c r="Y380" s="256" t="s">
        <v>91</v>
      </c>
      <c r="Z380" s="256" t="s">
        <v>91</v>
      </c>
      <c r="AA380" s="256" t="s">
        <v>91</v>
      </c>
      <c r="AB380" s="256" t="s">
        <v>91</v>
      </c>
      <c r="AC380" s="256" t="s">
        <v>91</v>
      </c>
      <c r="AD380" s="256" t="s">
        <v>91</v>
      </c>
      <c r="AE380" s="256" t="s">
        <v>91</v>
      </c>
      <c r="AF380" s="256" t="s">
        <v>91</v>
      </c>
      <c r="AG380" s="256" t="s">
        <v>91</v>
      </c>
      <c r="AH380" s="256" t="s">
        <v>91</v>
      </c>
      <c r="AI380" s="256" t="s">
        <v>91</v>
      </c>
      <c r="AJ380" s="256" t="s">
        <v>91</v>
      </c>
      <c r="AK380" s="256" t="s">
        <v>91</v>
      </c>
      <c r="AL380" s="256" t="s">
        <v>91</v>
      </c>
      <c r="AM380" s="256" t="s">
        <v>91</v>
      </c>
      <c r="AN380" s="247"/>
      <c r="AO380" s="247"/>
      <c r="AP380" s="247"/>
      <c r="AQ380" s="247"/>
      <c r="AR380" s="247"/>
      <c r="AS380" s="247"/>
      <c r="AT380" s="247"/>
      <c r="AU380" s="247"/>
      <c r="AV380" s="247"/>
      <c r="AW380" s="247"/>
      <c r="AX380" s="247"/>
      <c r="AY380" s="247"/>
      <c r="AZ380" s="247"/>
      <c r="BA380" s="247"/>
      <c r="BB380" s="247"/>
      <c r="BC380" s="247"/>
      <c r="BD380" s="247"/>
      <c r="BE380" s="247"/>
      <c r="BF380" s="247"/>
      <c r="BG380" s="247"/>
      <c r="BH380" s="247"/>
      <c r="BI380" s="247"/>
      <c r="BJ380" s="247"/>
      <c r="BK380" s="247"/>
      <c r="BL380" s="247"/>
      <c r="BM380" s="247"/>
      <c r="BN380" s="247"/>
      <c r="BO380" s="247"/>
      <c r="BP380" s="247"/>
    </row>
    <row r="381" spans="1:68" s="121" customFormat="1" ht="12.75" customHeight="1">
      <c r="A381" s="233">
        <v>354</v>
      </c>
      <c r="B381" s="233"/>
      <c r="C381" s="233" t="s">
        <v>518</v>
      </c>
      <c r="D381" s="234"/>
      <c r="E381" s="234"/>
      <c r="F381" s="234"/>
      <c r="G381" s="234"/>
      <c r="H381" s="250">
        <v>1</v>
      </c>
      <c r="I381" s="235">
        <v>151.80000000000001</v>
      </c>
      <c r="J381" s="251">
        <f t="shared" si="19"/>
        <v>151.80000000000001</v>
      </c>
      <c r="K381" s="252">
        <f t="shared" si="17"/>
        <v>7.0757685226186876E-3</v>
      </c>
      <c r="L381" s="238">
        <v>2.600738274090708E-3</v>
      </c>
      <c r="M381" s="239">
        <v>0.35816618911174763</v>
      </c>
      <c r="N381" s="240">
        <v>2.600738274090708E-5</v>
      </c>
      <c r="O381" s="240"/>
      <c r="P381" s="308"/>
      <c r="Q381" s="254"/>
      <c r="R381" s="255">
        <v>1</v>
      </c>
      <c r="S381" s="256" t="s">
        <v>91</v>
      </c>
      <c r="T381" s="256" t="s">
        <v>91</v>
      </c>
      <c r="U381" s="256" t="s">
        <v>91</v>
      </c>
      <c r="V381" s="256" t="s">
        <v>91</v>
      </c>
      <c r="W381" s="256" t="s">
        <v>91</v>
      </c>
      <c r="X381" s="256" t="s">
        <v>91</v>
      </c>
      <c r="Y381" s="256" t="s">
        <v>91</v>
      </c>
      <c r="Z381" s="256" t="s">
        <v>91</v>
      </c>
      <c r="AA381" s="256" t="s">
        <v>91</v>
      </c>
      <c r="AB381" s="256" t="s">
        <v>91</v>
      </c>
      <c r="AC381" s="256" t="s">
        <v>91</v>
      </c>
      <c r="AD381" s="256" t="s">
        <v>91</v>
      </c>
      <c r="AE381" s="256" t="s">
        <v>91</v>
      </c>
      <c r="AF381" s="256" t="s">
        <v>91</v>
      </c>
      <c r="AG381" s="256" t="s">
        <v>91</v>
      </c>
      <c r="AH381" s="256" t="s">
        <v>91</v>
      </c>
      <c r="AI381" s="256" t="s">
        <v>91</v>
      </c>
      <c r="AJ381" s="256" t="s">
        <v>91</v>
      </c>
      <c r="AK381" s="256" t="s">
        <v>91</v>
      </c>
      <c r="AL381" s="256" t="s">
        <v>91</v>
      </c>
      <c r="AM381" s="256" t="s">
        <v>91</v>
      </c>
      <c r="AN381" s="247"/>
      <c r="AO381" s="247"/>
      <c r="AP381" s="247"/>
      <c r="AQ381" s="247"/>
      <c r="AR381" s="247"/>
      <c r="AS381" s="247"/>
      <c r="AT381" s="247"/>
      <c r="AU381" s="247"/>
      <c r="AV381" s="247"/>
      <c r="AW381" s="247"/>
      <c r="AX381" s="247"/>
      <c r="AY381" s="247"/>
      <c r="AZ381" s="247"/>
      <c r="BA381" s="247"/>
      <c r="BB381" s="247"/>
      <c r="BC381" s="247"/>
      <c r="BD381" s="247"/>
      <c r="BE381" s="247"/>
      <c r="BF381" s="247"/>
      <c r="BG381" s="247"/>
      <c r="BH381" s="247"/>
      <c r="BI381" s="247"/>
      <c r="BJ381" s="247"/>
      <c r="BK381" s="247"/>
      <c r="BL381" s="247"/>
      <c r="BM381" s="247"/>
      <c r="BN381" s="247"/>
      <c r="BO381" s="247"/>
      <c r="BP381" s="247"/>
    </row>
    <row r="382" spans="1:68" s="205" customFormat="1" ht="12.75" customHeight="1">
      <c r="A382" s="204">
        <v>355</v>
      </c>
      <c r="B382" s="204"/>
      <c r="C382" s="204" t="s">
        <v>430</v>
      </c>
      <c r="D382" s="209"/>
      <c r="E382" s="209"/>
      <c r="F382" s="209"/>
      <c r="G382" s="209"/>
      <c r="H382" s="210">
        <v>1</v>
      </c>
      <c r="I382" s="206">
        <v>148.9</v>
      </c>
      <c r="J382" s="223">
        <f t="shared" si="19"/>
        <v>148.9</v>
      </c>
      <c r="K382" s="211">
        <f t="shared" si="17"/>
        <v>6.9405924441233368E-3</v>
      </c>
      <c r="L382" s="212">
        <v>0</v>
      </c>
      <c r="M382" s="213">
        <v>0</v>
      </c>
      <c r="N382" s="214">
        <v>0</v>
      </c>
      <c r="O382" s="214"/>
      <c r="P382" s="309"/>
      <c r="Q382" s="215"/>
      <c r="R382" s="216">
        <v>1</v>
      </c>
      <c r="S382" s="217" t="s">
        <v>91</v>
      </c>
      <c r="T382" s="217" t="s">
        <v>91</v>
      </c>
      <c r="U382" s="217" t="s">
        <v>91</v>
      </c>
      <c r="V382" s="217" t="s">
        <v>91</v>
      </c>
      <c r="W382" s="217" t="s">
        <v>91</v>
      </c>
      <c r="X382" s="217" t="s">
        <v>91</v>
      </c>
      <c r="Y382" s="217" t="s">
        <v>91</v>
      </c>
      <c r="Z382" s="217" t="s">
        <v>91</v>
      </c>
      <c r="AA382" s="217" t="s">
        <v>91</v>
      </c>
      <c r="AB382" s="217" t="s">
        <v>91</v>
      </c>
      <c r="AC382" s="217" t="s">
        <v>91</v>
      </c>
      <c r="AD382" s="217" t="s">
        <v>91</v>
      </c>
      <c r="AE382" s="217" t="s">
        <v>91</v>
      </c>
      <c r="AF382" s="217" t="s">
        <v>91</v>
      </c>
      <c r="AG382" s="217" t="s">
        <v>91</v>
      </c>
      <c r="AH382" s="217" t="s">
        <v>91</v>
      </c>
      <c r="AI382" s="217" t="s">
        <v>91</v>
      </c>
      <c r="AJ382" s="217" t="s">
        <v>91</v>
      </c>
      <c r="AK382" s="217" t="s">
        <v>91</v>
      </c>
      <c r="AL382" s="217" t="s">
        <v>91</v>
      </c>
      <c r="AM382" s="217" t="s">
        <v>91</v>
      </c>
      <c r="AN382" s="218"/>
      <c r="AO382" s="218"/>
      <c r="AP382" s="218"/>
      <c r="AQ382" s="218"/>
      <c r="AR382" s="218"/>
      <c r="AS382" s="218"/>
      <c r="AT382" s="218"/>
      <c r="AU382" s="218"/>
      <c r="AV382" s="218"/>
      <c r="AW382" s="218"/>
      <c r="AX382" s="218"/>
      <c r="AY382" s="218"/>
      <c r="AZ382" s="218"/>
      <c r="BA382" s="218"/>
      <c r="BB382" s="218"/>
      <c r="BC382" s="218"/>
      <c r="BD382" s="218"/>
      <c r="BE382" s="218"/>
      <c r="BF382" s="218"/>
      <c r="BG382" s="218"/>
      <c r="BH382" s="218"/>
      <c r="BI382" s="218"/>
      <c r="BJ382" s="218"/>
      <c r="BK382" s="218"/>
      <c r="BL382" s="218"/>
      <c r="BM382" s="218"/>
      <c r="BN382" s="218"/>
      <c r="BO382" s="218"/>
      <c r="BP382" s="218"/>
    </row>
    <row r="383" spans="1:68" s="205" customFormat="1" ht="12.75" customHeight="1">
      <c r="A383" s="204">
        <v>356</v>
      </c>
      <c r="B383" s="204"/>
      <c r="C383" s="204" t="s">
        <v>430</v>
      </c>
      <c r="D383" s="209"/>
      <c r="E383" s="209"/>
      <c r="F383" s="209"/>
      <c r="G383" s="209"/>
      <c r="H383" s="210">
        <v>1</v>
      </c>
      <c r="I383" s="206">
        <v>52.2</v>
      </c>
      <c r="J383" s="223">
        <f t="shared" si="19"/>
        <v>52.2</v>
      </c>
      <c r="K383" s="211">
        <f t="shared" si="17"/>
        <v>2.4331694129163077E-3</v>
      </c>
      <c r="L383" s="212">
        <v>5.188569658483696E-3</v>
      </c>
      <c r="M383" s="213">
        <v>0.38333462402230284</v>
      </c>
      <c r="N383" s="214">
        <v>5.1885696584836961E-5</v>
      </c>
      <c r="O383" s="214"/>
      <c r="P383" s="309"/>
      <c r="Q383" s="215"/>
      <c r="R383" s="216">
        <v>1</v>
      </c>
      <c r="S383" s="217" t="s">
        <v>91</v>
      </c>
      <c r="T383" s="217" t="s">
        <v>91</v>
      </c>
      <c r="U383" s="217" t="s">
        <v>91</v>
      </c>
      <c r="V383" s="217" t="s">
        <v>91</v>
      </c>
      <c r="W383" s="217" t="s">
        <v>91</v>
      </c>
      <c r="X383" s="217" t="s">
        <v>91</v>
      </c>
      <c r="Y383" s="217" t="s">
        <v>91</v>
      </c>
      <c r="Z383" s="217" t="s">
        <v>91</v>
      </c>
      <c r="AA383" s="217" t="s">
        <v>91</v>
      </c>
      <c r="AB383" s="217" t="s">
        <v>91</v>
      </c>
      <c r="AC383" s="217" t="s">
        <v>91</v>
      </c>
      <c r="AD383" s="217" t="s">
        <v>91</v>
      </c>
      <c r="AE383" s="217" t="s">
        <v>91</v>
      </c>
      <c r="AF383" s="217" t="s">
        <v>91</v>
      </c>
      <c r="AG383" s="217" t="s">
        <v>91</v>
      </c>
      <c r="AH383" s="217" t="s">
        <v>91</v>
      </c>
      <c r="AI383" s="217" t="s">
        <v>91</v>
      </c>
      <c r="AJ383" s="217" t="s">
        <v>91</v>
      </c>
      <c r="AK383" s="217" t="s">
        <v>91</v>
      </c>
      <c r="AL383" s="217" t="s">
        <v>91</v>
      </c>
      <c r="AM383" s="217" t="s">
        <v>91</v>
      </c>
      <c r="AN383" s="218"/>
      <c r="AO383" s="218"/>
      <c r="AP383" s="218"/>
      <c r="AQ383" s="218"/>
      <c r="AR383" s="218"/>
      <c r="AS383" s="218"/>
      <c r="AT383" s="218"/>
      <c r="AU383" s="218"/>
      <c r="AV383" s="218"/>
      <c r="AW383" s="218"/>
      <c r="AX383" s="218"/>
      <c r="AY383" s="218"/>
      <c r="AZ383" s="218"/>
      <c r="BA383" s="218"/>
      <c r="BB383" s="218"/>
      <c r="BC383" s="218"/>
      <c r="BD383" s="218"/>
      <c r="BE383" s="218"/>
      <c r="BF383" s="218"/>
      <c r="BG383" s="218"/>
      <c r="BH383" s="218"/>
      <c r="BI383" s="218"/>
      <c r="BJ383" s="218"/>
      <c r="BK383" s="218"/>
      <c r="BL383" s="218"/>
      <c r="BM383" s="218"/>
      <c r="BN383" s="218"/>
      <c r="BO383" s="218"/>
      <c r="BP383" s="218"/>
    </row>
    <row r="384" spans="1:68" s="121" customFormat="1" ht="12.75" hidden="1" customHeight="1">
      <c r="A384" s="233">
        <v>357</v>
      </c>
      <c r="B384" s="233"/>
      <c r="C384" s="233" t="s">
        <v>519</v>
      </c>
      <c r="D384" s="234"/>
      <c r="E384" s="234"/>
      <c r="F384" s="234"/>
      <c r="G384" s="234"/>
      <c r="H384" s="234">
        <v>1</v>
      </c>
      <c r="I384" s="235">
        <v>52.4</v>
      </c>
      <c r="J384" s="236">
        <f t="shared" si="19"/>
        <v>52.4</v>
      </c>
      <c r="K384" s="237">
        <f t="shared" si="17"/>
        <v>2.4424919010884003E-3</v>
      </c>
      <c r="L384" s="238">
        <v>0</v>
      </c>
      <c r="M384" s="239">
        <v>0</v>
      </c>
      <c r="N384" s="240">
        <v>0</v>
      </c>
      <c r="O384" s="240"/>
      <c r="P384" s="240"/>
      <c r="Q384" s="241"/>
      <c r="R384" s="242"/>
      <c r="S384" s="243"/>
      <c r="T384" s="243"/>
      <c r="U384" s="243"/>
      <c r="V384" s="243"/>
      <c r="W384" s="243"/>
      <c r="X384" s="243"/>
      <c r="Y384" s="243"/>
      <c r="Z384" s="243"/>
      <c r="AA384" s="248"/>
      <c r="AB384" s="248"/>
      <c r="AC384" s="248"/>
      <c r="AD384" s="248"/>
      <c r="AE384" s="248"/>
      <c r="AF384" s="249"/>
      <c r="AG384" s="249"/>
      <c r="AH384" s="249"/>
      <c r="AI384" s="249"/>
      <c r="AJ384" s="244"/>
      <c r="AK384" s="245"/>
      <c r="AL384" s="246"/>
      <c r="AM384" s="247"/>
      <c r="AN384" s="247"/>
      <c r="AO384" s="247"/>
      <c r="AP384" s="247"/>
      <c r="AQ384" s="247"/>
      <c r="AR384" s="247"/>
      <c r="AS384" s="247"/>
      <c r="AT384" s="247"/>
      <c r="AU384" s="247"/>
      <c r="AV384" s="247"/>
      <c r="AW384" s="247"/>
      <c r="AX384" s="247"/>
      <c r="AY384" s="247"/>
      <c r="AZ384" s="247"/>
      <c r="BA384" s="247"/>
      <c r="BB384" s="247"/>
      <c r="BC384" s="247"/>
      <c r="BD384" s="247"/>
      <c r="BE384" s="247"/>
      <c r="BF384" s="247"/>
      <c r="BG384" s="247"/>
      <c r="BH384" s="247"/>
      <c r="BI384" s="247"/>
      <c r="BJ384" s="247"/>
      <c r="BK384" s="247"/>
      <c r="BL384" s="247"/>
      <c r="BM384" s="247"/>
      <c r="BN384" s="247"/>
      <c r="BO384" s="247"/>
      <c r="BP384" s="247"/>
    </row>
    <row r="385" spans="1:68" s="121" customFormat="1" ht="12.75" hidden="1" customHeight="1">
      <c r="A385" s="233">
        <v>358</v>
      </c>
      <c r="B385" s="233"/>
      <c r="C385" s="233" t="s">
        <v>520</v>
      </c>
      <c r="D385" s="234"/>
      <c r="E385" s="234"/>
      <c r="F385" s="234"/>
      <c r="G385" s="234"/>
      <c r="H385" s="234">
        <v>1</v>
      </c>
      <c r="I385" s="235">
        <v>52.6</v>
      </c>
      <c r="J385" s="236">
        <f t="shared" si="19"/>
        <v>52.6</v>
      </c>
      <c r="K385" s="237">
        <f t="shared" si="17"/>
        <v>2.4518143892604937E-3</v>
      </c>
      <c r="L385" s="238">
        <v>1.3552234182606668E-3</v>
      </c>
      <c r="M385" s="239">
        <v>0.26071917189395682</v>
      </c>
      <c r="N385" s="240">
        <v>1.3552234182606668E-5</v>
      </c>
      <c r="O385" s="240"/>
      <c r="P385" s="240"/>
      <c r="Q385" s="241"/>
      <c r="R385" s="242"/>
      <c r="S385" s="243"/>
      <c r="T385" s="243"/>
      <c r="U385" s="243"/>
      <c r="V385" s="243"/>
      <c r="W385" s="243"/>
      <c r="X385" s="243"/>
      <c r="Y385" s="243"/>
      <c r="Z385" s="243"/>
      <c r="AA385" s="248"/>
      <c r="AB385" s="248"/>
      <c r="AC385" s="248"/>
      <c r="AD385" s="248"/>
      <c r="AE385" s="248"/>
      <c r="AF385" s="249"/>
      <c r="AG385" s="249"/>
      <c r="AH385" s="249"/>
      <c r="AI385" s="249"/>
      <c r="AJ385" s="244"/>
      <c r="AK385" s="245"/>
      <c r="AL385" s="246"/>
      <c r="AM385" s="247"/>
      <c r="AN385" s="247"/>
      <c r="AO385" s="247"/>
      <c r="AP385" s="247"/>
      <c r="AQ385" s="247"/>
      <c r="AR385" s="247"/>
      <c r="AS385" s="247"/>
      <c r="AT385" s="247"/>
      <c r="AU385" s="247"/>
      <c r="AV385" s="247"/>
      <c r="AW385" s="247"/>
      <c r="AX385" s="247"/>
      <c r="AY385" s="247"/>
      <c r="AZ385" s="247"/>
      <c r="BA385" s="247"/>
      <c r="BB385" s="247"/>
      <c r="BC385" s="247"/>
      <c r="BD385" s="247"/>
      <c r="BE385" s="247"/>
      <c r="BF385" s="247"/>
      <c r="BG385" s="247"/>
      <c r="BH385" s="247"/>
      <c r="BI385" s="247"/>
      <c r="BJ385" s="247"/>
      <c r="BK385" s="247"/>
      <c r="BL385" s="247"/>
      <c r="BM385" s="247"/>
      <c r="BN385" s="247"/>
      <c r="BO385" s="247"/>
      <c r="BP385" s="247"/>
    </row>
    <row r="386" spans="1:68" s="121" customFormat="1" ht="12.75" hidden="1" customHeight="1">
      <c r="A386" s="233">
        <v>359</v>
      </c>
      <c r="B386" s="233"/>
      <c r="C386" s="233" t="s">
        <v>998</v>
      </c>
      <c r="D386" s="234"/>
      <c r="E386" s="234"/>
      <c r="F386" s="234"/>
      <c r="G386" s="234"/>
      <c r="H386" s="234">
        <v>0.01</v>
      </c>
      <c r="I386" s="235">
        <v>88.2</v>
      </c>
      <c r="J386" s="236">
        <v>1</v>
      </c>
      <c r="K386" s="237">
        <f t="shared" si="17"/>
        <v>4.661244086046566E-5</v>
      </c>
      <c r="L386" s="238">
        <v>2.6071917189395681E-3</v>
      </c>
      <c r="M386" s="239">
        <v>0.40914840341774417</v>
      </c>
      <c r="N386" s="240">
        <v>2.6071917189395679E-5</v>
      </c>
      <c r="O386" s="240"/>
      <c r="P386" s="240"/>
      <c r="Q386" s="241"/>
      <c r="R386" s="242"/>
      <c r="S386" s="243"/>
      <c r="T386" s="243"/>
      <c r="U386" s="243"/>
      <c r="V386" s="243"/>
      <c r="W386" s="243"/>
      <c r="X386" s="243"/>
      <c r="Y386" s="243"/>
      <c r="Z386" s="243"/>
      <c r="AA386" s="248"/>
      <c r="AB386" s="248"/>
      <c r="AC386" s="248"/>
      <c r="AD386" s="248"/>
      <c r="AE386" s="248"/>
      <c r="AF386" s="249"/>
      <c r="AG386" s="249"/>
      <c r="AH386" s="249"/>
      <c r="AI386" s="249"/>
      <c r="AJ386" s="244"/>
      <c r="AK386" s="245"/>
      <c r="AL386" s="246"/>
      <c r="AM386" s="247"/>
      <c r="AN386" s="247"/>
      <c r="AO386" s="247"/>
      <c r="AP386" s="247"/>
      <c r="AQ386" s="247"/>
      <c r="AR386" s="247"/>
      <c r="AS386" s="247"/>
      <c r="AT386" s="247"/>
      <c r="AU386" s="247"/>
      <c r="AV386" s="247"/>
      <c r="AW386" s="247"/>
      <c r="AX386" s="247"/>
      <c r="AY386" s="247"/>
      <c r="AZ386" s="247"/>
      <c r="BA386" s="247"/>
      <c r="BB386" s="247"/>
      <c r="BC386" s="247"/>
      <c r="BD386" s="247"/>
      <c r="BE386" s="247"/>
      <c r="BF386" s="247"/>
      <c r="BG386" s="247"/>
      <c r="BH386" s="247"/>
      <c r="BI386" s="247"/>
      <c r="BJ386" s="247"/>
      <c r="BK386" s="247"/>
      <c r="BL386" s="247"/>
      <c r="BM386" s="247"/>
      <c r="BN386" s="247"/>
      <c r="BO386" s="247"/>
      <c r="BP386" s="247"/>
    </row>
    <row r="387" spans="1:68" s="121" customFormat="1" ht="12.75" hidden="1" customHeight="1">
      <c r="A387" s="233">
        <v>359</v>
      </c>
      <c r="B387" s="233"/>
      <c r="C387" s="233" t="s">
        <v>253</v>
      </c>
      <c r="D387" s="234"/>
      <c r="E387" s="234"/>
      <c r="F387" s="234"/>
      <c r="G387" s="234"/>
      <c r="H387" s="234">
        <v>0.01</v>
      </c>
      <c r="I387" s="235">
        <v>88.2</v>
      </c>
      <c r="J387" s="236">
        <v>1</v>
      </c>
      <c r="K387" s="237">
        <f t="shared" si="17"/>
        <v>4.661244086046566E-5</v>
      </c>
      <c r="L387" s="238">
        <v>4.0914840341774415E-3</v>
      </c>
      <c r="M387" s="239">
        <v>0.53821730039495053</v>
      </c>
      <c r="N387" s="240">
        <v>4.0914840341774412E-5</v>
      </c>
      <c r="O387" s="240"/>
      <c r="P387" s="240"/>
      <c r="Q387" s="241"/>
      <c r="R387" s="242"/>
      <c r="S387" s="243"/>
      <c r="T387" s="243"/>
      <c r="U387" s="243"/>
      <c r="V387" s="243"/>
      <c r="W387" s="243"/>
      <c r="X387" s="243"/>
      <c r="Y387" s="243"/>
      <c r="Z387" s="243"/>
      <c r="AA387" s="248"/>
      <c r="AB387" s="248"/>
      <c r="AC387" s="248"/>
      <c r="AD387" s="248"/>
      <c r="AE387" s="248"/>
      <c r="AF387" s="249"/>
      <c r="AG387" s="249"/>
      <c r="AH387" s="249"/>
      <c r="AI387" s="249"/>
      <c r="AJ387" s="244"/>
      <c r="AK387" s="245"/>
      <c r="AL387" s="246"/>
      <c r="AM387" s="247"/>
      <c r="AN387" s="247"/>
      <c r="AO387" s="247"/>
      <c r="AP387" s="247"/>
      <c r="AQ387" s="247"/>
      <c r="AR387" s="247"/>
      <c r="AS387" s="247"/>
      <c r="AT387" s="247"/>
      <c r="AU387" s="247"/>
      <c r="AV387" s="247"/>
      <c r="AW387" s="247"/>
      <c r="AX387" s="247"/>
      <c r="AY387" s="247"/>
      <c r="AZ387" s="247"/>
      <c r="BA387" s="247"/>
      <c r="BB387" s="247"/>
      <c r="BC387" s="247"/>
      <c r="BD387" s="247"/>
      <c r="BE387" s="247"/>
      <c r="BF387" s="247"/>
      <c r="BG387" s="247"/>
      <c r="BH387" s="247"/>
      <c r="BI387" s="247"/>
      <c r="BJ387" s="247"/>
      <c r="BK387" s="247"/>
      <c r="BL387" s="247"/>
      <c r="BM387" s="247"/>
      <c r="BN387" s="247"/>
      <c r="BO387" s="247"/>
      <c r="BP387" s="247"/>
    </row>
    <row r="388" spans="1:68" s="121" customFormat="1" ht="12.75" hidden="1" customHeight="1">
      <c r="A388" s="233">
        <v>359</v>
      </c>
      <c r="B388" s="233"/>
      <c r="C388" s="233" t="s">
        <v>253</v>
      </c>
      <c r="D388" s="234"/>
      <c r="E388" s="234"/>
      <c r="F388" s="234"/>
      <c r="G388" s="234"/>
      <c r="H388" s="234">
        <v>0.98</v>
      </c>
      <c r="I388" s="235">
        <v>88.2</v>
      </c>
      <c r="J388" s="236">
        <v>86.2</v>
      </c>
      <c r="K388" s="237">
        <f t="shared" si="17"/>
        <v>4.01799240217214E-3</v>
      </c>
      <c r="L388" s="238">
        <v>0</v>
      </c>
      <c r="M388" s="239">
        <v>0</v>
      </c>
      <c r="N388" s="240">
        <v>0</v>
      </c>
      <c r="O388" s="240"/>
      <c r="P388" s="240"/>
      <c r="Q388" s="241"/>
      <c r="R388" s="242"/>
      <c r="S388" s="243"/>
      <c r="T388" s="243"/>
      <c r="U388" s="243"/>
      <c r="V388" s="243"/>
      <c r="W388" s="243"/>
      <c r="X388" s="243"/>
      <c r="Y388" s="243"/>
      <c r="Z388" s="243"/>
      <c r="AA388" s="248"/>
      <c r="AB388" s="248"/>
      <c r="AC388" s="248"/>
      <c r="AD388" s="248"/>
      <c r="AE388" s="248"/>
      <c r="AF388" s="249"/>
      <c r="AG388" s="249"/>
      <c r="AH388" s="249"/>
      <c r="AI388" s="249"/>
      <c r="AJ388" s="244"/>
      <c r="AK388" s="245"/>
      <c r="AL388" s="246"/>
      <c r="AM388" s="247"/>
      <c r="AN388" s="247"/>
      <c r="AO388" s="247"/>
      <c r="AP388" s="247"/>
      <c r="AQ388" s="247"/>
      <c r="AR388" s="247"/>
      <c r="AS388" s="247"/>
      <c r="AT388" s="247"/>
      <c r="AU388" s="247"/>
      <c r="AV388" s="247"/>
      <c r="AW388" s="247"/>
      <c r="AX388" s="247"/>
      <c r="AY388" s="247"/>
      <c r="AZ388" s="247"/>
      <c r="BA388" s="247"/>
      <c r="BB388" s="247"/>
      <c r="BC388" s="247"/>
      <c r="BD388" s="247"/>
      <c r="BE388" s="247"/>
      <c r="BF388" s="247"/>
      <c r="BG388" s="247"/>
      <c r="BH388" s="247"/>
      <c r="BI388" s="247"/>
      <c r="BJ388" s="247"/>
      <c r="BK388" s="247"/>
      <c r="BL388" s="247"/>
      <c r="BM388" s="247"/>
      <c r="BN388" s="247"/>
      <c r="BO388" s="247"/>
      <c r="BP388" s="247"/>
    </row>
    <row r="389" spans="1:68" s="121" customFormat="1" ht="12.75" customHeight="1">
      <c r="A389" s="233">
        <v>360</v>
      </c>
      <c r="B389" s="233"/>
      <c r="C389" s="233" t="s">
        <v>521</v>
      </c>
      <c r="D389" s="234"/>
      <c r="E389" s="234"/>
      <c r="F389" s="234"/>
      <c r="G389" s="234"/>
      <c r="H389" s="250">
        <v>1</v>
      </c>
      <c r="I389" s="235">
        <v>149.19999999999999</v>
      </c>
      <c r="J389" s="251">
        <f t="shared" si="19"/>
        <v>149.19999999999999</v>
      </c>
      <c r="K389" s="252">
        <f t="shared" ref="K389:K442" si="20">J389/21453.5</f>
        <v>6.9545761763814759E-3</v>
      </c>
      <c r="L389" s="238">
        <v>3.7817186814321463E-3</v>
      </c>
      <c r="M389" s="239">
        <v>0.40979374790263018</v>
      </c>
      <c r="N389" s="240">
        <v>3.7817186814321466E-5</v>
      </c>
      <c r="O389" s="240"/>
      <c r="P389" s="308"/>
      <c r="Q389" s="254"/>
      <c r="R389" s="255">
        <v>1</v>
      </c>
      <c r="S389" s="256" t="s">
        <v>91</v>
      </c>
      <c r="T389" s="256" t="s">
        <v>91</v>
      </c>
      <c r="U389" s="256" t="s">
        <v>91</v>
      </c>
      <c r="V389" s="256" t="s">
        <v>91</v>
      </c>
      <c r="W389" s="256" t="s">
        <v>91</v>
      </c>
      <c r="X389" s="256" t="s">
        <v>91</v>
      </c>
      <c r="Y389" s="256" t="s">
        <v>91</v>
      </c>
      <c r="Z389" s="256" t="s">
        <v>91</v>
      </c>
      <c r="AA389" s="256" t="s">
        <v>91</v>
      </c>
      <c r="AB389" s="256" t="s">
        <v>91</v>
      </c>
      <c r="AC389" s="256" t="s">
        <v>91</v>
      </c>
      <c r="AD389" s="256" t="s">
        <v>91</v>
      </c>
      <c r="AE389" s="256" t="s">
        <v>91</v>
      </c>
      <c r="AF389" s="256" t="s">
        <v>91</v>
      </c>
      <c r="AG389" s="256" t="s">
        <v>91</v>
      </c>
      <c r="AH389" s="256" t="s">
        <v>91</v>
      </c>
      <c r="AI389" s="256" t="s">
        <v>91</v>
      </c>
      <c r="AJ389" s="256" t="s">
        <v>91</v>
      </c>
      <c r="AK389" s="256" t="s">
        <v>91</v>
      </c>
      <c r="AL389" s="256" t="s">
        <v>91</v>
      </c>
      <c r="AM389" s="256" t="s">
        <v>91</v>
      </c>
      <c r="AN389" s="247"/>
      <c r="AO389" s="247"/>
      <c r="AP389" s="247"/>
      <c r="AQ389" s="247"/>
      <c r="AR389" s="247"/>
      <c r="AS389" s="247"/>
      <c r="AT389" s="247"/>
      <c r="AU389" s="247"/>
      <c r="AV389" s="247"/>
      <c r="AW389" s="247"/>
      <c r="AX389" s="247"/>
      <c r="AY389" s="247"/>
      <c r="AZ389" s="247"/>
      <c r="BA389" s="247"/>
      <c r="BB389" s="247"/>
      <c r="BC389" s="247"/>
      <c r="BD389" s="247"/>
      <c r="BE389" s="247"/>
      <c r="BF389" s="247"/>
      <c r="BG389" s="247"/>
      <c r="BH389" s="247"/>
      <c r="BI389" s="247"/>
      <c r="BJ389" s="247"/>
      <c r="BK389" s="247"/>
      <c r="BL389" s="247"/>
      <c r="BM389" s="247"/>
      <c r="BN389" s="247"/>
      <c r="BO389" s="247"/>
      <c r="BP389" s="247"/>
    </row>
    <row r="390" spans="1:68" s="121" customFormat="1" ht="12.75" hidden="1" customHeight="1">
      <c r="A390" s="233">
        <v>361</v>
      </c>
      <c r="B390" s="233"/>
      <c r="C390" s="233" t="s">
        <v>1082</v>
      </c>
      <c r="D390" s="234"/>
      <c r="E390" s="234"/>
      <c r="F390" s="234"/>
      <c r="G390" s="234"/>
      <c r="H390" s="234">
        <v>1</v>
      </c>
      <c r="I390" s="235">
        <v>52.1</v>
      </c>
      <c r="J390" s="236">
        <f t="shared" si="19"/>
        <v>52.1</v>
      </c>
      <c r="K390" s="237">
        <f t="shared" si="20"/>
        <v>2.4285081688302608E-3</v>
      </c>
      <c r="L390" s="238">
        <v>4.0979374790263015E-3</v>
      </c>
      <c r="M390" s="239">
        <v>0.26007382740907081</v>
      </c>
      <c r="N390" s="240">
        <v>4.0979374790263015E-5</v>
      </c>
      <c r="O390" s="240"/>
      <c r="P390" s="240"/>
      <c r="Q390" s="241"/>
      <c r="R390" s="242"/>
      <c r="S390" s="243"/>
      <c r="T390" s="243"/>
      <c r="U390" s="243"/>
      <c r="V390" s="243"/>
      <c r="W390" s="243"/>
      <c r="X390" s="243"/>
      <c r="Y390" s="243"/>
      <c r="Z390" s="243"/>
      <c r="AA390" s="248"/>
      <c r="AB390" s="248"/>
      <c r="AC390" s="248"/>
      <c r="AD390" s="248"/>
      <c r="AE390" s="248"/>
      <c r="AF390" s="249"/>
      <c r="AG390" s="249"/>
      <c r="AH390" s="249"/>
      <c r="AI390" s="249"/>
      <c r="AJ390" s="244"/>
      <c r="AK390" s="245"/>
      <c r="AL390" s="246"/>
      <c r="AM390" s="247"/>
      <c r="AN390" s="247"/>
      <c r="AO390" s="247"/>
      <c r="AP390" s="247"/>
      <c r="AQ390" s="247"/>
      <c r="AR390" s="247"/>
      <c r="AS390" s="247"/>
      <c r="AT390" s="247"/>
      <c r="AU390" s="247"/>
      <c r="AV390" s="247"/>
      <c r="AW390" s="247"/>
      <c r="AX390" s="247"/>
      <c r="AY390" s="247"/>
      <c r="AZ390" s="247"/>
      <c r="BA390" s="247"/>
      <c r="BB390" s="247"/>
      <c r="BC390" s="247"/>
      <c r="BD390" s="247"/>
      <c r="BE390" s="247"/>
      <c r="BF390" s="247"/>
      <c r="BG390" s="247"/>
      <c r="BH390" s="247"/>
      <c r="BI390" s="247"/>
      <c r="BJ390" s="247"/>
      <c r="BK390" s="247"/>
      <c r="BL390" s="247"/>
      <c r="BM390" s="247"/>
      <c r="BN390" s="247"/>
      <c r="BO390" s="247"/>
      <c r="BP390" s="247"/>
    </row>
    <row r="391" spans="1:68" s="121" customFormat="1" ht="12.6" hidden="1" customHeight="1">
      <c r="A391" s="233">
        <v>362</v>
      </c>
      <c r="B391" s="233"/>
      <c r="C391" s="233" t="s">
        <v>1082</v>
      </c>
      <c r="D391" s="234"/>
      <c r="E391" s="234"/>
      <c r="F391" s="234"/>
      <c r="G391" s="234"/>
      <c r="H391" s="234">
        <v>1</v>
      </c>
      <c r="I391" s="235">
        <v>52.3</v>
      </c>
      <c r="J391" s="236">
        <f t="shared" si="19"/>
        <v>52.3</v>
      </c>
      <c r="K391" s="237">
        <f t="shared" si="20"/>
        <v>2.4378306570023538E-3</v>
      </c>
      <c r="L391" s="238">
        <v>0</v>
      </c>
      <c r="M391" s="239">
        <v>0</v>
      </c>
      <c r="N391" s="240">
        <v>0</v>
      </c>
      <c r="O391" s="240"/>
      <c r="P391" s="240"/>
      <c r="Q391" s="241"/>
      <c r="R391" s="242"/>
      <c r="S391" s="243"/>
      <c r="T391" s="243"/>
      <c r="U391" s="243"/>
      <c r="V391" s="243"/>
      <c r="W391" s="243"/>
      <c r="X391" s="243"/>
      <c r="Y391" s="243"/>
      <c r="Z391" s="243"/>
      <c r="AA391" s="248"/>
      <c r="AB391" s="248"/>
      <c r="AC391" s="248"/>
      <c r="AD391" s="248"/>
      <c r="AE391" s="248"/>
      <c r="AF391" s="249"/>
      <c r="AG391" s="249"/>
      <c r="AH391" s="249"/>
      <c r="AI391" s="249"/>
      <c r="AJ391" s="244"/>
      <c r="AK391" s="245"/>
      <c r="AL391" s="246"/>
      <c r="AM391" s="247"/>
      <c r="AN391" s="247"/>
      <c r="AO391" s="247"/>
      <c r="AP391" s="247"/>
      <c r="AQ391" s="247"/>
      <c r="AR391" s="247"/>
      <c r="AS391" s="247"/>
      <c r="AT391" s="247"/>
      <c r="AU391" s="247"/>
      <c r="AV391" s="247"/>
      <c r="AW391" s="247"/>
      <c r="AX391" s="247"/>
      <c r="AY391" s="247"/>
      <c r="AZ391" s="247"/>
      <c r="BA391" s="247"/>
      <c r="BB391" s="247"/>
      <c r="BC391" s="247"/>
      <c r="BD391" s="247"/>
      <c r="BE391" s="247"/>
      <c r="BF391" s="247"/>
      <c r="BG391" s="247"/>
      <c r="BH391" s="247"/>
      <c r="BI391" s="247"/>
      <c r="BJ391" s="247"/>
      <c r="BK391" s="247"/>
      <c r="BL391" s="247"/>
      <c r="BM391" s="247"/>
      <c r="BN391" s="247"/>
      <c r="BO391" s="247"/>
      <c r="BP391" s="247"/>
    </row>
    <row r="392" spans="1:68" s="121" customFormat="1" ht="12.75" customHeight="1">
      <c r="A392" s="233">
        <v>363</v>
      </c>
      <c r="B392" s="233"/>
      <c r="C392" s="233" t="s">
        <v>522</v>
      </c>
      <c r="D392" s="234"/>
      <c r="E392" s="234"/>
      <c r="F392" s="234"/>
      <c r="G392" s="234"/>
      <c r="H392" s="234">
        <v>0.8</v>
      </c>
      <c r="I392" s="235">
        <v>52.4</v>
      </c>
      <c r="J392" s="236">
        <v>41.92</v>
      </c>
      <c r="K392" s="237">
        <f t="shared" si="20"/>
        <v>1.9539935208707205E-3</v>
      </c>
      <c r="L392" s="238">
        <v>0</v>
      </c>
      <c r="M392" s="239">
        <v>0</v>
      </c>
      <c r="N392" s="240">
        <v>0</v>
      </c>
      <c r="O392" s="240"/>
      <c r="P392" s="310"/>
      <c r="Q392" s="241"/>
      <c r="R392" s="292">
        <v>1</v>
      </c>
      <c r="S392" s="243" t="s">
        <v>91</v>
      </c>
      <c r="T392" s="243" t="s">
        <v>91</v>
      </c>
      <c r="U392" s="243" t="s">
        <v>91</v>
      </c>
      <c r="V392" s="243" t="s">
        <v>91</v>
      </c>
      <c r="W392" s="243" t="s">
        <v>91</v>
      </c>
      <c r="X392" s="243" t="s">
        <v>91</v>
      </c>
      <c r="Y392" s="243" t="s">
        <v>91</v>
      </c>
      <c r="Z392" s="243" t="s">
        <v>91</v>
      </c>
      <c r="AA392" s="248" t="s">
        <v>91</v>
      </c>
      <c r="AB392" s="248" t="s">
        <v>91</v>
      </c>
      <c r="AC392" s="248" t="s">
        <v>91</v>
      </c>
      <c r="AD392" s="248" t="s">
        <v>91</v>
      </c>
      <c r="AE392" s="248" t="s">
        <v>91</v>
      </c>
      <c r="AF392" s="249" t="s">
        <v>91</v>
      </c>
      <c r="AG392" s="249" t="s">
        <v>91</v>
      </c>
      <c r="AH392" s="249" t="s">
        <v>91</v>
      </c>
      <c r="AI392" s="249" t="s">
        <v>91</v>
      </c>
      <c r="AJ392" s="244" t="s">
        <v>91</v>
      </c>
      <c r="AK392" s="245" t="s">
        <v>91</v>
      </c>
      <c r="AL392" s="246" t="s">
        <v>91</v>
      </c>
      <c r="AM392" s="247" t="s">
        <v>91</v>
      </c>
      <c r="AN392" s="247"/>
      <c r="AO392" s="247"/>
      <c r="AP392" s="247"/>
      <c r="AQ392" s="247"/>
      <c r="AR392" s="247"/>
      <c r="AS392" s="247"/>
      <c r="AT392" s="247"/>
      <c r="AU392" s="247"/>
      <c r="AV392" s="247"/>
      <c r="AW392" s="247"/>
      <c r="AX392" s="247"/>
      <c r="AY392" s="247"/>
      <c r="AZ392" s="247"/>
      <c r="BA392" s="247"/>
      <c r="BB392" s="247"/>
      <c r="BC392" s="247"/>
      <c r="BD392" s="247"/>
      <c r="BE392" s="247"/>
      <c r="BF392" s="247"/>
      <c r="BG392" s="247"/>
      <c r="BH392" s="247"/>
      <c r="BI392" s="247"/>
      <c r="BJ392" s="247"/>
      <c r="BK392" s="247"/>
      <c r="BL392" s="247"/>
      <c r="BM392" s="247"/>
      <c r="BN392" s="247"/>
      <c r="BO392" s="247"/>
      <c r="BP392" s="247"/>
    </row>
    <row r="393" spans="1:68" s="121" customFormat="1" ht="12.75" customHeight="1">
      <c r="A393" s="233">
        <v>363</v>
      </c>
      <c r="B393" s="233"/>
      <c r="C393" s="233" t="s">
        <v>523</v>
      </c>
      <c r="D393" s="234"/>
      <c r="E393" s="234"/>
      <c r="F393" s="234"/>
      <c r="G393" s="234"/>
      <c r="H393" s="234">
        <v>0.05</v>
      </c>
      <c r="I393" s="235">
        <v>52.4</v>
      </c>
      <c r="J393" s="236">
        <v>2.62</v>
      </c>
      <c r="K393" s="237">
        <f t="shared" si="20"/>
        <v>1.2212459505442003E-4</v>
      </c>
      <c r="L393" s="238">
        <v>2.6265520534861494E-3</v>
      </c>
      <c r="M393" s="239">
        <v>0.35816618911174763</v>
      </c>
      <c r="N393" s="240">
        <v>2.6265520534861495E-5</v>
      </c>
      <c r="O393" s="240"/>
      <c r="P393" s="310"/>
      <c r="Q393" s="241"/>
      <c r="R393" s="292">
        <v>1</v>
      </c>
      <c r="S393" s="243" t="s">
        <v>91</v>
      </c>
      <c r="T393" s="243" t="s">
        <v>91</v>
      </c>
      <c r="U393" s="243" t="s">
        <v>91</v>
      </c>
      <c r="V393" s="243" t="s">
        <v>91</v>
      </c>
      <c r="W393" s="243" t="s">
        <v>91</v>
      </c>
      <c r="X393" s="243" t="s">
        <v>91</v>
      </c>
      <c r="Y393" s="243" t="s">
        <v>91</v>
      </c>
      <c r="Z393" s="243" t="s">
        <v>91</v>
      </c>
      <c r="AA393" s="248" t="s">
        <v>91</v>
      </c>
      <c r="AB393" s="248" t="s">
        <v>91</v>
      </c>
      <c r="AC393" s="248" t="s">
        <v>91</v>
      </c>
      <c r="AD393" s="248" t="s">
        <v>91</v>
      </c>
      <c r="AE393" s="248" t="s">
        <v>91</v>
      </c>
      <c r="AF393" s="249" t="s">
        <v>91</v>
      </c>
      <c r="AG393" s="249" t="s">
        <v>91</v>
      </c>
      <c r="AH393" s="249" t="s">
        <v>91</v>
      </c>
      <c r="AI393" s="249" t="s">
        <v>91</v>
      </c>
      <c r="AJ393" s="244" t="s">
        <v>91</v>
      </c>
      <c r="AK393" s="245" t="s">
        <v>91</v>
      </c>
      <c r="AL393" s="246" t="s">
        <v>91</v>
      </c>
      <c r="AM393" s="247" t="s">
        <v>91</v>
      </c>
      <c r="AN393" s="247"/>
      <c r="AO393" s="247"/>
      <c r="AP393" s="247"/>
      <c r="AQ393" s="247"/>
      <c r="AR393" s="247"/>
      <c r="AS393" s="247"/>
      <c r="AT393" s="247"/>
      <c r="AU393" s="247"/>
      <c r="AV393" s="247"/>
      <c r="AW393" s="247"/>
      <c r="AX393" s="247"/>
      <c r="AY393" s="247"/>
      <c r="AZ393" s="247"/>
      <c r="BA393" s="247"/>
      <c r="BB393" s="247"/>
      <c r="BC393" s="247"/>
      <c r="BD393" s="247"/>
      <c r="BE393" s="247"/>
      <c r="BF393" s="247"/>
      <c r="BG393" s="247"/>
      <c r="BH393" s="247"/>
      <c r="BI393" s="247"/>
      <c r="BJ393" s="247"/>
      <c r="BK393" s="247"/>
      <c r="BL393" s="247"/>
      <c r="BM393" s="247"/>
      <c r="BN393" s="247"/>
      <c r="BO393" s="247"/>
      <c r="BP393" s="247"/>
    </row>
    <row r="394" spans="1:68" s="121" customFormat="1" ht="12.75" customHeight="1">
      <c r="A394" s="233">
        <v>363</v>
      </c>
      <c r="B394" s="233"/>
      <c r="C394" s="233" t="s">
        <v>524</v>
      </c>
      <c r="D394" s="234"/>
      <c r="E394" s="234"/>
      <c r="F394" s="234"/>
      <c r="G394" s="234"/>
      <c r="H394" s="234">
        <v>0.05</v>
      </c>
      <c r="I394" s="235">
        <v>52.4</v>
      </c>
      <c r="J394" s="236">
        <v>2.62</v>
      </c>
      <c r="K394" s="237">
        <f t="shared" si="20"/>
        <v>1.2212459505442003E-4</v>
      </c>
      <c r="L394" s="238">
        <v>0</v>
      </c>
      <c r="M394" s="239">
        <v>0</v>
      </c>
      <c r="N394" s="240">
        <v>0</v>
      </c>
      <c r="O394" s="240"/>
      <c r="P394" s="310" t="s">
        <v>2264</v>
      </c>
      <c r="Q394" s="241"/>
      <c r="R394" s="292">
        <v>1</v>
      </c>
      <c r="S394" s="243" t="s">
        <v>91</v>
      </c>
      <c r="T394" s="243" t="s">
        <v>91</v>
      </c>
      <c r="U394" s="243" t="s">
        <v>91</v>
      </c>
      <c r="V394" s="243" t="s">
        <v>91</v>
      </c>
      <c r="W394" s="243" t="s">
        <v>91</v>
      </c>
      <c r="X394" s="243" t="s">
        <v>91</v>
      </c>
      <c r="Y394" s="243" t="s">
        <v>91</v>
      </c>
      <c r="Z394" s="243" t="s">
        <v>91</v>
      </c>
      <c r="AA394" s="248" t="s">
        <v>91</v>
      </c>
      <c r="AB394" s="248" t="s">
        <v>91</v>
      </c>
      <c r="AC394" s="248" t="s">
        <v>91</v>
      </c>
      <c r="AD394" s="248" t="s">
        <v>91</v>
      </c>
      <c r="AE394" s="248" t="s">
        <v>91</v>
      </c>
      <c r="AF394" s="249" t="s">
        <v>91</v>
      </c>
      <c r="AG394" s="249" t="s">
        <v>91</v>
      </c>
      <c r="AH394" s="249" t="s">
        <v>91</v>
      </c>
      <c r="AI394" s="249" t="s">
        <v>91</v>
      </c>
      <c r="AJ394" s="244" t="s">
        <v>91</v>
      </c>
      <c r="AK394" s="245" t="s">
        <v>91</v>
      </c>
      <c r="AL394" s="246" t="s">
        <v>91</v>
      </c>
      <c r="AM394" s="247" t="s">
        <v>91</v>
      </c>
      <c r="AN394" s="247"/>
      <c r="AO394" s="247"/>
      <c r="AP394" s="247"/>
      <c r="AQ394" s="247"/>
      <c r="AR394" s="247"/>
      <c r="AS394" s="247"/>
      <c r="AT394" s="247"/>
      <c r="AU394" s="247"/>
      <c r="AV394" s="247"/>
      <c r="AW394" s="247"/>
      <c r="AX394" s="247"/>
      <c r="AY394" s="247"/>
      <c r="AZ394" s="247"/>
      <c r="BA394" s="247"/>
      <c r="BB394" s="247"/>
      <c r="BC394" s="247"/>
      <c r="BD394" s="247"/>
      <c r="BE394" s="247"/>
      <c r="BF394" s="247"/>
      <c r="BG394" s="247"/>
      <c r="BH394" s="247"/>
      <c r="BI394" s="247"/>
      <c r="BJ394" s="247"/>
      <c r="BK394" s="247"/>
      <c r="BL394" s="247"/>
      <c r="BM394" s="247"/>
      <c r="BN394" s="247"/>
      <c r="BO394" s="247"/>
      <c r="BP394" s="247"/>
    </row>
    <row r="395" spans="1:68" s="121" customFormat="1" ht="12.75" customHeight="1">
      <c r="A395" s="233">
        <v>363</v>
      </c>
      <c r="B395" s="233"/>
      <c r="C395" s="233" t="s">
        <v>525</v>
      </c>
      <c r="D395" s="234"/>
      <c r="E395" s="234"/>
      <c r="F395" s="234"/>
      <c r="G395" s="234"/>
      <c r="H395" s="234">
        <v>0.05</v>
      </c>
      <c r="I395" s="235">
        <v>52.4</v>
      </c>
      <c r="J395" s="236">
        <v>2.62</v>
      </c>
      <c r="K395" s="237">
        <f t="shared" si="20"/>
        <v>1.2212459505442003E-4</v>
      </c>
      <c r="L395" s="238">
        <v>5.0336869821110473E-4</v>
      </c>
      <c r="M395" s="239">
        <v>3.4203257698959683E-2</v>
      </c>
      <c r="N395" s="240">
        <v>5.0336869821110471E-6</v>
      </c>
      <c r="O395" s="240"/>
      <c r="P395" s="310" t="s">
        <v>2264</v>
      </c>
      <c r="Q395" s="241"/>
      <c r="R395" s="292">
        <v>1</v>
      </c>
      <c r="S395" s="243" t="s">
        <v>91</v>
      </c>
      <c r="T395" s="243" t="s">
        <v>91</v>
      </c>
      <c r="U395" s="243" t="s">
        <v>91</v>
      </c>
      <c r="V395" s="243" t="s">
        <v>91</v>
      </c>
      <c r="W395" s="243" t="s">
        <v>91</v>
      </c>
      <c r="X395" s="243" t="s">
        <v>91</v>
      </c>
      <c r="Y395" s="243" t="s">
        <v>91</v>
      </c>
      <c r="Z395" s="243" t="s">
        <v>91</v>
      </c>
      <c r="AA395" s="248" t="s">
        <v>91</v>
      </c>
      <c r="AB395" s="248" t="s">
        <v>91</v>
      </c>
      <c r="AC395" s="248" t="s">
        <v>91</v>
      </c>
      <c r="AD395" s="248" t="s">
        <v>91</v>
      </c>
      <c r="AE395" s="248" t="s">
        <v>91</v>
      </c>
      <c r="AF395" s="249" t="s">
        <v>91</v>
      </c>
      <c r="AG395" s="249" t="s">
        <v>91</v>
      </c>
      <c r="AH395" s="249" t="s">
        <v>91</v>
      </c>
      <c r="AI395" s="249" t="s">
        <v>91</v>
      </c>
      <c r="AJ395" s="244" t="s">
        <v>91</v>
      </c>
      <c r="AK395" s="245" t="s">
        <v>91</v>
      </c>
      <c r="AL395" s="246" t="s">
        <v>91</v>
      </c>
      <c r="AM395" s="247" t="s">
        <v>91</v>
      </c>
      <c r="AN395" s="247"/>
      <c r="AO395" s="247"/>
      <c r="AP395" s="247"/>
      <c r="AQ395" s="247"/>
      <c r="AR395" s="247"/>
      <c r="AS395" s="247"/>
      <c r="AT395" s="247"/>
      <c r="AU395" s="247"/>
      <c r="AV395" s="247"/>
      <c r="AW395" s="247"/>
      <c r="AX395" s="247"/>
      <c r="AY395" s="247"/>
      <c r="AZ395" s="247"/>
      <c r="BA395" s="247"/>
      <c r="BB395" s="247"/>
      <c r="BC395" s="247"/>
      <c r="BD395" s="247"/>
      <c r="BE395" s="247"/>
      <c r="BF395" s="247"/>
      <c r="BG395" s="247"/>
      <c r="BH395" s="247"/>
      <c r="BI395" s="247"/>
      <c r="BJ395" s="247"/>
      <c r="BK395" s="247"/>
      <c r="BL395" s="247"/>
      <c r="BM395" s="247"/>
      <c r="BN395" s="247"/>
      <c r="BO395" s="247"/>
      <c r="BP395" s="247"/>
    </row>
    <row r="396" spans="1:68" s="121" customFormat="1" ht="12.75" customHeight="1">
      <c r="A396" s="233">
        <v>363</v>
      </c>
      <c r="B396" s="233"/>
      <c r="C396" s="233" t="s">
        <v>526</v>
      </c>
      <c r="D396" s="234"/>
      <c r="E396" s="234"/>
      <c r="F396" s="234"/>
      <c r="G396" s="234"/>
      <c r="H396" s="234">
        <v>0.05</v>
      </c>
      <c r="I396" s="235">
        <v>52.4</v>
      </c>
      <c r="J396" s="236">
        <v>2.62</v>
      </c>
      <c r="K396" s="237">
        <f t="shared" si="20"/>
        <v>1.2212459505442003E-4</v>
      </c>
      <c r="L396" s="238">
        <v>3.4203257698959682E-4</v>
      </c>
      <c r="M396" s="239">
        <v>3.226722424430159E-2</v>
      </c>
      <c r="N396" s="240">
        <v>3.420325769895968E-6</v>
      </c>
      <c r="O396" s="240"/>
      <c r="P396" s="310"/>
      <c r="Q396" s="241"/>
      <c r="R396" s="292">
        <v>1</v>
      </c>
      <c r="S396" s="243" t="s">
        <v>91</v>
      </c>
      <c r="T396" s="243" t="s">
        <v>91</v>
      </c>
      <c r="U396" s="243" t="s">
        <v>91</v>
      </c>
      <c r="V396" s="243" t="s">
        <v>91</v>
      </c>
      <c r="W396" s="243" t="s">
        <v>91</v>
      </c>
      <c r="X396" s="243" t="s">
        <v>91</v>
      </c>
      <c r="Y396" s="243" t="s">
        <v>91</v>
      </c>
      <c r="Z396" s="243" t="s">
        <v>91</v>
      </c>
      <c r="AA396" s="248" t="s">
        <v>91</v>
      </c>
      <c r="AB396" s="248" t="s">
        <v>91</v>
      </c>
      <c r="AC396" s="248" t="s">
        <v>91</v>
      </c>
      <c r="AD396" s="248" t="s">
        <v>91</v>
      </c>
      <c r="AE396" s="248" t="s">
        <v>91</v>
      </c>
      <c r="AF396" s="249" t="s">
        <v>91</v>
      </c>
      <c r="AG396" s="249" t="s">
        <v>91</v>
      </c>
      <c r="AH396" s="249" t="s">
        <v>91</v>
      </c>
      <c r="AI396" s="249" t="s">
        <v>91</v>
      </c>
      <c r="AJ396" s="244" t="s">
        <v>91</v>
      </c>
      <c r="AK396" s="245" t="s">
        <v>91</v>
      </c>
      <c r="AL396" s="246" t="s">
        <v>91</v>
      </c>
      <c r="AM396" s="247" t="s">
        <v>91</v>
      </c>
      <c r="AN396" s="247"/>
      <c r="AO396" s="247"/>
      <c r="AP396" s="247"/>
      <c r="AQ396" s="247"/>
      <c r="AR396" s="247"/>
      <c r="AS396" s="247"/>
      <c r="AT396" s="247"/>
      <c r="AU396" s="247"/>
      <c r="AV396" s="247"/>
      <c r="AW396" s="247"/>
      <c r="AX396" s="247"/>
      <c r="AY396" s="247"/>
      <c r="AZ396" s="247"/>
      <c r="BA396" s="247"/>
      <c r="BB396" s="247"/>
      <c r="BC396" s="247"/>
      <c r="BD396" s="247"/>
      <c r="BE396" s="247"/>
      <c r="BF396" s="247"/>
      <c r="BG396" s="247"/>
      <c r="BH396" s="247"/>
      <c r="BI396" s="247"/>
      <c r="BJ396" s="247"/>
      <c r="BK396" s="247"/>
      <c r="BL396" s="247"/>
      <c r="BM396" s="247"/>
      <c r="BN396" s="247"/>
      <c r="BO396" s="247"/>
      <c r="BP396" s="247"/>
    </row>
    <row r="397" spans="1:68" s="121" customFormat="1" ht="12.75" customHeight="1">
      <c r="A397" s="233">
        <v>364</v>
      </c>
      <c r="B397" s="233"/>
      <c r="C397" s="233" t="s">
        <v>526</v>
      </c>
      <c r="D397" s="234"/>
      <c r="E397" s="234"/>
      <c r="F397" s="234"/>
      <c r="G397" s="234"/>
      <c r="H397" s="234">
        <v>1</v>
      </c>
      <c r="I397" s="235">
        <v>88.5</v>
      </c>
      <c r="J397" s="236">
        <f t="shared" si="19"/>
        <v>88.5</v>
      </c>
      <c r="K397" s="237">
        <f t="shared" si="20"/>
        <v>4.1252010161512108E-3</v>
      </c>
      <c r="L397" s="238">
        <v>3.2267224244301589E-4</v>
      </c>
      <c r="M397" s="239">
        <v>3.7429980123389842E-2</v>
      </c>
      <c r="N397" s="240">
        <v>3.2267224244301589E-6</v>
      </c>
      <c r="O397" s="240"/>
      <c r="P397" s="310"/>
      <c r="Q397" s="241"/>
      <c r="R397" s="292">
        <v>1</v>
      </c>
      <c r="S397" s="243" t="s">
        <v>91</v>
      </c>
      <c r="T397" s="243" t="s">
        <v>91</v>
      </c>
      <c r="U397" s="243" t="s">
        <v>91</v>
      </c>
      <c r="V397" s="243" t="s">
        <v>91</v>
      </c>
      <c r="W397" s="243" t="s">
        <v>91</v>
      </c>
      <c r="X397" s="243" t="s">
        <v>91</v>
      </c>
      <c r="Y397" s="243" t="s">
        <v>91</v>
      </c>
      <c r="Z397" s="243" t="s">
        <v>91</v>
      </c>
      <c r="AA397" s="248" t="s">
        <v>91</v>
      </c>
      <c r="AB397" s="248" t="s">
        <v>91</v>
      </c>
      <c r="AC397" s="248" t="s">
        <v>91</v>
      </c>
      <c r="AD397" s="248" t="s">
        <v>91</v>
      </c>
      <c r="AE397" s="248" t="s">
        <v>91</v>
      </c>
      <c r="AF397" s="249" t="s">
        <v>91</v>
      </c>
      <c r="AG397" s="249" t="s">
        <v>91</v>
      </c>
      <c r="AH397" s="249" t="s">
        <v>91</v>
      </c>
      <c r="AI397" s="249" t="s">
        <v>91</v>
      </c>
      <c r="AJ397" s="244" t="s">
        <v>91</v>
      </c>
      <c r="AK397" s="245" t="s">
        <v>91</v>
      </c>
      <c r="AL397" s="246" t="s">
        <v>91</v>
      </c>
      <c r="AM397" s="247" t="s">
        <v>91</v>
      </c>
      <c r="AN397" s="247"/>
      <c r="AO397" s="247"/>
      <c r="AP397" s="247"/>
      <c r="AQ397" s="247"/>
      <c r="AR397" s="247"/>
      <c r="AS397" s="247"/>
      <c r="AT397" s="247"/>
      <c r="AU397" s="247"/>
      <c r="AV397" s="247"/>
      <c r="AW397" s="247"/>
      <c r="AX397" s="247"/>
      <c r="AY397" s="247"/>
      <c r="AZ397" s="247"/>
      <c r="BA397" s="247"/>
      <c r="BB397" s="247"/>
      <c r="BC397" s="247"/>
      <c r="BD397" s="247"/>
      <c r="BE397" s="247"/>
      <c r="BF397" s="247"/>
      <c r="BG397" s="247"/>
      <c r="BH397" s="247"/>
      <c r="BI397" s="247"/>
      <c r="BJ397" s="247"/>
      <c r="BK397" s="247"/>
      <c r="BL397" s="247"/>
      <c r="BM397" s="247"/>
      <c r="BN397" s="247"/>
      <c r="BO397" s="247"/>
      <c r="BP397" s="247"/>
    </row>
    <row r="398" spans="1:68" s="121" customFormat="1" ht="12.75" customHeight="1">
      <c r="A398" s="233">
        <v>365</v>
      </c>
      <c r="B398" s="233"/>
      <c r="C398" s="233" t="s">
        <v>527</v>
      </c>
      <c r="D398" s="234"/>
      <c r="E398" s="234"/>
      <c r="F398" s="234"/>
      <c r="G398" s="234"/>
      <c r="H398" s="250">
        <v>1</v>
      </c>
      <c r="I398" s="235">
        <v>87.3</v>
      </c>
      <c r="J398" s="251">
        <f t="shared" si="19"/>
        <v>87.3</v>
      </c>
      <c r="K398" s="252">
        <f t="shared" si="20"/>
        <v>4.0692660871186519E-3</v>
      </c>
      <c r="L398" s="238">
        <v>3.7429980123389843E-4</v>
      </c>
      <c r="M398" s="239">
        <v>4.0656702547820001E-2</v>
      </c>
      <c r="N398" s="240">
        <v>3.7429980123389843E-6</v>
      </c>
      <c r="O398" s="240"/>
      <c r="P398" s="308" t="s">
        <v>2304</v>
      </c>
      <c r="Q398" s="254">
        <v>1</v>
      </c>
      <c r="R398" s="255">
        <v>1</v>
      </c>
      <c r="S398" s="256" t="s">
        <v>91</v>
      </c>
      <c r="T398" s="256" t="s">
        <v>91</v>
      </c>
      <c r="U398" s="256" t="s">
        <v>91</v>
      </c>
      <c r="V398" s="256" t="s">
        <v>91</v>
      </c>
      <c r="W398" s="256" t="s">
        <v>91</v>
      </c>
      <c r="X398" s="256" t="s">
        <v>91</v>
      </c>
      <c r="Y398" s="256" t="s">
        <v>91</v>
      </c>
      <c r="Z398" s="256" t="s">
        <v>91</v>
      </c>
      <c r="AA398" s="256" t="s">
        <v>91</v>
      </c>
      <c r="AB398" s="256" t="s">
        <v>91</v>
      </c>
      <c r="AC398" s="256" t="s">
        <v>91</v>
      </c>
      <c r="AD398" s="256" t="s">
        <v>91</v>
      </c>
      <c r="AE398" s="256" t="s">
        <v>91</v>
      </c>
      <c r="AF398" s="256" t="s">
        <v>91</v>
      </c>
      <c r="AG398" s="256" t="s">
        <v>91</v>
      </c>
      <c r="AH398" s="256" t="s">
        <v>91</v>
      </c>
      <c r="AI398" s="256" t="s">
        <v>91</v>
      </c>
      <c r="AJ398" s="256" t="s">
        <v>91</v>
      </c>
      <c r="AK398" s="256" t="s">
        <v>91</v>
      </c>
      <c r="AL398" s="256" t="s">
        <v>91</v>
      </c>
      <c r="AM398" s="256" t="s">
        <v>91</v>
      </c>
      <c r="AN398" s="247"/>
      <c r="AO398" s="247"/>
      <c r="AP398" s="247"/>
      <c r="AQ398" s="247"/>
      <c r="AR398" s="247"/>
      <c r="AS398" s="247"/>
      <c r="AT398" s="247"/>
      <c r="AU398" s="247"/>
      <c r="AV398" s="247"/>
      <c r="AW398" s="247"/>
      <c r="AX398" s="247"/>
      <c r="AY398" s="247"/>
      <c r="AZ398" s="247"/>
      <c r="BA398" s="247"/>
      <c r="BB398" s="247"/>
      <c r="BC398" s="247"/>
      <c r="BD398" s="247"/>
      <c r="BE398" s="247"/>
      <c r="BF398" s="247"/>
      <c r="BG398" s="247"/>
      <c r="BH398" s="247"/>
      <c r="BI398" s="247"/>
      <c r="BJ398" s="247"/>
      <c r="BK398" s="247"/>
      <c r="BL398" s="247"/>
      <c r="BM398" s="247"/>
      <c r="BN398" s="247"/>
      <c r="BO398" s="247"/>
      <c r="BP398" s="247"/>
    </row>
    <row r="399" spans="1:68" s="121" customFormat="1" ht="12.75" hidden="1" customHeight="1">
      <c r="A399" s="233">
        <v>366</v>
      </c>
      <c r="B399" s="233"/>
      <c r="C399" s="233" t="s">
        <v>528</v>
      </c>
      <c r="D399" s="234"/>
      <c r="E399" s="234"/>
      <c r="F399" s="234"/>
      <c r="G399" s="234"/>
      <c r="H399" s="234">
        <v>1</v>
      </c>
      <c r="I399" s="235">
        <v>53</v>
      </c>
      <c r="J399" s="236">
        <f t="shared" ref="J399:J430" si="21">H399*I399</f>
        <v>53</v>
      </c>
      <c r="K399" s="237">
        <f t="shared" si="20"/>
        <v>2.4704593656046797E-3</v>
      </c>
      <c r="L399" s="238">
        <v>4.0656702547819999E-4</v>
      </c>
      <c r="M399" s="239">
        <v>3.9366013578047934E-2</v>
      </c>
      <c r="N399" s="240">
        <v>4.0656702547820001E-6</v>
      </c>
      <c r="O399" s="240"/>
      <c r="P399" s="240"/>
      <c r="Q399" s="241"/>
      <c r="R399" s="242"/>
      <c r="S399" s="243"/>
      <c r="T399" s="243"/>
      <c r="U399" s="243"/>
      <c r="V399" s="243"/>
      <c r="W399" s="243"/>
      <c r="X399" s="243"/>
      <c r="Y399" s="243"/>
      <c r="Z399" s="243"/>
      <c r="AA399" s="248"/>
      <c r="AB399" s="248"/>
      <c r="AC399" s="248"/>
      <c r="AD399" s="248"/>
      <c r="AE399" s="248"/>
      <c r="AF399" s="249"/>
      <c r="AG399" s="249"/>
      <c r="AH399" s="249"/>
      <c r="AI399" s="249"/>
      <c r="AJ399" s="244"/>
      <c r="AK399" s="245"/>
      <c r="AL399" s="246"/>
      <c r="AM399" s="247"/>
      <c r="AN399" s="247"/>
      <c r="AO399" s="247"/>
      <c r="AP399" s="247"/>
      <c r="AQ399" s="247"/>
      <c r="AR399" s="247"/>
      <c r="AS399" s="247"/>
      <c r="AT399" s="247"/>
      <c r="AU399" s="247"/>
      <c r="AV399" s="247"/>
      <c r="AW399" s="247"/>
      <c r="AX399" s="247"/>
      <c r="AY399" s="247"/>
      <c r="AZ399" s="247"/>
      <c r="BA399" s="247"/>
      <c r="BB399" s="247"/>
      <c r="BC399" s="247"/>
      <c r="BD399" s="247"/>
      <c r="BE399" s="247"/>
      <c r="BF399" s="247"/>
      <c r="BG399" s="247"/>
      <c r="BH399" s="247"/>
      <c r="BI399" s="247"/>
      <c r="BJ399" s="247"/>
      <c r="BK399" s="247"/>
      <c r="BL399" s="247"/>
      <c r="BM399" s="247"/>
      <c r="BN399" s="247"/>
      <c r="BO399" s="247"/>
      <c r="BP399" s="247"/>
    </row>
    <row r="400" spans="1:68" s="121" customFormat="1" ht="12.75" hidden="1" customHeight="1">
      <c r="A400" s="233">
        <v>367</v>
      </c>
      <c r="B400" s="233"/>
      <c r="C400" s="233" t="s">
        <v>1083</v>
      </c>
      <c r="D400" s="234"/>
      <c r="E400" s="234"/>
      <c r="F400" s="234"/>
      <c r="G400" s="234"/>
      <c r="H400" s="234">
        <v>1</v>
      </c>
      <c r="I400" s="235">
        <v>52.4</v>
      </c>
      <c r="J400" s="236">
        <f t="shared" si="21"/>
        <v>52.4</v>
      </c>
      <c r="K400" s="237">
        <f t="shared" si="20"/>
        <v>2.4424919010884003E-3</v>
      </c>
      <c r="L400" s="238">
        <v>3.9366013578047936E-4</v>
      </c>
      <c r="M400" s="239">
        <v>3.6784635638503815E-2</v>
      </c>
      <c r="N400" s="240">
        <v>3.9366013578047934E-6</v>
      </c>
      <c r="O400" s="240"/>
      <c r="P400" s="240"/>
      <c r="Q400" s="241"/>
      <c r="R400" s="242"/>
      <c r="S400" s="243"/>
      <c r="T400" s="243"/>
      <c r="U400" s="243"/>
      <c r="V400" s="243"/>
      <c r="W400" s="243"/>
      <c r="X400" s="243"/>
      <c r="Y400" s="243"/>
      <c r="Z400" s="243"/>
      <c r="AA400" s="248"/>
      <c r="AB400" s="248"/>
      <c r="AC400" s="248"/>
      <c r="AD400" s="248"/>
      <c r="AE400" s="248"/>
      <c r="AF400" s="249"/>
      <c r="AG400" s="249"/>
      <c r="AH400" s="249"/>
      <c r="AI400" s="249"/>
      <c r="AJ400" s="244"/>
      <c r="AK400" s="245"/>
      <c r="AL400" s="246"/>
      <c r="AM400" s="247"/>
      <c r="AN400" s="247"/>
      <c r="AO400" s="247"/>
      <c r="AP400" s="247"/>
      <c r="AQ400" s="247"/>
      <c r="AR400" s="247"/>
      <c r="AS400" s="247"/>
      <c r="AT400" s="247"/>
      <c r="AU400" s="247"/>
      <c r="AV400" s="247"/>
      <c r="AW400" s="247"/>
      <c r="AX400" s="247"/>
      <c r="AY400" s="247"/>
      <c r="AZ400" s="247"/>
      <c r="BA400" s="247"/>
      <c r="BB400" s="247"/>
      <c r="BC400" s="247"/>
      <c r="BD400" s="247"/>
      <c r="BE400" s="247"/>
      <c r="BF400" s="247"/>
      <c r="BG400" s="247"/>
      <c r="BH400" s="247"/>
      <c r="BI400" s="247"/>
      <c r="BJ400" s="247"/>
      <c r="BK400" s="247"/>
      <c r="BL400" s="247"/>
      <c r="BM400" s="247"/>
      <c r="BN400" s="247"/>
      <c r="BO400" s="247"/>
      <c r="BP400" s="247"/>
    </row>
    <row r="401" spans="1:68" s="121" customFormat="1" ht="12.75" hidden="1" customHeight="1">
      <c r="A401" s="233">
        <v>368</v>
      </c>
      <c r="B401" s="233"/>
      <c r="C401" s="233" t="s">
        <v>529</v>
      </c>
      <c r="D401" s="234"/>
      <c r="E401" s="234"/>
      <c r="F401" s="234"/>
      <c r="G401" s="234"/>
      <c r="H401" s="234">
        <v>1</v>
      </c>
      <c r="I401" s="235">
        <v>52.5</v>
      </c>
      <c r="J401" s="236">
        <f t="shared" si="21"/>
        <v>52.5</v>
      </c>
      <c r="K401" s="237">
        <f t="shared" si="20"/>
        <v>2.4471531451744472E-3</v>
      </c>
      <c r="L401" s="238">
        <v>3.6784635638503814E-4</v>
      </c>
      <c r="M401" s="239">
        <v>3.9366013578047934E-2</v>
      </c>
      <c r="N401" s="240">
        <v>3.6784635638503814E-6</v>
      </c>
      <c r="O401" s="240"/>
      <c r="P401" s="240"/>
      <c r="Q401" s="241"/>
      <c r="R401" s="242"/>
      <c r="S401" s="243"/>
      <c r="T401" s="243"/>
      <c r="U401" s="243"/>
      <c r="V401" s="243"/>
      <c r="W401" s="243"/>
      <c r="X401" s="243"/>
      <c r="Y401" s="243"/>
      <c r="Z401" s="243"/>
      <c r="AA401" s="248"/>
      <c r="AB401" s="248"/>
      <c r="AC401" s="248"/>
      <c r="AD401" s="248"/>
      <c r="AE401" s="248"/>
      <c r="AF401" s="249"/>
      <c r="AG401" s="249"/>
      <c r="AH401" s="249"/>
      <c r="AI401" s="249"/>
      <c r="AJ401" s="244"/>
      <c r="AK401" s="245"/>
      <c r="AL401" s="246"/>
      <c r="AM401" s="247"/>
      <c r="AN401" s="247"/>
      <c r="AO401" s="247"/>
      <c r="AP401" s="247"/>
      <c r="AQ401" s="247"/>
      <c r="AR401" s="247"/>
      <c r="AS401" s="247"/>
      <c r="AT401" s="247"/>
      <c r="AU401" s="247"/>
      <c r="AV401" s="247"/>
      <c r="AW401" s="247"/>
      <c r="AX401" s="247"/>
      <c r="AY401" s="247"/>
      <c r="AZ401" s="247"/>
      <c r="BA401" s="247"/>
      <c r="BB401" s="247"/>
      <c r="BC401" s="247"/>
      <c r="BD401" s="247"/>
      <c r="BE401" s="247"/>
      <c r="BF401" s="247"/>
      <c r="BG401" s="247"/>
      <c r="BH401" s="247"/>
      <c r="BI401" s="247"/>
      <c r="BJ401" s="247"/>
      <c r="BK401" s="247"/>
      <c r="BL401" s="247"/>
      <c r="BM401" s="247"/>
      <c r="BN401" s="247"/>
      <c r="BO401" s="247"/>
      <c r="BP401" s="247"/>
    </row>
    <row r="402" spans="1:68" s="121" customFormat="1" ht="12.75" hidden="1" customHeight="1">
      <c r="A402" s="233">
        <v>369</v>
      </c>
      <c r="B402" s="233"/>
      <c r="C402" s="233" t="s">
        <v>530</v>
      </c>
      <c r="D402" s="234"/>
      <c r="E402" s="234"/>
      <c r="F402" s="234"/>
      <c r="G402" s="234"/>
      <c r="H402" s="234">
        <v>1</v>
      </c>
      <c r="I402" s="235">
        <v>52.4</v>
      </c>
      <c r="J402" s="236">
        <f t="shared" si="21"/>
        <v>52.4</v>
      </c>
      <c r="K402" s="237">
        <f t="shared" si="20"/>
        <v>2.4424919010884003E-3</v>
      </c>
      <c r="L402" s="238">
        <v>3.9366013578047936E-4</v>
      </c>
      <c r="M402" s="239">
        <v>3.4848602183845716E-2</v>
      </c>
      <c r="N402" s="240">
        <v>3.9366013578047934E-6</v>
      </c>
      <c r="O402" s="240"/>
      <c r="P402" s="240"/>
      <c r="Q402" s="241"/>
      <c r="R402" s="242"/>
      <c r="S402" s="243"/>
      <c r="T402" s="243"/>
      <c r="U402" s="243"/>
      <c r="V402" s="243"/>
      <c r="W402" s="243"/>
      <c r="X402" s="243"/>
      <c r="Y402" s="243"/>
      <c r="Z402" s="243"/>
      <c r="AA402" s="248"/>
      <c r="AB402" s="248"/>
      <c r="AC402" s="248"/>
      <c r="AD402" s="248"/>
      <c r="AE402" s="248"/>
      <c r="AF402" s="249"/>
      <c r="AG402" s="249"/>
      <c r="AH402" s="249"/>
      <c r="AI402" s="249"/>
      <c r="AJ402" s="244"/>
      <c r="AK402" s="245"/>
      <c r="AL402" s="246"/>
      <c r="AM402" s="247"/>
      <c r="AN402" s="247"/>
      <c r="AO402" s="247"/>
      <c r="AP402" s="247"/>
      <c r="AQ402" s="247"/>
      <c r="AR402" s="247"/>
      <c r="AS402" s="247"/>
      <c r="AT402" s="247"/>
      <c r="AU402" s="247"/>
      <c r="AV402" s="247"/>
      <c r="AW402" s="247"/>
      <c r="AX402" s="247"/>
      <c r="AY402" s="247"/>
      <c r="AZ402" s="247"/>
      <c r="BA402" s="247"/>
      <c r="BB402" s="247"/>
      <c r="BC402" s="247"/>
      <c r="BD402" s="247"/>
      <c r="BE402" s="247"/>
      <c r="BF402" s="247"/>
      <c r="BG402" s="247"/>
      <c r="BH402" s="247"/>
      <c r="BI402" s="247"/>
      <c r="BJ402" s="247"/>
      <c r="BK402" s="247"/>
      <c r="BL402" s="247"/>
      <c r="BM402" s="247"/>
      <c r="BN402" s="247"/>
      <c r="BO402" s="247"/>
      <c r="BP402" s="247"/>
    </row>
    <row r="403" spans="1:68" s="121" customFormat="1" ht="12.75" hidden="1" customHeight="1">
      <c r="A403" s="233">
        <v>370</v>
      </c>
      <c r="B403" s="233"/>
      <c r="C403" s="233" t="s">
        <v>531</v>
      </c>
      <c r="D403" s="234"/>
      <c r="E403" s="234"/>
      <c r="F403" s="234"/>
      <c r="G403" s="234"/>
      <c r="H403" s="234">
        <v>1</v>
      </c>
      <c r="I403" s="235">
        <v>88.3</v>
      </c>
      <c r="J403" s="236">
        <f t="shared" si="21"/>
        <v>88.3</v>
      </c>
      <c r="K403" s="237">
        <f t="shared" si="20"/>
        <v>4.1158785279791178E-3</v>
      </c>
      <c r="L403" s="238">
        <v>3.4848602183845716E-4</v>
      </c>
      <c r="M403" s="239">
        <v>3.2912568729187616E-2</v>
      </c>
      <c r="N403" s="240">
        <v>3.4848602183845718E-6</v>
      </c>
      <c r="O403" s="240"/>
      <c r="P403" s="240"/>
      <c r="Q403" s="241"/>
      <c r="R403" s="242"/>
      <c r="S403" s="243"/>
      <c r="T403" s="243"/>
      <c r="U403" s="243"/>
      <c r="V403" s="243"/>
      <c r="W403" s="243"/>
      <c r="X403" s="243"/>
      <c r="Y403" s="243"/>
      <c r="Z403" s="243"/>
      <c r="AA403" s="248"/>
      <c r="AB403" s="248"/>
      <c r="AC403" s="248"/>
      <c r="AD403" s="248"/>
      <c r="AE403" s="248"/>
      <c r="AF403" s="249"/>
      <c r="AG403" s="249"/>
      <c r="AH403" s="249"/>
      <c r="AI403" s="249"/>
      <c r="AJ403" s="244"/>
      <c r="AK403" s="245"/>
      <c r="AL403" s="246"/>
      <c r="AM403" s="247"/>
      <c r="AN403" s="247"/>
      <c r="AO403" s="247"/>
      <c r="AP403" s="247"/>
      <c r="AQ403" s="247"/>
      <c r="AR403" s="247"/>
      <c r="AS403" s="247"/>
      <c r="AT403" s="247"/>
      <c r="AU403" s="247"/>
      <c r="AV403" s="247"/>
      <c r="AW403" s="247"/>
      <c r="AX403" s="247"/>
      <c r="AY403" s="247"/>
      <c r="AZ403" s="247"/>
      <c r="BA403" s="247"/>
      <c r="BB403" s="247"/>
      <c r="BC403" s="247"/>
      <c r="BD403" s="247"/>
      <c r="BE403" s="247"/>
      <c r="BF403" s="247"/>
      <c r="BG403" s="247"/>
      <c r="BH403" s="247"/>
      <c r="BI403" s="247"/>
      <c r="BJ403" s="247"/>
      <c r="BK403" s="247"/>
      <c r="BL403" s="247"/>
      <c r="BM403" s="247"/>
      <c r="BN403" s="247"/>
      <c r="BO403" s="247"/>
      <c r="BP403" s="247"/>
    </row>
    <row r="404" spans="1:68" s="121" customFormat="1" ht="12.75" customHeight="1">
      <c r="A404" s="233">
        <v>371</v>
      </c>
      <c r="B404" s="233"/>
      <c r="C404" s="233" t="s">
        <v>532</v>
      </c>
      <c r="D404" s="234"/>
      <c r="E404" s="234"/>
      <c r="F404" s="234"/>
      <c r="G404" s="234"/>
      <c r="H404" s="250">
        <v>1</v>
      </c>
      <c r="I404" s="235">
        <v>87.4</v>
      </c>
      <c r="J404" s="251">
        <f t="shared" si="21"/>
        <v>87.4</v>
      </c>
      <c r="K404" s="252">
        <f t="shared" si="20"/>
        <v>4.0739273312046988E-3</v>
      </c>
      <c r="L404" s="238">
        <v>3.2912568729187618E-4</v>
      </c>
      <c r="M404" s="239">
        <v>3.6784635638503815E-2</v>
      </c>
      <c r="N404" s="240">
        <v>3.2912568729187618E-6</v>
      </c>
      <c r="O404" s="240"/>
      <c r="P404" s="308"/>
      <c r="Q404" s="254"/>
      <c r="R404" s="255">
        <v>1</v>
      </c>
      <c r="S404" s="256" t="s">
        <v>91</v>
      </c>
      <c r="T404" s="256" t="s">
        <v>91</v>
      </c>
      <c r="U404" s="256" t="s">
        <v>91</v>
      </c>
      <c r="V404" s="256" t="s">
        <v>91</v>
      </c>
      <c r="W404" s="256" t="s">
        <v>91</v>
      </c>
      <c r="X404" s="256" t="s">
        <v>91</v>
      </c>
      <c r="Y404" s="256" t="s">
        <v>91</v>
      </c>
      <c r="Z404" s="256" t="s">
        <v>91</v>
      </c>
      <c r="AA404" s="256" t="s">
        <v>91</v>
      </c>
      <c r="AB404" s="256" t="s">
        <v>91</v>
      </c>
      <c r="AC404" s="256" t="s">
        <v>91</v>
      </c>
      <c r="AD404" s="256" t="s">
        <v>91</v>
      </c>
      <c r="AE404" s="256" t="s">
        <v>91</v>
      </c>
      <c r="AF404" s="256" t="s">
        <v>91</v>
      </c>
      <c r="AG404" s="256" t="s">
        <v>91</v>
      </c>
      <c r="AH404" s="256" t="s">
        <v>91</v>
      </c>
      <c r="AI404" s="256" t="s">
        <v>91</v>
      </c>
      <c r="AJ404" s="256" t="s">
        <v>91</v>
      </c>
      <c r="AK404" s="256" t="s">
        <v>91</v>
      </c>
      <c r="AL404" s="256" t="s">
        <v>91</v>
      </c>
      <c r="AM404" s="256" t="s">
        <v>91</v>
      </c>
      <c r="AN404" s="247"/>
      <c r="AO404" s="247"/>
      <c r="AP404" s="247"/>
      <c r="AQ404" s="247"/>
      <c r="AR404" s="247"/>
      <c r="AS404" s="247"/>
      <c r="AT404" s="247"/>
      <c r="AU404" s="247"/>
      <c r="AV404" s="247"/>
      <c r="AW404" s="247"/>
      <c r="AX404" s="247"/>
      <c r="AY404" s="247"/>
      <c r="AZ404" s="247"/>
      <c r="BA404" s="247"/>
      <c r="BB404" s="247"/>
      <c r="BC404" s="247"/>
      <c r="BD404" s="247"/>
      <c r="BE404" s="247"/>
      <c r="BF404" s="247"/>
      <c r="BG404" s="247"/>
      <c r="BH404" s="247"/>
      <c r="BI404" s="247"/>
      <c r="BJ404" s="247"/>
      <c r="BK404" s="247"/>
      <c r="BL404" s="247"/>
      <c r="BM404" s="247"/>
      <c r="BN404" s="247"/>
      <c r="BO404" s="247"/>
      <c r="BP404" s="247"/>
    </row>
    <row r="405" spans="1:68" s="121" customFormat="1" ht="12.75" customHeight="1">
      <c r="A405" s="233">
        <v>372</v>
      </c>
      <c r="B405" s="233"/>
      <c r="C405" s="233" t="s">
        <v>402</v>
      </c>
      <c r="D405" s="234"/>
      <c r="E405" s="234"/>
      <c r="F405" s="234"/>
      <c r="G405" s="234"/>
      <c r="H405" s="250">
        <v>1</v>
      </c>
      <c r="I405" s="235">
        <v>53</v>
      </c>
      <c r="J405" s="251">
        <f t="shared" si="21"/>
        <v>53</v>
      </c>
      <c r="K405" s="252">
        <f t="shared" si="20"/>
        <v>2.4704593656046797E-3</v>
      </c>
      <c r="L405" s="238">
        <v>3.6784635638503814E-4</v>
      </c>
      <c r="M405" s="239">
        <v>5.0336869821110471E-2</v>
      </c>
      <c r="N405" s="240">
        <v>3.6784635638503814E-6</v>
      </c>
      <c r="O405" s="240"/>
      <c r="P405" s="308"/>
      <c r="Q405" s="254"/>
      <c r="R405" s="255">
        <v>1</v>
      </c>
      <c r="S405" s="256" t="s">
        <v>91</v>
      </c>
      <c r="T405" s="256" t="s">
        <v>91</v>
      </c>
      <c r="U405" s="256" t="s">
        <v>91</v>
      </c>
      <c r="V405" s="256" t="s">
        <v>91</v>
      </c>
      <c r="W405" s="256" t="s">
        <v>91</v>
      </c>
      <c r="X405" s="256" t="s">
        <v>91</v>
      </c>
      <c r="Y405" s="256" t="s">
        <v>91</v>
      </c>
      <c r="Z405" s="256" t="s">
        <v>91</v>
      </c>
      <c r="AA405" s="256" t="s">
        <v>91</v>
      </c>
      <c r="AB405" s="256" t="s">
        <v>91</v>
      </c>
      <c r="AC405" s="256" t="s">
        <v>91</v>
      </c>
      <c r="AD405" s="256" t="s">
        <v>91</v>
      </c>
      <c r="AE405" s="256" t="s">
        <v>91</v>
      </c>
      <c r="AF405" s="256" t="s">
        <v>91</v>
      </c>
      <c r="AG405" s="256" t="s">
        <v>91</v>
      </c>
      <c r="AH405" s="256" t="s">
        <v>91</v>
      </c>
      <c r="AI405" s="256" t="s">
        <v>91</v>
      </c>
      <c r="AJ405" s="256" t="s">
        <v>91</v>
      </c>
      <c r="AK405" s="256" t="s">
        <v>91</v>
      </c>
      <c r="AL405" s="256" t="s">
        <v>91</v>
      </c>
      <c r="AM405" s="256" t="s">
        <v>91</v>
      </c>
      <c r="AN405" s="247"/>
      <c r="AO405" s="247"/>
      <c r="AP405" s="247"/>
      <c r="AQ405" s="247"/>
      <c r="AR405" s="247"/>
      <c r="AS405" s="247"/>
      <c r="AT405" s="247"/>
      <c r="AU405" s="247"/>
      <c r="AV405" s="247"/>
      <c r="AW405" s="247"/>
      <c r="AX405" s="247"/>
      <c r="AY405" s="247"/>
      <c r="AZ405" s="247"/>
      <c r="BA405" s="247"/>
      <c r="BB405" s="247"/>
      <c r="BC405" s="247"/>
      <c r="BD405" s="247"/>
      <c r="BE405" s="247"/>
      <c r="BF405" s="247"/>
      <c r="BG405" s="247"/>
      <c r="BH405" s="247"/>
      <c r="BI405" s="247"/>
      <c r="BJ405" s="247"/>
      <c r="BK405" s="247"/>
      <c r="BL405" s="247"/>
      <c r="BM405" s="247"/>
      <c r="BN405" s="247"/>
      <c r="BO405" s="247"/>
      <c r="BP405" s="247"/>
    </row>
    <row r="406" spans="1:68" s="121" customFormat="1" ht="12.75" hidden="1" customHeight="1">
      <c r="A406" s="233">
        <v>373</v>
      </c>
      <c r="B406" s="233"/>
      <c r="C406" s="233" t="s">
        <v>1102</v>
      </c>
      <c r="D406" s="234"/>
      <c r="E406" s="234"/>
      <c r="F406" s="234"/>
      <c r="G406" s="234"/>
      <c r="H406" s="234">
        <v>0.5</v>
      </c>
      <c r="I406" s="235">
        <v>52.3</v>
      </c>
      <c r="J406" s="236">
        <v>26.15</v>
      </c>
      <c r="K406" s="237">
        <f t="shared" si="20"/>
        <v>1.2189153285011769E-3</v>
      </c>
      <c r="L406" s="238">
        <v>5.0336869821110473E-4</v>
      </c>
      <c r="M406" s="239">
        <v>2.7749812850099365E-2</v>
      </c>
      <c r="N406" s="240">
        <v>5.0336869821110471E-6</v>
      </c>
      <c r="O406" s="240"/>
      <c r="P406" s="240"/>
      <c r="Q406" s="241"/>
      <c r="R406" s="242"/>
      <c r="S406" s="243"/>
      <c r="T406" s="243"/>
      <c r="U406" s="243"/>
      <c r="V406" s="243"/>
      <c r="W406" s="243"/>
      <c r="X406" s="243"/>
      <c r="Y406" s="243"/>
      <c r="Z406" s="243"/>
      <c r="AA406" s="248"/>
      <c r="AB406" s="248"/>
      <c r="AC406" s="248"/>
      <c r="AD406" s="248"/>
      <c r="AE406" s="248"/>
      <c r="AF406" s="249"/>
      <c r="AG406" s="249"/>
      <c r="AH406" s="249"/>
      <c r="AI406" s="249"/>
      <c r="AJ406" s="244"/>
      <c r="AK406" s="245"/>
      <c r="AL406" s="246"/>
      <c r="AM406" s="247"/>
      <c r="AN406" s="247"/>
      <c r="AO406" s="247"/>
      <c r="AP406" s="247"/>
      <c r="AQ406" s="247"/>
      <c r="AR406" s="247"/>
      <c r="AS406" s="247"/>
      <c r="AT406" s="247"/>
      <c r="AU406" s="247"/>
      <c r="AV406" s="247"/>
      <c r="AW406" s="247"/>
      <c r="AX406" s="247"/>
      <c r="AY406" s="247"/>
      <c r="AZ406" s="247"/>
      <c r="BA406" s="247"/>
      <c r="BB406" s="247"/>
      <c r="BC406" s="247"/>
      <c r="BD406" s="247"/>
      <c r="BE406" s="247"/>
      <c r="BF406" s="247"/>
      <c r="BG406" s="247"/>
      <c r="BH406" s="247"/>
      <c r="BI406" s="247"/>
      <c r="BJ406" s="247"/>
      <c r="BK406" s="247"/>
      <c r="BL406" s="247"/>
      <c r="BM406" s="247"/>
      <c r="BN406" s="247"/>
      <c r="BO406" s="247"/>
      <c r="BP406" s="247"/>
    </row>
    <row r="407" spans="1:68" s="121" customFormat="1" ht="12.75" hidden="1" customHeight="1">
      <c r="A407" s="233">
        <v>373</v>
      </c>
      <c r="B407" s="233"/>
      <c r="C407" s="233" t="s">
        <v>253</v>
      </c>
      <c r="D407" s="234"/>
      <c r="E407" s="234"/>
      <c r="F407" s="234"/>
      <c r="G407" s="234"/>
      <c r="H407" s="234">
        <v>0.5</v>
      </c>
      <c r="I407" s="235">
        <v>52.3</v>
      </c>
      <c r="J407" s="236">
        <v>26.15</v>
      </c>
      <c r="K407" s="237">
        <f t="shared" si="20"/>
        <v>1.2189153285011769E-3</v>
      </c>
      <c r="L407" s="238">
        <v>2.7749812850099364E-4</v>
      </c>
      <c r="M407" s="239">
        <v>2.194171248612508E-2</v>
      </c>
      <c r="N407" s="240">
        <v>2.7749812850099364E-6</v>
      </c>
      <c r="O407" s="240"/>
      <c r="P407" s="240"/>
      <c r="Q407" s="241"/>
      <c r="R407" s="242"/>
      <c r="S407" s="243"/>
      <c r="T407" s="243"/>
      <c r="U407" s="243"/>
      <c r="V407" s="243"/>
      <c r="W407" s="243"/>
      <c r="X407" s="243"/>
      <c r="Y407" s="243"/>
      <c r="Z407" s="243"/>
      <c r="AA407" s="248"/>
      <c r="AB407" s="248"/>
      <c r="AC407" s="248"/>
      <c r="AD407" s="248"/>
      <c r="AE407" s="248"/>
      <c r="AF407" s="249"/>
      <c r="AG407" s="249"/>
      <c r="AH407" s="249"/>
      <c r="AI407" s="249"/>
      <c r="AJ407" s="244"/>
      <c r="AK407" s="245"/>
      <c r="AL407" s="246"/>
      <c r="AM407" s="247"/>
      <c r="AN407" s="247"/>
      <c r="AO407" s="247"/>
      <c r="AP407" s="247"/>
      <c r="AQ407" s="247"/>
      <c r="AR407" s="247"/>
      <c r="AS407" s="247"/>
      <c r="AT407" s="247"/>
      <c r="AU407" s="247"/>
      <c r="AV407" s="247"/>
      <c r="AW407" s="247"/>
      <c r="AX407" s="247"/>
      <c r="AY407" s="247"/>
      <c r="AZ407" s="247"/>
      <c r="BA407" s="247"/>
      <c r="BB407" s="247"/>
      <c r="BC407" s="247"/>
      <c r="BD407" s="247"/>
      <c r="BE407" s="247"/>
      <c r="BF407" s="247"/>
      <c r="BG407" s="247"/>
      <c r="BH407" s="247"/>
      <c r="BI407" s="247"/>
      <c r="BJ407" s="247"/>
      <c r="BK407" s="247"/>
      <c r="BL407" s="247"/>
      <c r="BM407" s="247"/>
      <c r="BN407" s="247"/>
      <c r="BO407" s="247"/>
      <c r="BP407" s="247"/>
    </row>
    <row r="408" spans="1:68" s="121" customFormat="1" ht="12.75" customHeight="1">
      <c r="A408" s="233">
        <v>374</v>
      </c>
      <c r="B408" s="233"/>
      <c r="C408" s="233" t="s">
        <v>533</v>
      </c>
      <c r="D408" s="234"/>
      <c r="E408" s="234"/>
      <c r="F408" s="234"/>
      <c r="G408" s="234"/>
      <c r="H408" s="250">
        <v>1</v>
      </c>
      <c r="I408" s="235">
        <v>52.1</v>
      </c>
      <c r="J408" s="251">
        <f t="shared" si="21"/>
        <v>52.1</v>
      </c>
      <c r="K408" s="252">
        <f t="shared" si="20"/>
        <v>2.4285081688302608E-3</v>
      </c>
      <c r="L408" s="238">
        <v>2.194171248612508E-4</v>
      </c>
      <c r="M408" s="239">
        <v>2.2587056971011113E-2</v>
      </c>
      <c r="N408" s="240">
        <v>2.1941712486125081E-6</v>
      </c>
      <c r="O408" s="240"/>
      <c r="P408" s="308"/>
      <c r="Q408" s="254"/>
      <c r="R408" s="255">
        <v>1</v>
      </c>
      <c r="S408" s="256" t="s">
        <v>91</v>
      </c>
      <c r="T408" s="256" t="s">
        <v>91</v>
      </c>
      <c r="U408" s="256" t="s">
        <v>91</v>
      </c>
      <c r="V408" s="256" t="s">
        <v>91</v>
      </c>
      <c r="W408" s="256" t="s">
        <v>91</v>
      </c>
      <c r="X408" s="256" t="s">
        <v>91</v>
      </c>
      <c r="Y408" s="256" t="s">
        <v>91</v>
      </c>
      <c r="Z408" s="256" t="s">
        <v>91</v>
      </c>
      <c r="AA408" s="256" t="s">
        <v>91</v>
      </c>
      <c r="AB408" s="256" t="s">
        <v>91</v>
      </c>
      <c r="AC408" s="256" t="s">
        <v>91</v>
      </c>
      <c r="AD408" s="256" t="s">
        <v>91</v>
      </c>
      <c r="AE408" s="256" t="s">
        <v>91</v>
      </c>
      <c r="AF408" s="256" t="s">
        <v>91</v>
      </c>
      <c r="AG408" s="256" t="s">
        <v>91</v>
      </c>
      <c r="AH408" s="256" t="s">
        <v>91</v>
      </c>
      <c r="AI408" s="256" t="s">
        <v>91</v>
      </c>
      <c r="AJ408" s="256" t="s">
        <v>91</v>
      </c>
      <c r="AK408" s="256" t="s">
        <v>91</v>
      </c>
      <c r="AL408" s="256" t="s">
        <v>91</v>
      </c>
      <c r="AM408" s="256" t="s">
        <v>91</v>
      </c>
      <c r="AN408" s="247"/>
      <c r="AO408" s="247"/>
      <c r="AP408" s="247"/>
      <c r="AQ408" s="247"/>
      <c r="AR408" s="247"/>
      <c r="AS408" s="247"/>
      <c r="AT408" s="247"/>
      <c r="AU408" s="247"/>
      <c r="AV408" s="247"/>
      <c r="AW408" s="247"/>
      <c r="AX408" s="247"/>
      <c r="AY408" s="247"/>
      <c r="AZ408" s="247"/>
      <c r="BA408" s="247"/>
      <c r="BB408" s="247"/>
      <c r="BC408" s="247"/>
      <c r="BD408" s="247"/>
      <c r="BE408" s="247"/>
      <c r="BF408" s="247"/>
      <c r="BG408" s="247"/>
      <c r="BH408" s="247"/>
      <c r="BI408" s="247"/>
      <c r="BJ408" s="247"/>
      <c r="BK408" s="247"/>
      <c r="BL408" s="247"/>
      <c r="BM408" s="247"/>
      <c r="BN408" s="247"/>
      <c r="BO408" s="247"/>
      <c r="BP408" s="247"/>
    </row>
    <row r="409" spans="1:68" s="121" customFormat="1" ht="12.75" hidden="1" customHeight="1">
      <c r="A409" s="233">
        <v>375</v>
      </c>
      <c r="B409" s="233"/>
      <c r="C409" s="233" t="s">
        <v>534</v>
      </c>
      <c r="D409" s="234"/>
      <c r="E409" s="234"/>
      <c r="F409" s="234"/>
      <c r="G409" s="234"/>
      <c r="H409" s="234">
        <v>1</v>
      </c>
      <c r="I409" s="235">
        <v>52.5</v>
      </c>
      <c r="J409" s="236">
        <f t="shared" si="21"/>
        <v>52.5</v>
      </c>
      <c r="K409" s="237">
        <f t="shared" si="20"/>
        <v>2.4471531451744472E-3</v>
      </c>
      <c r="L409" s="238">
        <v>2.2587056971011112E-4</v>
      </c>
      <c r="M409" s="239">
        <v>2.3877745940783176E-2</v>
      </c>
      <c r="N409" s="240">
        <v>2.2587056971011111E-6</v>
      </c>
      <c r="O409" s="240"/>
      <c r="P409" s="240"/>
      <c r="Q409" s="241"/>
      <c r="R409" s="242"/>
      <c r="S409" s="243"/>
      <c r="T409" s="243"/>
      <c r="U409" s="243"/>
      <c r="V409" s="243"/>
      <c r="W409" s="243"/>
      <c r="X409" s="243"/>
      <c r="Y409" s="243"/>
      <c r="Z409" s="243"/>
      <c r="AA409" s="248"/>
      <c r="AB409" s="248"/>
      <c r="AC409" s="248"/>
      <c r="AD409" s="248"/>
      <c r="AE409" s="248"/>
      <c r="AF409" s="249"/>
      <c r="AG409" s="249"/>
      <c r="AH409" s="249"/>
      <c r="AI409" s="249"/>
      <c r="AJ409" s="249"/>
      <c r="AK409" s="247"/>
      <c r="AL409" s="247"/>
      <c r="AM409" s="247"/>
      <c r="AN409" s="247"/>
      <c r="AO409" s="247"/>
      <c r="AP409" s="247"/>
      <c r="AQ409" s="247"/>
      <c r="AR409" s="247"/>
      <c r="AS409" s="247"/>
      <c r="AT409" s="247"/>
      <c r="AU409" s="247"/>
      <c r="AV409" s="247"/>
      <c r="AW409" s="247"/>
      <c r="AX409" s="247"/>
      <c r="AY409" s="247"/>
      <c r="AZ409" s="247"/>
      <c r="BA409" s="247"/>
      <c r="BB409" s="247"/>
      <c r="BC409" s="247"/>
      <c r="BD409" s="247"/>
      <c r="BE409" s="247"/>
      <c r="BF409" s="247"/>
      <c r="BG409" s="247"/>
      <c r="BH409" s="247"/>
      <c r="BI409" s="247"/>
      <c r="BJ409" s="247"/>
      <c r="BK409" s="247"/>
      <c r="BL409" s="247"/>
      <c r="BM409" s="247"/>
      <c r="BN409" s="247"/>
      <c r="BO409" s="247"/>
      <c r="BP409" s="247"/>
    </row>
    <row r="410" spans="1:68" s="121" customFormat="1" ht="12.75" customHeight="1">
      <c r="A410" s="233">
        <v>376</v>
      </c>
      <c r="B410" s="233"/>
      <c r="C410" s="233" t="s">
        <v>1016</v>
      </c>
      <c r="D410" s="234"/>
      <c r="E410" s="234"/>
      <c r="F410" s="234"/>
      <c r="G410" s="234"/>
      <c r="H410" s="250">
        <v>1</v>
      </c>
      <c r="I410" s="235">
        <v>88.4</v>
      </c>
      <c r="J410" s="251">
        <f t="shared" si="21"/>
        <v>88.4</v>
      </c>
      <c r="K410" s="252">
        <f t="shared" si="20"/>
        <v>4.1205397720651647E-3</v>
      </c>
      <c r="L410" s="238">
        <v>2.3877745940783176E-4</v>
      </c>
      <c r="M410" s="239">
        <v>2.7749812850099365E-2</v>
      </c>
      <c r="N410" s="240">
        <v>2.3877745940783177E-6</v>
      </c>
      <c r="O410" s="240"/>
      <c r="P410" s="308"/>
      <c r="Q410" s="254"/>
      <c r="R410" s="255">
        <v>1</v>
      </c>
      <c r="S410" s="256" t="s">
        <v>93</v>
      </c>
      <c r="T410" s="256" t="s">
        <v>93</v>
      </c>
      <c r="U410" s="256" t="s">
        <v>91</v>
      </c>
      <c r="V410" s="256" t="s">
        <v>91</v>
      </c>
      <c r="W410" s="256" t="s">
        <v>91</v>
      </c>
      <c r="X410" s="256" t="s">
        <v>91</v>
      </c>
      <c r="Y410" s="256" t="s">
        <v>91</v>
      </c>
      <c r="Z410" s="256" t="s">
        <v>91</v>
      </c>
      <c r="AA410" s="256" t="s">
        <v>91</v>
      </c>
      <c r="AB410" s="256" t="s">
        <v>91</v>
      </c>
      <c r="AC410" s="256" t="s">
        <v>91</v>
      </c>
      <c r="AD410" s="256" t="s">
        <v>91</v>
      </c>
      <c r="AE410" s="256" t="s">
        <v>91</v>
      </c>
      <c r="AF410" s="256" t="s">
        <v>91</v>
      </c>
      <c r="AG410" s="256" t="s">
        <v>91</v>
      </c>
      <c r="AH410" s="256" t="s">
        <v>91</v>
      </c>
      <c r="AI410" s="256" t="s">
        <v>91</v>
      </c>
      <c r="AJ410" s="256" t="s">
        <v>91</v>
      </c>
      <c r="AK410" s="256" t="s">
        <v>91</v>
      </c>
      <c r="AL410" s="256" t="s">
        <v>91</v>
      </c>
      <c r="AM410" s="256" t="s">
        <v>91</v>
      </c>
      <c r="AN410" s="247"/>
      <c r="AO410" s="247"/>
      <c r="AP410" s="247"/>
      <c r="AQ410" s="247"/>
      <c r="AR410" s="247"/>
      <c r="AS410" s="247"/>
      <c r="AT410" s="247"/>
      <c r="AU410" s="247"/>
      <c r="AV410" s="247"/>
      <c r="AW410" s="247"/>
      <c r="AX410" s="247"/>
      <c r="AY410" s="247"/>
      <c r="AZ410" s="247"/>
      <c r="BA410" s="247"/>
      <c r="BB410" s="247"/>
      <c r="BC410" s="247"/>
      <c r="BD410" s="247"/>
      <c r="BE410" s="247"/>
      <c r="BF410" s="247"/>
      <c r="BG410" s="247"/>
      <c r="BH410" s="247"/>
      <c r="BI410" s="247"/>
      <c r="BJ410" s="247"/>
      <c r="BK410" s="247"/>
      <c r="BL410" s="247"/>
      <c r="BM410" s="247"/>
      <c r="BN410" s="247"/>
      <c r="BO410" s="247"/>
      <c r="BP410" s="247"/>
    </row>
    <row r="411" spans="1:68" s="121" customFormat="1" ht="12.75" hidden="1" customHeight="1">
      <c r="A411" s="233">
        <v>377</v>
      </c>
      <c r="B411" s="233"/>
      <c r="C411" s="233" t="s">
        <v>389</v>
      </c>
      <c r="D411" s="234"/>
      <c r="E411" s="234"/>
      <c r="F411" s="234"/>
      <c r="G411" s="234"/>
      <c r="H411" s="250">
        <v>1</v>
      </c>
      <c r="I411" s="235">
        <v>87.6</v>
      </c>
      <c r="J411" s="251">
        <f t="shared" si="21"/>
        <v>87.6</v>
      </c>
      <c r="K411" s="252">
        <f t="shared" si="20"/>
        <v>4.083249819376791E-3</v>
      </c>
      <c r="L411" s="238">
        <v>2.7749812850099364E-4</v>
      </c>
      <c r="M411" s="239">
        <v>2.2587056971011113E-2</v>
      </c>
      <c r="N411" s="240">
        <v>2.7749812850099364E-6</v>
      </c>
      <c r="O411" s="240"/>
      <c r="P411" s="308"/>
      <c r="Q411" s="254"/>
      <c r="R411" s="255">
        <v>1</v>
      </c>
      <c r="S411" s="256" t="s">
        <v>92</v>
      </c>
      <c r="T411" s="256" t="s">
        <v>92</v>
      </c>
      <c r="U411" s="256" t="s">
        <v>92</v>
      </c>
      <c r="V411" s="256" t="s">
        <v>92</v>
      </c>
      <c r="W411" s="256" t="s">
        <v>92</v>
      </c>
      <c r="X411" s="256" t="s">
        <v>92</v>
      </c>
      <c r="Y411" s="256" t="s">
        <v>92</v>
      </c>
      <c r="Z411" s="256" t="s">
        <v>92</v>
      </c>
      <c r="AA411" s="256" t="s">
        <v>92</v>
      </c>
      <c r="AB411" s="256" t="s">
        <v>92</v>
      </c>
      <c r="AC411" s="256" t="s">
        <v>92</v>
      </c>
      <c r="AD411" s="256" t="s">
        <v>92</v>
      </c>
      <c r="AE411" s="256" t="s">
        <v>92</v>
      </c>
      <c r="AF411" s="256" t="s">
        <v>92</v>
      </c>
      <c r="AG411" s="256" t="s">
        <v>92</v>
      </c>
      <c r="AH411" s="256" t="s">
        <v>92</v>
      </c>
      <c r="AI411" s="256" t="s">
        <v>92</v>
      </c>
      <c r="AJ411" s="256" t="s">
        <v>92</v>
      </c>
      <c r="AK411" s="256" t="s">
        <v>92</v>
      </c>
      <c r="AL411" s="256" t="s">
        <v>92</v>
      </c>
      <c r="AM411" s="256" t="s">
        <v>92</v>
      </c>
      <c r="AN411" s="247"/>
      <c r="AO411" s="247"/>
      <c r="AP411" s="247"/>
      <c r="AQ411" s="247"/>
      <c r="AR411" s="247"/>
      <c r="AS411" s="247"/>
      <c r="AT411" s="247"/>
      <c r="AU411" s="247"/>
      <c r="AV411" s="247"/>
      <c r="AW411" s="247"/>
      <c r="AX411" s="247"/>
      <c r="AY411" s="247"/>
      <c r="AZ411" s="247"/>
      <c r="BA411" s="247"/>
      <c r="BB411" s="247"/>
      <c r="BC411" s="247"/>
      <c r="BD411" s="247"/>
      <c r="BE411" s="247"/>
      <c r="BF411" s="247"/>
      <c r="BG411" s="247"/>
      <c r="BH411" s="247"/>
      <c r="BI411" s="247"/>
      <c r="BJ411" s="247"/>
      <c r="BK411" s="247"/>
      <c r="BL411" s="247"/>
      <c r="BM411" s="247"/>
      <c r="BN411" s="247"/>
      <c r="BO411" s="247"/>
      <c r="BP411" s="247"/>
    </row>
    <row r="412" spans="1:68" s="121" customFormat="1" ht="12.75" customHeight="1">
      <c r="A412" s="233">
        <v>378</v>
      </c>
      <c r="B412" s="233"/>
      <c r="C412" s="233" t="s">
        <v>2125</v>
      </c>
      <c r="D412" s="234"/>
      <c r="E412" s="234"/>
      <c r="F412" s="234"/>
      <c r="G412" s="234"/>
      <c r="H412" s="250">
        <v>1</v>
      </c>
      <c r="I412" s="235">
        <v>53</v>
      </c>
      <c r="J412" s="251">
        <f t="shared" si="21"/>
        <v>53</v>
      </c>
      <c r="K412" s="252">
        <f t="shared" si="20"/>
        <v>2.4704593656046797E-3</v>
      </c>
      <c r="L412" s="238">
        <v>2.2587056971011112E-4</v>
      </c>
      <c r="M412" s="239">
        <v>2.2587056971011113E-2</v>
      </c>
      <c r="N412" s="240">
        <v>2.2587056971011111E-6</v>
      </c>
      <c r="O412" s="240"/>
      <c r="P412" s="308"/>
      <c r="Q412" s="254"/>
      <c r="R412" s="255">
        <v>1</v>
      </c>
      <c r="S412" s="256" t="s">
        <v>91</v>
      </c>
      <c r="T412" s="256" t="s">
        <v>91</v>
      </c>
      <c r="U412" s="256" t="s">
        <v>91</v>
      </c>
      <c r="V412" s="256" t="s">
        <v>91</v>
      </c>
      <c r="W412" s="256" t="s">
        <v>91</v>
      </c>
      <c r="X412" s="256" t="s">
        <v>91</v>
      </c>
      <c r="Y412" s="256" t="s">
        <v>91</v>
      </c>
      <c r="Z412" s="256" t="s">
        <v>91</v>
      </c>
      <c r="AA412" s="256" t="s">
        <v>91</v>
      </c>
      <c r="AB412" s="256" t="s">
        <v>91</v>
      </c>
      <c r="AC412" s="256" t="s">
        <v>91</v>
      </c>
      <c r="AD412" s="256" t="s">
        <v>91</v>
      </c>
      <c r="AE412" s="256" t="s">
        <v>91</v>
      </c>
      <c r="AF412" s="256" t="s">
        <v>91</v>
      </c>
      <c r="AG412" s="256" t="s">
        <v>91</v>
      </c>
      <c r="AH412" s="256" t="s">
        <v>91</v>
      </c>
      <c r="AI412" s="256" t="s">
        <v>91</v>
      </c>
      <c r="AJ412" s="256" t="s">
        <v>91</v>
      </c>
      <c r="AK412" s="256" t="s">
        <v>91</v>
      </c>
      <c r="AL412" s="256" t="s">
        <v>91</v>
      </c>
      <c r="AM412" s="256" t="s">
        <v>91</v>
      </c>
      <c r="AN412" s="247"/>
      <c r="AO412" s="247"/>
      <c r="AP412" s="247"/>
      <c r="AQ412" s="247"/>
      <c r="AR412" s="247"/>
      <c r="AS412" s="247"/>
      <c r="AT412" s="247"/>
      <c r="AU412" s="247"/>
      <c r="AV412" s="247"/>
      <c r="AW412" s="247"/>
      <c r="AX412" s="247"/>
      <c r="AY412" s="247"/>
      <c r="AZ412" s="247"/>
      <c r="BA412" s="247"/>
      <c r="BB412" s="247"/>
      <c r="BC412" s="247"/>
      <c r="BD412" s="247"/>
      <c r="BE412" s="247"/>
      <c r="BF412" s="247"/>
      <c r="BG412" s="247"/>
      <c r="BH412" s="247"/>
      <c r="BI412" s="247"/>
      <c r="BJ412" s="247"/>
      <c r="BK412" s="247"/>
      <c r="BL412" s="247"/>
      <c r="BM412" s="247"/>
      <c r="BN412" s="247"/>
      <c r="BO412" s="247"/>
      <c r="BP412" s="247"/>
    </row>
    <row r="413" spans="1:68" s="121" customFormat="1" ht="12.75" customHeight="1">
      <c r="A413" s="233">
        <v>379</v>
      </c>
      <c r="B413" s="233"/>
      <c r="C413" s="233" t="s">
        <v>402</v>
      </c>
      <c r="D413" s="234"/>
      <c r="E413" s="234"/>
      <c r="F413" s="234"/>
      <c r="G413" s="234"/>
      <c r="H413" s="234">
        <v>1</v>
      </c>
      <c r="I413" s="235">
        <v>52</v>
      </c>
      <c r="J413" s="236">
        <f t="shared" si="21"/>
        <v>52</v>
      </c>
      <c r="K413" s="237">
        <f t="shared" si="20"/>
        <v>2.4238469247442143E-3</v>
      </c>
      <c r="L413" s="238">
        <v>2.2587056971011112E-4</v>
      </c>
      <c r="M413" s="239">
        <v>2.4523090425669209E-2</v>
      </c>
      <c r="N413" s="240">
        <v>2.2587056971011111E-6</v>
      </c>
      <c r="O413" s="240"/>
      <c r="P413" s="310"/>
      <c r="Q413" s="241"/>
      <c r="R413" s="292">
        <v>1</v>
      </c>
      <c r="S413" s="243" t="s">
        <v>91</v>
      </c>
      <c r="T413" s="243" t="s">
        <v>91</v>
      </c>
      <c r="U413" s="243" t="s">
        <v>91</v>
      </c>
      <c r="V413" s="243" t="s">
        <v>91</v>
      </c>
      <c r="W413" s="243" t="s">
        <v>91</v>
      </c>
      <c r="X413" s="243" t="s">
        <v>91</v>
      </c>
      <c r="Y413" s="243" t="s">
        <v>91</v>
      </c>
      <c r="Z413" s="243" t="s">
        <v>91</v>
      </c>
      <c r="AA413" s="248" t="s">
        <v>91</v>
      </c>
      <c r="AB413" s="248" t="s">
        <v>91</v>
      </c>
      <c r="AC413" s="248" t="s">
        <v>91</v>
      </c>
      <c r="AD413" s="248" t="s">
        <v>91</v>
      </c>
      <c r="AE413" s="248" t="s">
        <v>91</v>
      </c>
      <c r="AF413" s="249" t="s">
        <v>91</v>
      </c>
      <c r="AG413" s="249" t="s">
        <v>91</v>
      </c>
      <c r="AH413" s="249" t="s">
        <v>91</v>
      </c>
      <c r="AI413" s="249" t="s">
        <v>91</v>
      </c>
      <c r="AJ413" s="249" t="s">
        <v>91</v>
      </c>
      <c r="AK413" s="247" t="s">
        <v>91</v>
      </c>
      <c r="AL413" s="247" t="s">
        <v>91</v>
      </c>
      <c r="AM413" s="247" t="s">
        <v>91</v>
      </c>
      <c r="AN413" s="247"/>
      <c r="AO413" s="247"/>
      <c r="AP413" s="247"/>
      <c r="AQ413" s="247"/>
      <c r="AR413" s="247"/>
      <c r="AS413" s="247"/>
      <c r="AT413" s="247"/>
      <c r="AU413" s="247"/>
      <c r="AV413" s="247"/>
      <c r="AW413" s="247"/>
      <c r="AX413" s="247"/>
      <c r="AY413" s="247"/>
      <c r="AZ413" s="247"/>
      <c r="BA413" s="247"/>
      <c r="BB413" s="247"/>
      <c r="BC413" s="247"/>
      <c r="BD413" s="247"/>
      <c r="BE413" s="247"/>
      <c r="BF413" s="247"/>
      <c r="BG413" s="247"/>
      <c r="BH413" s="247"/>
      <c r="BI413" s="247"/>
      <c r="BJ413" s="247"/>
      <c r="BK413" s="247"/>
      <c r="BL413" s="247"/>
      <c r="BM413" s="247"/>
      <c r="BN413" s="247"/>
      <c r="BO413" s="247"/>
      <c r="BP413" s="247"/>
    </row>
    <row r="414" spans="1:68" s="121" customFormat="1" ht="12.75" hidden="1" customHeight="1">
      <c r="A414" s="233">
        <v>380</v>
      </c>
      <c r="B414" s="233"/>
      <c r="C414" s="233" t="s">
        <v>2192</v>
      </c>
      <c r="D414" s="234"/>
      <c r="E414" s="234"/>
      <c r="F414" s="234"/>
      <c r="G414" s="234"/>
      <c r="H414" s="234">
        <v>1</v>
      </c>
      <c r="I414" s="235">
        <v>52.3</v>
      </c>
      <c r="J414" s="236">
        <f t="shared" si="21"/>
        <v>52.3</v>
      </c>
      <c r="K414" s="237">
        <f t="shared" si="20"/>
        <v>2.4378306570023538E-3</v>
      </c>
      <c r="L414" s="238">
        <v>2.4523090425669208E-4</v>
      </c>
      <c r="M414" s="239">
        <v>2.194171248612508E-2</v>
      </c>
      <c r="N414" s="240">
        <v>2.4523090425669206E-6</v>
      </c>
      <c r="O414" s="240"/>
      <c r="P414" s="240"/>
      <c r="Q414" s="241"/>
      <c r="R414" s="242"/>
      <c r="S414" s="243"/>
      <c r="T414" s="243"/>
      <c r="U414" s="243"/>
      <c r="V414" s="243"/>
      <c r="W414" s="243"/>
      <c r="X414" s="243"/>
      <c r="Y414" s="243"/>
      <c r="Z414" s="243"/>
      <c r="AA414" s="248"/>
      <c r="AB414" s="248"/>
      <c r="AC414" s="248"/>
      <c r="AD414" s="248"/>
      <c r="AE414" s="248"/>
      <c r="AF414" s="249"/>
      <c r="AG414" s="249"/>
      <c r="AH414" s="249"/>
      <c r="AI414" s="249"/>
      <c r="AJ414" s="249"/>
      <c r="AK414" s="247"/>
      <c r="AL414" s="247"/>
      <c r="AM414" s="247"/>
      <c r="AN414" s="247"/>
      <c r="AO414" s="247"/>
      <c r="AP414" s="247"/>
      <c r="AQ414" s="247"/>
      <c r="AR414" s="247"/>
      <c r="AS414" s="247"/>
      <c r="AT414" s="247"/>
      <c r="AU414" s="247"/>
      <c r="AV414" s="247"/>
      <c r="AW414" s="247"/>
      <c r="AX414" s="247"/>
      <c r="AY414" s="247"/>
      <c r="AZ414" s="247"/>
      <c r="BA414" s="247"/>
      <c r="BB414" s="247"/>
      <c r="BC414" s="247"/>
      <c r="BD414" s="247"/>
      <c r="BE414" s="247"/>
      <c r="BF414" s="247"/>
      <c r="BG414" s="247"/>
      <c r="BH414" s="247"/>
      <c r="BI414" s="247"/>
      <c r="BJ414" s="247"/>
      <c r="BK414" s="247"/>
      <c r="BL414" s="247"/>
      <c r="BM414" s="247"/>
      <c r="BN414" s="247"/>
      <c r="BO414" s="247"/>
      <c r="BP414" s="247"/>
    </row>
    <row r="415" spans="1:68" s="121" customFormat="1" ht="12.75" hidden="1" customHeight="1">
      <c r="A415" s="233">
        <v>381</v>
      </c>
      <c r="B415" s="233"/>
      <c r="C415" s="233" t="s">
        <v>535</v>
      </c>
      <c r="D415" s="234"/>
      <c r="E415" s="234"/>
      <c r="F415" s="234"/>
      <c r="G415" s="234"/>
      <c r="H415" s="234">
        <v>1</v>
      </c>
      <c r="I415" s="235">
        <v>52.5</v>
      </c>
      <c r="J415" s="236">
        <f t="shared" si="21"/>
        <v>52.5</v>
      </c>
      <c r="K415" s="237">
        <f t="shared" si="20"/>
        <v>2.4471531451744472E-3</v>
      </c>
      <c r="L415" s="238">
        <v>2.194171248612508E-4</v>
      </c>
      <c r="M415" s="239">
        <v>2.2587056971011113E-2</v>
      </c>
      <c r="N415" s="240">
        <v>2.1941712486125081E-6</v>
      </c>
      <c r="O415" s="240"/>
      <c r="P415" s="240"/>
      <c r="Q415" s="241"/>
      <c r="R415" s="242"/>
      <c r="S415" s="243"/>
      <c r="T415" s="243"/>
      <c r="U415" s="243"/>
      <c r="V415" s="243"/>
      <c r="W415" s="243"/>
      <c r="X415" s="243"/>
      <c r="Y415" s="243"/>
      <c r="Z415" s="243"/>
      <c r="AA415" s="248"/>
      <c r="AB415" s="248"/>
      <c r="AC415" s="248"/>
      <c r="AD415" s="248"/>
      <c r="AE415" s="248"/>
      <c r="AF415" s="249"/>
      <c r="AG415" s="249"/>
      <c r="AH415" s="249"/>
      <c r="AI415" s="249"/>
      <c r="AJ415" s="249"/>
      <c r="AK415" s="247"/>
      <c r="AL415" s="247"/>
      <c r="AM415" s="247"/>
      <c r="AN415" s="247"/>
      <c r="AO415" s="247"/>
      <c r="AP415" s="247"/>
      <c r="AQ415" s="247"/>
      <c r="AR415" s="247"/>
      <c r="AS415" s="247"/>
      <c r="AT415" s="247"/>
      <c r="AU415" s="247"/>
      <c r="AV415" s="247"/>
      <c r="AW415" s="247"/>
      <c r="AX415" s="247"/>
      <c r="AY415" s="247"/>
      <c r="AZ415" s="247"/>
      <c r="BA415" s="247"/>
      <c r="BB415" s="247"/>
      <c r="BC415" s="247"/>
      <c r="BD415" s="247"/>
      <c r="BE415" s="247"/>
      <c r="BF415" s="247"/>
      <c r="BG415" s="247"/>
      <c r="BH415" s="247"/>
      <c r="BI415" s="247"/>
      <c r="BJ415" s="247"/>
      <c r="BK415" s="247"/>
      <c r="BL415" s="247"/>
      <c r="BM415" s="247"/>
      <c r="BN415" s="247"/>
      <c r="BO415" s="247"/>
      <c r="BP415" s="247"/>
    </row>
    <row r="416" spans="1:68" s="123" customFormat="1" ht="12.75" customHeight="1">
      <c r="A416" s="153">
        <v>382</v>
      </c>
      <c r="B416" s="153"/>
      <c r="C416" s="153" t="s">
        <v>1052</v>
      </c>
      <c r="D416" s="154"/>
      <c r="E416" s="154"/>
      <c r="F416" s="154"/>
      <c r="G416" s="154"/>
      <c r="H416" s="155">
        <v>1</v>
      </c>
      <c r="I416" s="156">
        <v>85.4</v>
      </c>
      <c r="J416" s="172">
        <f t="shared" si="21"/>
        <v>85.4</v>
      </c>
      <c r="K416" s="157">
        <f t="shared" si="20"/>
        <v>3.9807024494837671E-3</v>
      </c>
      <c r="L416" s="158">
        <v>2.2587056971011112E-4</v>
      </c>
      <c r="M416" s="159">
        <v>2.2587056971011113E-2</v>
      </c>
      <c r="N416" s="160">
        <v>2.2587056971011111E-6</v>
      </c>
      <c r="O416" s="160"/>
      <c r="P416" s="196" t="s">
        <v>1013</v>
      </c>
      <c r="Q416" s="161">
        <v>1</v>
      </c>
      <c r="R416" s="165">
        <v>1</v>
      </c>
      <c r="S416" s="166" t="s">
        <v>1004</v>
      </c>
      <c r="T416" s="166" t="s">
        <v>1004</v>
      </c>
      <c r="U416" s="166" t="s">
        <v>1004</v>
      </c>
      <c r="V416" s="166" t="s">
        <v>1004</v>
      </c>
      <c r="W416" s="166" t="s">
        <v>1004</v>
      </c>
      <c r="X416" s="166" t="s">
        <v>1004</v>
      </c>
      <c r="Y416" s="166" t="s">
        <v>1004</v>
      </c>
      <c r="Z416" s="166" t="s">
        <v>1004</v>
      </c>
      <c r="AA416" s="166" t="s">
        <v>1004</v>
      </c>
      <c r="AB416" s="166" t="s">
        <v>1004</v>
      </c>
      <c r="AC416" s="166" t="s">
        <v>1004</v>
      </c>
      <c r="AD416" s="166" t="s">
        <v>1004</v>
      </c>
      <c r="AE416" s="166" t="s">
        <v>1004</v>
      </c>
      <c r="AF416" s="166" t="s">
        <v>1004</v>
      </c>
      <c r="AG416" s="166" t="s">
        <v>1004</v>
      </c>
      <c r="AH416" s="166" t="s">
        <v>1004</v>
      </c>
      <c r="AI416" s="166" t="s">
        <v>1004</v>
      </c>
      <c r="AJ416" s="166" t="s">
        <v>1004</v>
      </c>
      <c r="AK416" s="166" t="s">
        <v>1004</v>
      </c>
      <c r="AL416" s="166" t="s">
        <v>1004</v>
      </c>
      <c r="AM416" s="166" t="s">
        <v>1004</v>
      </c>
      <c r="AN416" s="120"/>
      <c r="AO416" s="120"/>
      <c r="AP416" s="120"/>
      <c r="AQ416" s="120"/>
      <c r="AR416" s="120"/>
      <c r="AS416" s="120"/>
      <c r="AT416" s="120"/>
      <c r="AU416" s="120"/>
      <c r="AV416" s="120"/>
      <c r="AW416" s="120"/>
      <c r="AX416" s="120"/>
      <c r="AY416" s="120"/>
      <c r="AZ416" s="120"/>
      <c r="BA416" s="120"/>
      <c r="BB416" s="120"/>
      <c r="BC416" s="120"/>
      <c r="BD416" s="120"/>
      <c r="BE416" s="120"/>
      <c r="BF416" s="120"/>
      <c r="BG416" s="120"/>
      <c r="BH416" s="120"/>
      <c r="BI416" s="120"/>
      <c r="BJ416" s="120"/>
      <c r="BK416" s="120"/>
      <c r="BL416" s="120"/>
      <c r="BM416" s="120"/>
      <c r="BN416" s="120"/>
      <c r="BO416" s="120"/>
      <c r="BP416" s="120"/>
    </row>
    <row r="417" spans="1:68" s="205" customFormat="1" ht="12.75" customHeight="1">
      <c r="A417" s="204">
        <v>383</v>
      </c>
      <c r="B417" s="204"/>
      <c r="C417" s="204" t="s">
        <v>536</v>
      </c>
      <c r="D417" s="209"/>
      <c r="E417" s="209"/>
      <c r="F417" s="209"/>
      <c r="G417" s="209"/>
      <c r="H417" s="210">
        <v>1</v>
      </c>
      <c r="I417" s="206">
        <v>87.4</v>
      </c>
      <c r="J417" s="223">
        <f t="shared" si="21"/>
        <v>87.4</v>
      </c>
      <c r="K417" s="211">
        <f t="shared" si="20"/>
        <v>4.0739273312046988E-3</v>
      </c>
      <c r="L417" s="212">
        <v>2.2587056971011112E-4</v>
      </c>
      <c r="M417" s="213">
        <v>2.4523090425669209E-2</v>
      </c>
      <c r="N417" s="214">
        <v>2.2587056971011111E-6</v>
      </c>
      <c r="O417" s="214"/>
      <c r="P417" s="309"/>
      <c r="Q417" s="215"/>
      <c r="R417" s="216">
        <v>1</v>
      </c>
      <c r="S417" s="217" t="s">
        <v>91</v>
      </c>
      <c r="T417" s="217" t="s">
        <v>91</v>
      </c>
      <c r="U417" s="217" t="s">
        <v>91</v>
      </c>
      <c r="V417" s="217" t="s">
        <v>91</v>
      </c>
      <c r="W417" s="217" t="s">
        <v>91</v>
      </c>
      <c r="X417" s="217" t="s">
        <v>91</v>
      </c>
      <c r="Y417" s="217" t="s">
        <v>91</v>
      </c>
      <c r="Z417" s="217" t="s">
        <v>91</v>
      </c>
      <c r="AA417" s="217" t="s">
        <v>91</v>
      </c>
      <c r="AB417" s="217" t="s">
        <v>91</v>
      </c>
      <c r="AC417" s="217" t="s">
        <v>91</v>
      </c>
      <c r="AD417" s="217" t="s">
        <v>91</v>
      </c>
      <c r="AE417" s="217" t="s">
        <v>91</v>
      </c>
      <c r="AF417" s="217" t="s">
        <v>91</v>
      </c>
      <c r="AG417" s="217" t="s">
        <v>91</v>
      </c>
      <c r="AH417" s="217" t="s">
        <v>91</v>
      </c>
      <c r="AI417" s="217" t="s">
        <v>91</v>
      </c>
      <c r="AJ417" s="217" t="s">
        <v>91</v>
      </c>
      <c r="AK417" s="217" t="s">
        <v>91</v>
      </c>
      <c r="AL417" s="217" t="s">
        <v>91</v>
      </c>
      <c r="AM417" s="217" t="s">
        <v>91</v>
      </c>
      <c r="AN417" s="218"/>
      <c r="AO417" s="218"/>
      <c r="AP417" s="218"/>
      <c r="AQ417" s="218"/>
      <c r="AR417" s="218"/>
      <c r="AS417" s="218"/>
      <c r="AT417" s="218"/>
      <c r="AU417" s="218"/>
      <c r="AV417" s="218"/>
      <c r="AW417" s="218"/>
      <c r="AX417" s="218"/>
      <c r="AY417" s="218"/>
      <c r="AZ417" s="218"/>
      <c r="BA417" s="218"/>
      <c r="BB417" s="218"/>
      <c r="BC417" s="218"/>
      <c r="BD417" s="218"/>
      <c r="BE417" s="218"/>
      <c r="BF417" s="218"/>
      <c r="BG417" s="218"/>
      <c r="BH417" s="218"/>
      <c r="BI417" s="218"/>
      <c r="BJ417" s="218"/>
      <c r="BK417" s="218"/>
      <c r="BL417" s="218"/>
      <c r="BM417" s="218"/>
      <c r="BN417" s="218"/>
      <c r="BO417" s="218"/>
      <c r="BP417" s="218"/>
    </row>
    <row r="418" spans="1:68" s="121" customFormat="1" ht="12.75" customHeight="1">
      <c r="A418" s="233">
        <v>384</v>
      </c>
      <c r="B418" s="233"/>
      <c r="C418" s="233" t="s">
        <v>537</v>
      </c>
      <c r="D418" s="234"/>
      <c r="E418" s="234"/>
      <c r="F418" s="234"/>
      <c r="G418" s="234"/>
      <c r="H418" s="250">
        <v>1</v>
      </c>
      <c r="I418" s="235">
        <v>53.3</v>
      </c>
      <c r="J418" s="251">
        <f t="shared" si="21"/>
        <v>53.3</v>
      </c>
      <c r="K418" s="252">
        <f t="shared" si="20"/>
        <v>2.4844430978628197E-3</v>
      </c>
      <c r="L418" s="238">
        <v>2.4523090425669208E-4</v>
      </c>
      <c r="M418" s="239">
        <v>2.6459123880327302E-2</v>
      </c>
      <c r="N418" s="240">
        <v>2.4523090425669206E-6</v>
      </c>
      <c r="O418" s="240"/>
      <c r="P418" s="308" t="s">
        <v>2270</v>
      </c>
      <c r="Q418" s="254"/>
      <c r="R418" s="255">
        <v>1</v>
      </c>
      <c r="S418" s="256" t="s">
        <v>91</v>
      </c>
      <c r="T418" s="256" t="s">
        <v>91</v>
      </c>
      <c r="U418" s="256" t="s">
        <v>91</v>
      </c>
      <c r="V418" s="256" t="s">
        <v>91</v>
      </c>
      <c r="W418" s="256" t="s">
        <v>91</v>
      </c>
      <c r="X418" s="256" t="s">
        <v>91</v>
      </c>
      <c r="Y418" s="256" t="s">
        <v>91</v>
      </c>
      <c r="Z418" s="256" t="s">
        <v>91</v>
      </c>
      <c r="AA418" s="256" t="s">
        <v>91</v>
      </c>
      <c r="AB418" s="256" t="s">
        <v>91</v>
      </c>
      <c r="AC418" s="256" t="s">
        <v>91</v>
      </c>
      <c r="AD418" s="256" t="s">
        <v>91</v>
      </c>
      <c r="AE418" s="256" t="s">
        <v>91</v>
      </c>
      <c r="AF418" s="256" t="s">
        <v>91</v>
      </c>
      <c r="AG418" s="256" t="s">
        <v>91</v>
      </c>
      <c r="AH418" s="256" t="s">
        <v>91</v>
      </c>
      <c r="AI418" s="256" t="s">
        <v>91</v>
      </c>
      <c r="AJ418" s="256" t="s">
        <v>91</v>
      </c>
      <c r="AK418" s="256" t="s">
        <v>91</v>
      </c>
      <c r="AL418" s="256" t="s">
        <v>91</v>
      </c>
      <c r="AM418" s="256" t="s">
        <v>91</v>
      </c>
      <c r="AN418" s="247"/>
      <c r="AO418" s="247"/>
      <c r="AP418" s="247"/>
      <c r="AQ418" s="247"/>
      <c r="AR418" s="247"/>
      <c r="AS418" s="247"/>
      <c r="AT418" s="247"/>
      <c r="AU418" s="247"/>
      <c r="AV418" s="247"/>
      <c r="AW418" s="247"/>
      <c r="AX418" s="247"/>
      <c r="AY418" s="247"/>
      <c r="AZ418" s="247"/>
      <c r="BA418" s="247"/>
      <c r="BB418" s="247"/>
      <c r="BC418" s="247"/>
      <c r="BD418" s="247"/>
      <c r="BE418" s="247"/>
      <c r="BF418" s="247"/>
      <c r="BG418" s="247"/>
      <c r="BH418" s="247"/>
      <c r="BI418" s="247"/>
      <c r="BJ418" s="247"/>
      <c r="BK418" s="247"/>
      <c r="BL418" s="247"/>
      <c r="BM418" s="247"/>
      <c r="BN418" s="247"/>
      <c r="BO418" s="247"/>
      <c r="BP418" s="247"/>
    </row>
    <row r="419" spans="1:68" s="121" customFormat="1" ht="12.75" customHeight="1">
      <c r="A419" s="233">
        <v>385</v>
      </c>
      <c r="B419" s="233"/>
      <c r="C419" s="233" t="s">
        <v>2176</v>
      </c>
      <c r="D419" s="234"/>
      <c r="E419" s="234"/>
      <c r="F419" s="234"/>
      <c r="G419" s="234"/>
      <c r="H419" s="250">
        <v>1</v>
      </c>
      <c r="I419" s="235">
        <v>52.2</v>
      </c>
      <c r="J419" s="251">
        <f t="shared" si="21"/>
        <v>52.2</v>
      </c>
      <c r="K419" s="252">
        <f t="shared" si="20"/>
        <v>2.4331694129163077E-3</v>
      </c>
      <c r="L419" s="238">
        <v>2.64591238803273E-4</v>
      </c>
      <c r="M419" s="239">
        <v>2.3877745940783176E-2</v>
      </c>
      <c r="N419" s="240">
        <v>2.6459123880327302E-6</v>
      </c>
      <c r="O419" s="240"/>
      <c r="P419" s="308" t="s">
        <v>2255</v>
      </c>
      <c r="Q419" s="254"/>
      <c r="R419" s="255">
        <v>1</v>
      </c>
      <c r="S419" s="256" t="s">
        <v>1004</v>
      </c>
      <c r="T419" s="256" t="s">
        <v>1004</v>
      </c>
      <c r="U419" s="256" t="s">
        <v>1004</v>
      </c>
      <c r="V419" s="256" t="s">
        <v>1004</v>
      </c>
      <c r="W419" s="256" t="s">
        <v>1004</v>
      </c>
      <c r="X419" s="256" t="s">
        <v>1004</v>
      </c>
      <c r="Y419" s="256" t="s">
        <v>1004</v>
      </c>
      <c r="Z419" s="256" t="s">
        <v>1004</v>
      </c>
      <c r="AA419" s="256" t="s">
        <v>1004</v>
      </c>
      <c r="AB419" s="256" t="s">
        <v>1004</v>
      </c>
      <c r="AC419" s="256" t="s">
        <v>1004</v>
      </c>
      <c r="AD419" s="256" t="s">
        <v>1004</v>
      </c>
      <c r="AE419" s="256" t="s">
        <v>1004</v>
      </c>
      <c r="AF419" s="256" t="s">
        <v>1004</v>
      </c>
      <c r="AG419" s="256" t="s">
        <v>1004</v>
      </c>
      <c r="AH419" s="256" t="s">
        <v>1004</v>
      </c>
      <c r="AI419" s="256" t="s">
        <v>1004</v>
      </c>
      <c r="AJ419" s="256" t="s">
        <v>1004</v>
      </c>
      <c r="AK419" s="256" t="s">
        <v>1004</v>
      </c>
      <c r="AL419" s="256" t="s">
        <v>1004</v>
      </c>
      <c r="AM419" s="256" t="s">
        <v>1004</v>
      </c>
      <c r="AN419" s="247"/>
      <c r="AO419" s="247"/>
      <c r="AP419" s="247"/>
      <c r="AQ419" s="247"/>
      <c r="AR419" s="247"/>
      <c r="AS419" s="247"/>
      <c r="AT419" s="247"/>
      <c r="AU419" s="247"/>
      <c r="AV419" s="247"/>
      <c r="AW419" s="247"/>
      <c r="AX419" s="247"/>
      <c r="AY419" s="247"/>
      <c r="AZ419" s="247"/>
      <c r="BA419" s="247"/>
      <c r="BB419" s="247"/>
      <c r="BC419" s="247"/>
      <c r="BD419" s="247"/>
      <c r="BE419" s="247"/>
      <c r="BF419" s="247"/>
      <c r="BG419" s="247"/>
      <c r="BH419" s="247"/>
      <c r="BI419" s="247"/>
      <c r="BJ419" s="247"/>
      <c r="BK419" s="247"/>
      <c r="BL419" s="247"/>
      <c r="BM419" s="247"/>
      <c r="BN419" s="247"/>
      <c r="BO419" s="247"/>
      <c r="BP419" s="247"/>
    </row>
    <row r="420" spans="1:68" s="121" customFormat="1" ht="12.75" customHeight="1">
      <c r="A420" s="233">
        <v>386</v>
      </c>
      <c r="B420" s="233"/>
      <c r="C420" s="233" t="s">
        <v>538</v>
      </c>
      <c r="D420" s="234"/>
      <c r="E420" s="234"/>
      <c r="F420" s="234"/>
      <c r="G420" s="234"/>
      <c r="H420" s="250">
        <v>1</v>
      </c>
      <c r="I420" s="235">
        <v>52.2</v>
      </c>
      <c r="J420" s="251">
        <f t="shared" si="21"/>
        <v>52.2</v>
      </c>
      <c r="K420" s="252">
        <f t="shared" si="20"/>
        <v>2.4331694129163077E-3</v>
      </c>
      <c r="L420" s="238">
        <v>2.3877745940783176E-4</v>
      </c>
      <c r="M420" s="239">
        <v>2.4523090425669209E-2</v>
      </c>
      <c r="N420" s="240">
        <v>2.3877745940783177E-6</v>
      </c>
      <c r="O420" s="240"/>
      <c r="P420" s="308"/>
      <c r="Q420" s="254"/>
      <c r="R420" s="255">
        <v>1</v>
      </c>
      <c r="S420" s="256" t="s">
        <v>91</v>
      </c>
      <c r="T420" s="256" t="s">
        <v>91</v>
      </c>
      <c r="U420" s="256" t="s">
        <v>91</v>
      </c>
      <c r="V420" s="256" t="s">
        <v>91</v>
      </c>
      <c r="W420" s="256" t="s">
        <v>91</v>
      </c>
      <c r="X420" s="256" t="s">
        <v>91</v>
      </c>
      <c r="Y420" s="256" t="s">
        <v>91</v>
      </c>
      <c r="Z420" s="256" t="s">
        <v>91</v>
      </c>
      <c r="AA420" s="256" t="s">
        <v>91</v>
      </c>
      <c r="AB420" s="256" t="s">
        <v>91</v>
      </c>
      <c r="AC420" s="256" t="s">
        <v>91</v>
      </c>
      <c r="AD420" s="256" t="s">
        <v>91</v>
      </c>
      <c r="AE420" s="256" t="s">
        <v>91</v>
      </c>
      <c r="AF420" s="256" t="s">
        <v>91</v>
      </c>
      <c r="AG420" s="256" t="s">
        <v>91</v>
      </c>
      <c r="AH420" s="256" t="s">
        <v>91</v>
      </c>
      <c r="AI420" s="256" t="s">
        <v>91</v>
      </c>
      <c r="AJ420" s="256" t="s">
        <v>91</v>
      </c>
      <c r="AK420" s="256" t="s">
        <v>91</v>
      </c>
      <c r="AL420" s="256" t="s">
        <v>91</v>
      </c>
      <c r="AM420" s="256" t="s">
        <v>91</v>
      </c>
      <c r="AN420" s="247"/>
      <c r="AO420" s="247"/>
      <c r="AP420" s="247"/>
      <c r="AQ420" s="247"/>
      <c r="AR420" s="247"/>
      <c r="AS420" s="247"/>
      <c r="AT420" s="247"/>
      <c r="AU420" s="247"/>
      <c r="AV420" s="247"/>
      <c r="AW420" s="247"/>
      <c r="AX420" s="247"/>
      <c r="AY420" s="247"/>
      <c r="AZ420" s="247"/>
      <c r="BA420" s="247"/>
      <c r="BB420" s="247"/>
      <c r="BC420" s="247"/>
      <c r="BD420" s="247"/>
      <c r="BE420" s="247"/>
      <c r="BF420" s="247"/>
      <c r="BG420" s="247"/>
      <c r="BH420" s="247"/>
      <c r="BI420" s="247"/>
      <c r="BJ420" s="247"/>
      <c r="BK420" s="247"/>
      <c r="BL420" s="247"/>
      <c r="BM420" s="247"/>
      <c r="BN420" s="247"/>
      <c r="BO420" s="247"/>
      <c r="BP420" s="247"/>
    </row>
    <row r="421" spans="1:68" s="121" customFormat="1" ht="12.75" hidden="1" customHeight="1">
      <c r="A421" s="233">
        <v>387</v>
      </c>
      <c r="B421" s="233"/>
      <c r="C421" s="233" t="s">
        <v>2097</v>
      </c>
      <c r="D421" s="234"/>
      <c r="E421" s="234"/>
      <c r="F421" s="234"/>
      <c r="G421" s="234"/>
      <c r="H421" s="234">
        <v>1</v>
      </c>
      <c r="I421" s="235">
        <v>52.5</v>
      </c>
      <c r="J421" s="236">
        <f t="shared" si="21"/>
        <v>52.5</v>
      </c>
      <c r="K421" s="237">
        <f t="shared" si="20"/>
        <v>2.4471531451744472E-3</v>
      </c>
      <c r="L421" s="238">
        <v>2.4523090425669208E-4</v>
      </c>
      <c r="M421" s="239">
        <v>3.1621879759415557E-2</v>
      </c>
      <c r="N421" s="240">
        <v>2.4523090425669206E-6</v>
      </c>
      <c r="O421" s="240"/>
      <c r="P421" s="240"/>
      <c r="Q421" s="241"/>
      <c r="R421" s="242"/>
      <c r="S421" s="243"/>
      <c r="T421" s="243"/>
      <c r="U421" s="243"/>
      <c r="V421" s="243"/>
      <c r="W421" s="243"/>
      <c r="X421" s="243"/>
      <c r="Y421" s="243"/>
      <c r="Z421" s="243"/>
      <c r="AA421" s="248"/>
      <c r="AB421" s="248"/>
      <c r="AC421" s="248"/>
      <c r="AD421" s="248"/>
      <c r="AE421" s="248"/>
      <c r="AF421" s="249"/>
      <c r="AG421" s="249"/>
      <c r="AH421" s="249"/>
      <c r="AI421" s="249"/>
      <c r="AJ421" s="249"/>
      <c r="AK421" s="247"/>
      <c r="AL421" s="247"/>
      <c r="AM421" s="247"/>
      <c r="AN421" s="247"/>
      <c r="AO421" s="247"/>
      <c r="AP421" s="247"/>
      <c r="AQ421" s="247"/>
      <c r="AR421" s="247"/>
      <c r="AS421" s="247"/>
      <c r="AT421" s="247"/>
      <c r="AU421" s="247"/>
      <c r="AV421" s="247"/>
      <c r="AW421" s="247"/>
      <c r="AX421" s="247"/>
      <c r="AY421" s="247"/>
      <c r="AZ421" s="247"/>
      <c r="BA421" s="247"/>
      <c r="BB421" s="247"/>
      <c r="BC421" s="247"/>
      <c r="BD421" s="247"/>
      <c r="BE421" s="247"/>
      <c r="BF421" s="247"/>
      <c r="BG421" s="247"/>
      <c r="BH421" s="247"/>
      <c r="BI421" s="247"/>
      <c r="BJ421" s="247"/>
      <c r="BK421" s="247"/>
      <c r="BL421" s="247"/>
      <c r="BM421" s="247"/>
      <c r="BN421" s="247"/>
      <c r="BO421" s="247"/>
      <c r="BP421" s="247"/>
    </row>
    <row r="422" spans="1:68" s="205" customFormat="1" ht="12.75" customHeight="1">
      <c r="A422" s="204">
        <v>388</v>
      </c>
      <c r="B422" s="204"/>
      <c r="C422" s="204" t="s">
        <v>539</v>
      </c>
      <c r="D422" s="209"/>
      <c r="E422" s="209"/>
      <c r="F422" s="209"/>
      <c r="G422" s="209"/>
      <c r="H422" s="210">
        <v>1</v>
      </c>
      <c r="I422" s="206">
        <v>88.2</v>
      </c>
      <c r="J422" s="223">
        <f t="shared" si="21"/>
        <v>88.2</v>
      </c>
      <c r="K422" s="211">
        <f t="shared" si="20"/>
        <v>4.1112172838930709E-3</v>
      </c>
      <c r="L422" s="212">
        <v>3.162187975941556E-4</v>
      </c>
      <c r="M422" s="213">
        <v>2.4523090425669209E-2</v>
      </c>
      <c r="N422" s="214">
        <v>3.162187975941556E-6</v>
      </c>
      <c r="O422" s="214"/>
      <c r="P422" s="309"/>
      <c r="Q422" s="215"/>
      <c r="R422" s="216">
        <v>1</v>
      </c>
      <c r="S422" s="217" t="s">
        <v>91</v>
      </c>
      <c r="T422" s="217" t="s">
        <v>91</v>
      </c>
      <c r="U422" s="217" t="s">
        <v>91</v>
      </c>
      <c r="V422" s="217" t="s">
        <v>91</v>
      </c>
      <c r="W422" s="217" t="s">
        <v>91</v>
      </c>
      <c r="X422" s="217" t="s">
        <v>91</v>
      </c>
      <c r="Y422" s="217" t="s">
        <v>91</v>
      </c>
      <c r="Z422" s="217" t="s">
        <v>91</v>
      </c>
      <c r="AA422" s="217" t="s">
        <v>91</v>
      </c>
      <c r="AB422" s="217" t="s">
        <v>91</v>
      </c>
      <c r="AC422" s="217" t="s">
        <v>91</v>
      </c>
      <c r="AD422" s="217" t="s">
        <v>91</v>
      </c>
      <c r="AE422" s="217" t="s">
        <v>91</v>
      </c>
      <c r="AF422" s="217" t="s">
        <v>91</v>
      </c>
      <c r="AG422" s="217" t="s">
        <v>91</v>
      </c>
      <c r="AH422" s="217" t="s">
        <v>91</v>
      </c>
      <c r="AI422" s="217" t="s">
        <v>91</v>
      </c>
      <c r="AJ422" s="217" t="s">
        <v>93</v>
      </c>
      <c r="AK422" s="217" t="s">
        <v>91</v>
      </c>
      <c r="AL422" s="217" t="s">
        <v>91</v>
      </c>
      <c r="AM422" s="217" t="s">
        <v>91</v>
      </c>
      <c r="AN422" s="218"/>
      <c r="AO422" s="218"/>
      <c r="AP422" s="218"/>
      <c r="AQ422" s="218"/>
      <c r="AR422" s="218"/>
      <c r="AS422" s="218"/>
      <c r="AT422" s="218"/>
      <c r="AU422" s="218"/>
      <c r="AV422" s="218"/>
      <c r="AW422" s="218"/>
      <c r="AX422" s="218"/>
      <c r="AY422" s="218"/>
      <c r="AZ422" s="218"/>
      <c r="BA422" s="218"/>
      <c r="BB422" s="218"/>
      <c r="BC422" s="218"/>
      <c r="BD422" s="218"/>
      <c r="BE422" s="218"/>
      <c r="BF422" s="218"/>
      <c r="BG422" s="218"/>
      <c r="BH422" s="218"/>
      <c r="BI422" s="218"/>
      <c r="BJ422" s="218"/>
      <c r="BK422" s="218"/>
      <c r="BL422" s="218"/>
      <c r="BM422" s="218"/>
      <c r="BN422" s="218"/>
      <c r="BO422" s="218"/>
      <c r="BP422" s="218"/>
    </row>
    <row r="423" spans="1:68" s="121" customFormat="1" ht="12.75" customHeight="1">
      <c r="A423" s="233">
        <v>389</v>
      </c>
      <c r="B423" s="233"/>
      <c r="C423" s="233" t="s">
        <v>540</v>
      </c>
      <c r="D423" s="234"/>
      <c r="E423" s="234"/>
      <c r="F423" s="234"/>
      <c r="G423" s="234"/>
      <c r="H423" s="250">
        <v>1</v>
      </c>
      <c r="I423" s="235">
        <v>87.7</v>
      </c>
      <c r="J423" s="251">
        <f t="shared" si="21"/>
        <v>87.7</v>
      </c>
      <c r="K423" s="252">
        <f t="shared" si="20"/>
        <v>4.0879110634628388E-3</v>
      </c>
      <c r="L423" s="238">
        <v>2.4523090425669208E-4</v>
      </c>
      <c r="M423" s="239">
        <v>2.3232401455897143E-2</v>
      </c>
      <c r="N423" s="240">
        <v>2.4523090425669206E-6</v>
      </c>
      <c r="O423" s="240"/>
      <c r="P423" s="308"/>
      <c r="Q423" s="254"/>
      <c r="R423" s="255">
        <v>1</v>
      </c>
      <c r="S423" s="256" t="s">
        <v>91</v>
      </c>
      <c r="T423" s="256" t="s">
        <v>91</v>
      </c>
      <c r="U423" s="256" t="s">
        <v>91</v>
      </c>
      <c r="V423" s="256" t="s">
        <v>91</v>
      </c>
      <c r="W423" s="256" t="s">
        <v>91</v>
      </c>
      <c r="X423" s="256" t="s">
        <v>91</v>
      </c>
      <c r="Y423" s="256" t="s">
        <v>91</v>
      </c>
      <c r="Z423" s="256" t="s">
        <v>91</v>
      </c>
      <c r="AA423" s="256" t="s">
        <v>91</v>
      </c>
      <c r="AB423" s="256" t="s">
        <v>91</v>
      </c>
      <c r="AC423" s="256" t="s">
        <v>91</v>
      </c>
      <c r="AD423" s="256" t="s">
        <v>91</v>
      </c>
      <c r="AE423" s="256" t="s">
        <v>91</v>
      </c>
      <c r="AF423" s="256" t="s">
        <v>91</v>
      </c>
      <c r="AG423" s="256" t="s">
        <v>91</v>
      </c>
      <c r="AH423" s="256" t="s">
        <v>91</v>
      </c>
      <c r="AI423" s="256" t="s">
        <v>91</v>
      </c>
      <c r="AJ423" s="256" t="s">
        <v>91</v>
      </c>
      <c r="AK423" s="256" t="s">
        <v>91</v>
      </c>
      <c r="AL423" s="256" t="s">
        <v>91</v>
      </c>
      <c r="AM423" s="256" t="s">
        <v>91</v>
      </c>
      <c r="AN423" s="247"/>
      <c r="AO423" s="247"/>
      <c r="AP423" s="247"/>
      <c r="AQ423" s="247"/>
      <c r="AR423" s="247"/>
      <c r="AS423" s="247"/>
      <c r="AT423" s="247"/>
      <c r="AU423" s="247"/>
      <c r="AV423" s="247"/>
      <c r="AW423" s="247"/>
      <c r="AX423" s="247"/>
      <c r="AY423" s="247"/>
      <c r="AZ423" s="247"/>
      <c r="BA423" s="247"/>
      <c r="BB423" s="247"/>
      <c r="BC423" s="247"/>
      <c r="BD423" s="247"/>
      <c r="BE423" s="247"/>
      <c r="BF423" s="247"/>
      <c r="BG423" s="247"/>
      <c r="BH423" s="247"/>
      <c r="BI423" s="247"/>
      <c r="BJ423" s="247"/>
      <c r="BK423" s="247"/>
      <c r="BL423" s="247"/>
      <c r="BM423" s="247"/>
      <c r="BN423" s="247"/>
      <c r="BO423" s="247"/>
      <c r="BP423" s="247"/>
    </row>
    <row r="424" spans="1:68" s="205" customFormat="1" ht="12.75" customHeight="1">
      <c r="A424" s="204">
        <v>390</v>
      </c>
      <c r="B424" s="204"/>
      <c r="C424" s="204" t="s">
        <v>541</v>
      </c>
      <c r="D424" s="209"/>
      <c r="E424" s="209"/>
      <c r="F424" s="209"/>
      <c r="G424" s="209"/>
      <c r="H424" s="210">
        <v>1</v>
      </c>
      <c r="I424" s="206">
        <v>52.8</v>
      </c>
      <c r="J424" s="223">
        <f t="shared" si="21"/>
        <v>52.8</v>
      </c>
      <c r="K424" s="211">
        <f t="shared" si="20"/>
        <v>2.4611368774325867E-3</v>
      </c>
      <c r="L424" s="212">
        <v>2.3232401455897144E-4</v>
      </c>
      <c r="M424" s="213">
        <v>2.2587056971011113E-2</v>
      </c>
      <c r="N424" s="214">
        <v>2.3232401455897144E-6</v>
      </c>
      <c r="O424" s="214"/>
      <c r="P424" s="309"/>
      <c r="Q424" s="215"/>
      <c r="R424" s="216">
        <v>1</v>
      </c>
      <c r="S424" s="217" t="s">
        <v>91</v>
      </c>
      <c r="T424" s="217" t="s">
        <v>91</v>
      </c>
      <c r="U424" s="217" t="s">
        <v>91</v>
      </c>
      <c r="V424" s="217" t="s">
        <v>91</v>
      </c>
      <c r="W424" s="217" t="s">
        <v>91</v>
      </c>
      <c r="X424" s="217" t="s">
        <v>91</v>
      </c>
      <c r="Y424" s="217" t="s">
        <v>91</v>
      </c>
      <c r="Z424" s="217" t="s">
        <v>91</v>
      </c>
      <c r="AA424" s="217" t="s">
        <v>91</v>
      </c>
      <c r="AB424" s="217" t="s">
        <v>91</v>
      </c>
      <c r="AC424" s="217" t="s">
        <v>91</v>
      </c>
      <c r="AD424" s="217" t="s">
        <v>91</v>
      </c>
      <c r="AE424" s="217" t="s">
        <v>91</v>
      </c>
      <c r="AF424" s="217" t="s">
        <v>91</v>
      </c>
      <c r="AG424" s="217" t="s">
        <v>91</v>
      </c>
      <c r="AH424" s="217" t="s">
        <v>92</v>
      </c>
      <c r="AI424" s="217" t="s">
        <v>93</v>
      </c>
      <c r="AJ424" s="217" t="s">
        <v>93</v>
      </c>
      <c r="AK424" s="217" t="s">
        <v>91</v>
      </c>
      <c r="AL424" s="217" t="s">
        <v>93</v>
      </c>
      <c r="AM424" s="217" t="s">
        <v>91</v>
      </c>
      <c r="AN424" s="218"/>
      <c r="AO424" s="218"/>
      <c r="AP424" s="218"/>
      <c r="AQ424" s="218"/>
      <c r="AR424" s="218"/>
      <c r="AS424" s="218"/>
      <c r="AT424" s="218"/>
      <c r="AU424" s="218"/>
      <c r="AV424" s="218"/>
      <c r="AW424" s="218"/>
      <c r="AX424" s="218"/>
      <c r="AY424" s="218"/>
      <c r="AZ424" s="218"/>
      <c r="BA424" s="218"/>
      <c r="BB424" s="218"/>
      <c r="BC424" s="218"/>
      <c r="BD424" s="218"/>
      <c r="BE424" s="218"/>
      <c r="BF424" s="218"/>
      <c r="BG424" s="218"/>
      <c r="BH424" s="218"/>
      <c r="BI424" s="218"/>
      <c r="BJ424" s="218"/>
      <c r="BK424" s="218"/>
      <c r="BL424" s="218"/>
      <c r="BM424" s="218"/>
      <c r="BN424" s="218"/>
      <c r="BO424" s="218"/>
      <c r="BP424" s="218"/>
    </row>
    <row r="425" spans="1:68" s="121" customFormat="1" ht="12.75" customHeight="1">
      <c r="A425" s="233">
        <v>391</v>
      </c>
      <c r="B425" s="233"/>
      <c r="C425" s="233" t="s">
        <v>542</v>
      </c>
      <c r="D425" s="234"/>
      <c r="E425" s="234"/>
      <c r="F425" s="234"/>
      <c r="G425" s="234"/>
      <c r="H425" s="250">
        <v>1</v>
      </c>
      <c r="I425" s="235">
        <v>52.1</v>
      </c>
      <c r="J425" s="251">
        <f t="shared" si="21"/>
        <v>52.1</v>
      </c>
      <c r="K425" s="252">
        <f t="shared" si="20"/>
        <v>2.4285081688302608E-3</v>
      </c>
      <c r="L425" s="238">
        <v>2.2587056971011112E-4</v>
      </c>
      <c r="M425" s="239">
        <v>2.6459123880327302E-2</v>
      </c>
      <c r="N425" s="240">
        <v>2.2587056971011111E-6</v>
      </c>
      <c r="O425" s="240"/>
      <c r="P425" s="308"/>
      <c r="Q425" s="254"/>
      <c r="R425" s="255">
        <v>1</v>
      </c>
      <c r="S425" s="256" t="s">
        <v>91</v>
      </c>
      <c r="T425" s="256" t="s">
        <v>91</v>
      </c>
      <c r="U425" s="256" t="s">
        <v>91</v>
      </c>
      <c r="V425" s="256" t="s">
        <v>91</v>
      </c>
      <c r="W425" s="256" t="s">
        <v>91</v>
      </c>
      <c r="X425" s="256" t="s">
        <v>91</v>
      </c>
      <c r="Y425" s="256" t="s">
        <v>91</v>
      </c>
      <c r="Z425" s="256" t="s">
        <v>91</v>
      </c>
      <c r="AA425" s="256" t="s">
        <v>91</v>
      </c>
      <c r="AB425" s="256" t="s">
        <v>91</v>
      </c>
      <c r="AC425" s="256" t="s">
        <v>91</v>
      </c>
      <c r="AD425" s="256" t="s">
        <v>91</v>
      </c>
      <c r="AE425" s="256" t="s">
        <v>91</v>
      </c>
      <c r="AF425" s="256" t="s">
        <v>91</v>
      </c>
      <c r="AG425" s="256" t="s">
        <v>91</v>
      </c>
      <c r="AH425" s="256" t="s">
        <v>91</v>
      </c>
      <c r="AI425" s="256" t="s">
        <v>91</v>
      </c>
      <c r="AJ425" s="256" t="s">
        <v>93</v>
      </c>
      <c r="AK425" s="256" t="s">
        <v>91</v>
      </c>
      <c r="AL425" s="256" t="s">
        <v>91</v>
      </c>
      <c r="AM425" s="256" t="s">
        <v>91</v>
      </c>
      <c r="AN425" s="247"/>
      <c r="AO425" s="247"/>
      <c r="AP425" s="247"/>
      <c r="AQ425" s="247"/>
      <c r="AR425" s="247"/>
      <c r="AS425" s="247"/>
      <c r="AT425" s="247"/>
      <c r="AU425" s="247"/>
      <c r="AV425" s="247"/>
      <c r="AW425" s="247"/>
      <c r="AX425" s="247"/>
      <c r="AY425" s="247"/>
      <c r="AZ425" s="247"/>
      <c r="BA425" s="247"/>
      <c r="BB425" s="247"/>
      <c r="BC425" s="247"/>
      <c r="BD425" s="247"/>
      <c r="BE425" s="247"/>
      <c r="BF425" s="247"/>
      <c r="BG425" s="247"/>
      <c r="BH425" s="247"/>
      <c r="BI425" s="247"/>
      <c r="BJ425" s="247"/>
      <c r="BK425" s="247"/>
      <c r="BL425" s="247"/>
      <c r="BM425" s="247"/>
      <c r="BN425" s="247"/>
      <c r="BO425" s="247"/>
      <c r="BP425" s="247"/>
    </row>
    <row r="426" spans="1:68" s="205" customFormat="1" ht="12.75" customHeight="1">
      <c r="A426" s="204">
        <v>392</v>
      </c>
      <c r="B426" s="204"/>
      <c r="C426" s="204" t="s">
        <v>543</v>
      </c>
      <c r="D426" s="209"/>
      <c r="E426" s="209"/>
      <c r="F426" s="209"/>
      <c r="G426" s="209"/>
      <c r="H426" s="210">
        <v>1</v>
      </c>
      <c r="I426" s="206">
        <v>52.4</v>
      </c>
      <c r="J426" s="223">
        <f t="shared" si="21"/>
        <v>52.4</v>
      </c>
      <c r="K426" s="211">
        <f t="shared" si="20"/>
        <v>2.4424919010884003E-3</v>
      </c>
      <c r="L426" s="212">
        <v>2.64591238803273E-4</v>
      </c>
      <c r="M426" s="213">
        <v>1.8714990061694921E-2</v>
      </c>
      <c r="N426" s="214">
        <v>2.6459123880327302E-6</v>
      </c>
      <c r="O426" s="214"/>
      <c r="P426" s="309"/>
      <c r="Q426" s="215"/>
      <c r="R426" s="216">
        <v>1</v>
      </c>
      <c r="S426" s="217" t="s">
        <v>91</v>
      </c>
      <c r="T426" s="217" t="s">
        <v>91</v>
      </c>
      <c r="U426" s="217" t="s">
        <v>91</v>
      </c>
      <c r="V426" s="217" t="s">
        <v>91</v>
      </c>
      <c r="W426" s="217" t="s">
        <v>91</v>
      </c>
      <c r="X426" s="217" t="s">
        <v>91</v>
      </c>
      <c r="Y426" s="217" t="s">
        <v>91</v>
      </c>
      <c r="Z426" s="217" t="s">
        <v>91</v>
      </c>
      <c r="AA426" s="217" t="s">
        <v>91</v>
      </c>
      <c r="AB426" s="217" t="s">
        <v>91</v>
      </c>
      <c r="AC426" s="217" t="s">
        <v>91</v>
      </c>
      <c r="AD426" s="217" t="s">
        <v>91</v>
      </c>
      <c r="AE426" s="217" t="s">
        <v>91</v>
      </c>
      <c r="AF426" s="217" t="s">
        <v>91</v>
      </c>
      <c r="AG426" s="217" t="s">
        <v>91</v>
      </c>
      <c r="AH426" s="217" t="s">
        <v>91</v>
      </c>
      <c r="AI426" s="217" t="s">
        <v>91</v>
      </c>
      <c r="AJ426" s="217" t="s">
        <v>91</v>
      </c>
      <c r="AK426" s="217" t="s">
        <v>91</v>
      </c>
      <c r="AL426" s="217" t="s">
        <v>91</v>
      </c>
      <c r="AM426" s="217" t="s">
        <v>91</v>
      </c>
      <c r="AN426" s="218"/>
      <c r="AO426" s="218"/>
      <c r="AP426" s="218"/>
      <c r="AQ426" s="218"/>
      <c r="AR426" s="218"/>
      <c r="AS426" s="218"/>
      <c r="AT426" s="218"/>
      <c r="AU426" s="218"/>
      <c r="AV426" s="218"/>
      <c r="AW426" s="218"/>
      <c r="AX426" s="218"/>
      <c r="AY426" s="218"/>
      <c r="AZ426" s="218"/>
      <c r="BA426" s="218"/>
      <c r="BB426" s="218"/>
      <c r="BC426" s="218"/>
      <c r="BD426" s="218"/>
      <c r="BE426" s="218"/>
      <c r="BF426" s="218"/>
      <c r="BG426" s="218"/>
      <c r="BH426" s="218"/>
      <c r="BI426" s="218"/>
      <c r="BJ426" s="218"/>
      <c r="BK426" s="218"/>
      <c r="BL426" s="218"/>
      <c r="BM426" s="218"/>
      <c r="BN426" s="218"/>
      <c r="BO426" s="218"/>
      <c r="BP426" s="218"/>
    </row>
    <row r="427" spans="1:68" s="121" customFormat="1" ht="12.75" customHeight="1">
      <c r="A427" s="233">
        <v>393.39400000000001</v>
      </c>
      <c r="B427" s="233"/>
      <c r="C427" s="233" t="s">
        <v>1050</v>
      </c>
      <c r="D427" s="234"/>
      <c r="E427" s="234"/>
      <c r="F427" s="234"/>
      <c r="G427" s="234"/>
      <c r="H427" s="250">
        <v>1</v>
      </c>
      <c r="I427" s="235">
        <v>136</v>
      </c>
      <c r="J427" s="251">
        <f t="shared" si="21"/>
        <v>136</v>
      </c>
      <c r="K427" s="252">
        <f t="shared" si="20"/>
        <v>6.3392919570233299E-3</v>
      </c>
      <c r="L427" s="238">
        <v>1.8714990061694922E-4</v>
      </c>
      <c r="M427" s="239">
        <v>1.8069645576808888E-2</v>
      </c>
      <c r="N427" s="240">
        <v>1.8714990061694921E-6</v>
      </c>
      <c r="O427" s="240"/>
      <c r="P427" s="308" t="s">
        <v>1011</v>
      </c>
      <c r="Q427" s="254"/>
      <c r="R427" s="255">
        <v>1</v>
      </c>
      <c r="S427" s="256" t="s">
        <v>1004</v>
      </c>
      <c r="T427" s="256" t="s">
        <v>1004</v>
      </c>
      <c r="U427" s="256" t="s">
        <v>1004</v>
      </c>
      <c r="V427" s="256" t="s">
        <v>1004</v>
      </c>
      <c r="W427" s="256" t="s">
        <v>1004</v>
      </c>
      <c r="X427" s="256" t="s">
        <v>1004</v>
      </c>
      <c r="Y427" s="256" t="s">
        <v>1004</v>
      </c>
      <c r="Z427" s="256" t="s">
        <v>1004</v>
      </c>
      <c r="AA427" s="256" t="s">
        <v>1004</v>
      </c>
      <c r="AB427" s="256" t="s">
        <v>1004</v>
      </c>
      <c r="AC427" s="256" t="s">
        <v>1004</v>
      </c>
      <c r="AD427" s="256" t="s">
        <v>1004</v>
      </c>
      <c r="AE427" s="256" t="s">
        <v>1004</v>
      </c>
      <c r="AF427" s="256" t="s">
        <v>1004</v>
      </c>
      <c r="AG427" s="256" t="s">
        <v>1004</v>
      </c>
      <c r="AH427" s="256" t="s">
        <v>1004</v>
      </c>
      <c r="AI427" s="256" t="s">
        <v>1004</v>
      </c>
      <c r="AJ427" s="256" t="s">
        <v>1004</v>
      </c>
      <c r="AK427" s="256" t="s">
        <v>1004</v>
      </c>
      <c r="AL427" s="256" t="s">
        <v>1004</v>
      </c>
      <c r="AM427" s="256" t="s">
        <v>1004</v>
      </c>
      <c r="AN427" s="247"/>
      <c r="AO427" s="247"/>
      <c r="AP427" s="247"/>
      <c r="AQ427" s="247"/>
      <c r="AR427" s="247"/>
      <c r="AS427" s="247"/>
      <c r="AT427" s="247"/>
      <c r="AU427" s="247"/>
      <c r="AV427" s="247"/>
      <c r="AW427" s="247"/>
      <c r="AX427" s="247"/>
      <c r="AY427" s="247"/>
      <c r="AZ427" s="247"/>
      <c r="BA427" s="247"/>
      <c r="BB427" s="247"/>
      <c r="BC427" s="247"/>
      <c r="BD427" s="247"/>
      <c r="BE427" s="247"/>
      <c r="BF427" s="247"/>
      <c r="BG427" s="247"/>
      <c r="BH427" s="247"/>
      <c r="BI427" s="247"/>
      <c r="BJ427" s="247"/>
      <c r="BK427" s="247"/>
      <c r="BL427" s="247"/>
      <c r="BM427" s="247"/>
      <c r="BN427" s="247"/>
      <c r="BO427" s="247"/>
      <c r="BP427" s="247"/>
    </row>
    <row r="428" spans="1:68" s="121" customFormat="1" ht="12.75" customHeight="1">
      <c r="A428" s="233">
        <v>395</v>
      </c>
      <c r="B428" s="233"/>
      <c r="C428" s="233" t="s">
        <v>2100</v>
      </c>
      <c r="D428" s="234"/>
      <c r="E428" s="234"/>
      <c r="F428" s="234"/>
      <c r="G428" s="234"/>
      <c r="H428" s="250">
        <v>1</v>
      </c>
      <c r="I428" s="235">
        <v>149.30000000000001</v>
      </c>
      <c r="J428" s="251">
        <f t="shared" si="21"/>
        <v>149.30000000000001</v>
      </c>
      <c r="K428" s="252">
        <f t="shared" si="20"/>
        <v>6.9592374204675237E-3</v>
      </c>
      <c r="L428" s="238">
        <v>1.8069645576808887E-4</v>
      </c>
      <c r="M428" s="239">
        <v>2.5813779395441272E-2</v>
      </c>
      <c r="N428" s="240">
        <v>1.8069645576808888E-6</v>
      </c>
      <c r="O428" s="240"/>
      <c r="P428" s="308"/>
      <c r="Q428" s="254"/>
      <c r="R428" s="255">
        <v>1</v>
      </c>
      <c r="S428" s="256" t="s">
        <v>1004</v>
      </c>
      <c r="T428" s="256" t="s">
        <v>1004</v>
      </c>
      <c r="U428" s="256" t="s">
        <v>1004</v>
      </c>
      <c r="V428" s="256" t="s">
        <v>1004</v>
      </c>
      <c r="W428" s="256" t="s">
        <v>1006</v>
      </c>
      <c r="X428" s="256" t="s">
        <v>1004</v>
      </c>
      <c r="Y428" s="256" t="s">
        <v>1004</v>
      </c>
      <c r="Z428" s="256" t="s">
        <v>1004</v>
      </c>
      <c r="AA428" s="256" t="s">
        <v>1006</v>
      </c>
      <c r="AB428" s="256" t="s">
        <v>1006</v>
      </c>
      <c r="AC428" s="256" t="s">
        <v>1004</v>
      </c>
      <c r="AD428" s="256" t="s">
        <v>1004</v>
      </c>
      <c r="AE428" s="256" t="s">
        <v>1004</v>
      </c>
      <c r="AF428" s="256" t="s">
        <v>1004</v>
      </c>
      <c r="AG428" s="256" t="s">
        <v>1004</v>
      </c>
      <c r="AH428" s="256" t="s">
        <v>1004</v>
      </c>
      <c r="AI428" s="256" t="s">
        <v>1004</v>
      </c>
      <c r="AJ428" s="256" t="s">
        <v>1004</v>
      </c>
      <c r="AK428" s="256" t="s">
        <v>1004</v>
      </c>
      <c r="AL428" s="256" t="s">
        <v>1004</v>
      </c>
      <c r="AM428" s="256" t="s">
        <v>1004</v>
      </c>
      <c r="AN428" s="247"/>
      <c r="AO428" s="247"/>
      <c r="AP428" s="247"/>
      <c r="AQ428" s="247"/>
      <c r="AR428" s="247"/>
      <c r="AS428" s="247"/>
      <c r="AT428" s="247"/>
      <c r="AU428" s="247"/>
      <c r="AV428" s="247"/>
      <c r="AW428" s="247"/>
      <c r="AX428" s="247"/>
      <c r="AY428" s="247"/>
      <c r="AZ428" s="247"/>
      <c r="BA428" s="247"/>
      <c r="BB428" s="247"/>
      <c r="BC428" s="247"/>
      <c r="BD428" s="247"/>
      <c r="BE428" s="247"/>
      <c r="BF428" s="247"/>
      <c r="BG428" s="247"/>
      <c r="BH428" s="247"/>
      <c r="BI428" s="247"/>
      <c r="BJ428" s="247"/>
      <c r="BK428" s="247"/>
      <c r="BL428" s="247"/>
      <c r="BM428" s="247"/>
      <c r="BN428" s="247"/>
      <c r="BO428" s="247"/>
      <c r="BP428" s="247"/>
    </row>
    <row r="429" spans="1:68" s="121" customFormat="1" ht="12.75" hidden="1" customHeight="1">
      <c r="A429" s="233">
        <v>396</v>
      </c>
      <c r="B429" s="233"/>
      <c r="C429" s="233" t="s">
        <v>544</v>
      </c>
      <c r="D429" s="234"/>
      <c r="E429" s="234"/>
      <c r="F429" s="234"/>
      <c r="G429" s="234"/>
      <c r="H429" s="234">
        <v>1</v>
      </c>
      <c r="I429" s="235">
        <v>52</v>
      </c>
      <c r="J429" s="236">
        <f t="shared" si="21"/>
        <v>52</v>
      </c>
      <c r="K429" s="237">
        <f t="shared" si="20"/>
        <v>2.4238469247442143E-3</v>
      </c>
      <c r="L429" s="238">
        <v>2.5813779395441271E-4</v>
      </c>
      <c r="M429" s="239">
        <v>3.5493946668731742E-2</v>
      </c>
      <c r="N429" s="240">
        <v>2.5813779395441273E-6</v>
      </c>
      <c r="O429" s="240"/>
      <c r="P429" s="240"/>
      <c r="Q429" s="240"/>
      <c r="R429" s="240"/>
      <c r="S429" s="240"/>
      <c r="T429" s="240"/>
      <c r="U429" s="240"/>
      <c r="V429" s="240"/>
      <c r="W429" s="240"/>
      <c r="X429" s="240"/>
      <c r="Y429" s="240"/>
      <c r="Z429" s="240"/>
      <c r="AA429" s="240"/>
      <c r="AB429" s="240"/>
      <c r="AC429" s="240"/>
      <c r="AD429" s="240"/>
      <c r="AE429" s="240"/>
      <c r="AF429" s="240"/>
      <c r="AG429" s="240"/>
      <c r="AH429" s="240"/>
      <c r="AI429" s="240"/>
      <c r="AJ429" s="240"/>
      <c r="AK429" s="240"/>
      <c r="AL429" s="240"/>
      <c r="AM429" s="240"/>
      <c r="AN429" s="247"/>
      <c r="AO429" s="247"/>
      <c r="AP429" s="247"/>
      <c r="AQ429" s="247"/>
      <c r="AR429" s="247"/>
      <c r="AS429" s="247"/>
      <c r="AT429" s="247"/>
      <c r="AU429" s="247"/>
      <c r="AV429" s="247"/>
      <c r="AW429" s="247"/>
      <c r="AX429" s="247"/>
      <c r="AY429" s="247"/>
      <c r="AZ429" s="247"/>
      <c r="BA429" s="247"/>
      <c r="BB429" s="247"/>
      <c r="BC429" s="247"/>
      <c r="BD429" s="247"/>
      <c r="BE429" s="247"/>
      <c r="BF429" s="247"/>
      <c r="BG429" s="247"/>
      <c r="BH429" s="247"/>
      <c r="BI429" s="247"/>
      <c r="BJ429" s="247"/>
      <c r="BK429" s="247"/>
      <c r="BL429" s="247"/>
      <c r="BM429" s="247"/>
      <c r="BN429" s="247"/>
      <c r="BO429" s="247"/>
      <c r="BP429" s="247"/>
    </row>
    <row r="430" spans="1:68" s="121" customFormat="1" ht="12.75" hidden="1" customHeight="1">
      <c r="A430" s="233">
        <v>397</v>
      </c>
      <c r="B430" s="233"/>
      <c r="C430" s="233" t="s">
        <v>545</v>
      </c>
      <c r="D430" s="234"/>
      <c r="E430" s="234"/>
      <c r="F430" s="234"/>
      <c r="G430" s="234"/>
      <c r="H430" s="234">
        <v>1</v>
      </c>
      <c r="I430" s="235">
        <v>52.3</v>
      </c>
      <c r="J430" s="236">
        <f t="shared" si="21"/>
        <v>52.3</v>
      </c>
      <c r="K430" s="237">
        <f t="shared" si="20"/>
        <v>2.4378306570023538E-3</v>
      </c>
      <c r="L430" s="238">
        <v>3.5493946668731745E-4</v>
      </c>
      <c r="M430" s="239">
        <v>2.194171248612508E-2</v>
      </c>
      <c r="N430" s="240">
        <v>3.5493946668731747E-6</v>
      </c>
      <c r="O430" s="240"/>
      <c r="P430" s="240"/>
      <c r="Q430" s="241"/>
      <c r="R430" s="242"/>
      <c r="S430" s="243"/>
      <c r="T430" s="243"/>
      <c r="U430" s="243"/>
      <c r="V430" s="243"/>
      <c r="W430" s="243"/>
      <c r="X430" s="243"/>
      <c r="Y430" s="243"/>
      <c r="Z430" s="243"/>
      <c r="AA430" s="248"/>
      <c r="AB430" s="248"/>
      <c r="AC430" s="248"/>
      <c r="AD430" s="248"/>
      <c r="AE430" s="248"/>
      <c r="AF430" s="249"/>
      <c r="AG430" s="249"/>
      <c r="AH430" s="249"/>
      <c r="AI430" s="249"/>
      <c r="AJ430" s="244"/>
      <c r="AK430" s="245"/>
      <c r="AL430" s="246"/>
      <c r="AM430" s="247"/>
      <c r="AN430" s="247"/>
      <c r="AO430" s="247"/>
      <c r="AP430" s="247"/>
      <c r="AQ430" s="247"/>
      <c r="AR430" s="247"/>
      <c r="AS430" s="247"/>
      <c r="AT430" s="247"/>
      <c r="AU430" s="247"/>
      <c r="AV430" s="247"/>
      <c r="AW430" s="247"/>
      <c r="AX430" s="247"/>
      <c r="AY430" s="247"/>
      <c r="AZ430" s="247"/>
      <c r="BA430" s="247"/>
      <c r="BB430" s="247"/>
      <c r="BC430" s="247"/>
      <c r="BD430" s="247"/>
      <c r="BE430" s="247"/>
      <c r="BF430" s="247"/>
      <c r="BG430" s="247"/>
      <c r="BH430" s="247"/>
      <c r="BI430" s="247"/>
      <c r="BJ430" s="247"/>
      <c r="BK430" s="247"/>
      <c r="BL430" s="247"/>
      <c r="BM430" s="247"/>
      <c r="BN430" s="247"/>
      <c r="BO430" s="247"/>
      <c r="BP430" s="247"/>
    </row>
    <row r="431" spans="1:68" s="121" customFormat="1" ht="12.75" hidden="1" customHeight="1">
      <c r="A431" s="233">
        <v>398</v>
      </c>
      <c r="B431" s="233"/>
      <c r="C431" s="233" t="s">
        <v>615</v>
      </c>
      <c r="D431" s="234"/>
      <c r="E431" s="234"/>
      <c r="F431" s="234"/>
      <c r="G431" s="234"/>
      <c r="H431" s="234">
        <v>1</v>
      </c>
      <c r="I431" s="235">
        <v>52.6</v>
      </c>
      <c r="J431" s="236">
        <f t="shared" ref="J431:J442" si="22">H431*I431</f>
        <v>52.6</v>
      </c>
      <c r="K431" s="237">
        <f t="shared" si="20"/>
        <v>2.4518143892604937E-3</v>
      </c>
      <c r="L431" s="238">
        <v>2.194171248612508E-4</v>
      </c>
      <c r="M431" s="239">
        <v>2.0651023516353017E-2</v>
      </c>
      <c r="N431" s="240">
        <v>2.1941712486125081E-6</v>
      </c>
      <c r="O431" s="240"/>
      <c r="P431" s="240"/>
      <c r="Q431" s="241"/>
      <c r="R431" s="242"/>
      <c r="S431" s="243"/>
      <c r="T431" s="243"/>
      <c r="U431" s="243"/>
      <c r="V431" s="243"/>
      <c r="W431" s="243"/>
      <c r="X431" s="243"/>
      <c r="Y431" s="243"/>
      <c r="Z431" s="243"/>
      <c r="AA431" s="248"/>
      <c r="AB431" s="248"/>
      <c r="AC431" s="248"/>
      <c r="AD431" s="248"/>
      <c r="AE431" s="248"/>
      <c r="AF431" s="249"/>
      <c r="AG431" s="249"/>
      <c r="AH431" s="249"/>
      <c r="AI431" s="249"/>
      <c r="AJ431" s="244"/>
      <c r="AK431" s="245"/>
      <c r="AL431" s="246"/>
      <c r="AM431" s="247"/>
      <c r="AN431" s="247"/>
      <c r="AO431" s="247"/>
      <c r="AP431" s="247"/>
      <c r="AQ431" s="247"/>
      <c r="AR431" s="247"/>
      <c r="AS431" s="247"/>
      <c r="AT431" s="247"/>
      <c r="AU431" s="247"/>
      <c r="AV431" s="247"/>
      <c r="AW431" s="247"/>
      <c r="AX431" s="247"/>
      <c r="AY431" s="247"/>
      <c r="AZ431" s="247"/>
      <c r="BA431" s="247"/>
      <c r="BB431" s="247"/>
      <c r="BC431" s="247"/>
      <c r="BD431" s="247"/>
      <c r="BE431" s="247"/>
      <c r="BF431" s="247"/>
      <c r="BG431" s="247"/>
      <c r="BH431" s="247"/>
      <c r="BI431" s="247"/>
      <c r="BJ431" s="247"/>
      <c r="BK431" s="247"/>
      <c r="BL431" s="247"/>
      <c r="BM431" s="247"/>
      <c r="BN431" s="247"/>
      <c r="BO431" s="247"/>
      <c r="BP431" s="247"/>
    </row>
    <row r="432" spans="1:68" s="121" customFormat="1" ht="12" hidden="1" customHeight="1">
      <c r="A432" s="233">
        <v>399</v>
      </c>
      <c r="B432" s="233"/>
      <c r="C432" s="233" t="s">
        <v>2174</v>
      </c>
      <c r="D432" s="234"/>
      <c r="E432" s="234"/>
      <c r="F432" s="234"/>
      <c r="G432" s="234"/>
      <c r="H432" s="234">
        <v>1</v>
      </c>
      <c r="I432" s="235">
        <v>81</v>
      </c>
      <c r="J432" s="236">
        <f t="shared" si="22"/>
        <v>81</v>
      </c>
      <c r="K432" s="237">
        <f t="shared" si="20"/>
        <v>3.7756077096977184E-3</v>
      </c>
      <c r="L432" s="238">
        <v>2.0651023516353017E-4</v>
      </c>
      <c r="M432" s="239">
        <v>4.9691525336224451E-2</v>
      </c>
      <c r="N432" s="240">
        <v>2.0651023516353015E-6</v>
      </c>
      <c r="O432" s="240"/>
      <c r="P432" s="240"/>
      <c r="Q432" s="241"/>
      <c r="R432" s="242"/>
      <c r="S432" s="243"/>
      <c r="T432" s="243"/>
      <c r="U432" s="243"/>
      <c r="V432" s="243"/>
      <c r="W432" s="243"/>
      <c r="X432" s="273"/>
      <c r="Y432" s="273"/>
      <c r="Z432" s="273"/>
      <c r="AA432" s="248"/>
      <c r="AB432" s="248"/>
      <c r="AC432" s="248"/>
      <c r="AD432" s="274"/>
      <c r="AE432" s="248"/>
      <c r="AF432" s="249"/>
      <c r="AG432" s="249"/>
      <c r="AH432" s="249"/>
      <c r="AI432" s="249"/>
      <c r="AJ432" s="244"/>
      <c r="AK432" s="245"/>
      <c r="AL432" s="246"/>
      <c r="AM432" s="247"/>
      <c r="AN432" s="247"/>
      <c r="AO432" s="247"/>
      <c r="AP432" s="247"/>
      <c r="AQ432" s="247"/>
      <c r="AR432" s="247"/>
      <c r="AS432" s="247"/>
      <c r="AT432" s="247"/>
      <c r="AU432" s="247"/>
      <c r="AV432" s="247"/>
      <c r="AW432" s="247"/>
      <c r="AX432" s="247"/>
      <c r="AY432" s="247"/>
      <c r="AZ432" s="247"/>
      <c r="BA432" s="247"/>
      <c r="BB432" s="247"/>
      <c r="BC432" s="247"/>
      <c r="BD432" s="247"/>
      <c r="BE432" s="247"/>
      <c r="BF432" s="247"/>
      <c r="BG432" s="247"/>
      <c r="BH432" s="247"/>
      <c r="BI432" s="247"/>
      <c r="BJ432" s="247"/>
      <c r="BK432" s="247"/>
      <c r="BL432" s="247"/>
      <c r="BM432" s="247"/>
      <c r="BN432" s="247"/>
      <c r="BO432" s="247"/>
      <c r="BP432" s="247"/>
    </row>
    <row r="433" spans="1:68" s="121" customFormat="1" ht="12.75" hidden="1" customHeight="1">
      <c r="A433" s="233">
        <v>400</v>
      </c>
      <c r="B433" s="233"/>
      <c r="C433" s="233" t="s">
        <v>2140</v>
      </c>
      <c r="D433" s="234"/>
      <c r="E433" s="234"/>
      <c r="F433" s="234"/>
      <c r="G433" s="234"/>
      <c r="H433" s="234">
        <v>1</v>
      </c>
      <c r="I433" s="235">
        <v>128.4</v>
      </c>
      <c r="J433" s="236">
        <f t="shared" si="22"/>
        <v>128.4</v>
      </c>
      <c r="K433" s="237">
        <f t="shared" si="20"/>
        <v>5.9850374064837905E-3</v>
      </c>
      <c r="L433" s="238">
        <v>4.969152533622445E-4</v>
      </c>
      <c r="M433" s="239">
        <v>0.70536152198043267</v>
      </c>
      <c r="N433" s="240">
        <v>4.969152533622445E-6</v>
      </c>
      <c r="O433" s="240"/>
      <c r="P433" s="240"/>
      <c r="Q433" s="241"/>
      <c r="R433" s="242"/>
      <c r="S433" s="243"/>
      <c r="T433" s="243"/>
      <c r="U433" s="243"/>
      <c r="V433" s="243"/>
      <c r="W433" s="243"/>
      <c r="X433" s="273"/>
      <c r="Y433" s="273"/>
      <c r="Z433" s="273"/>
      <c r="AA433" s="248"/>
      <c r="AB433" s="248"/>
      <c r="AC433" s="248"/>
      <c r="AD433" s="274"/>
      <c r="AE433" s="248"/>
      <c r="AF433" s="249"/>
      <c r="AG433" s="249"/>
      <c r="AH433" s="249"/>
      <c r="AI433" s="249"/>
      <c r="AJ433" s="244"/>
      <c r="AK433" s="245"/>
      <c r="AL433" s="246"/>
      <c r="AM433" s="247"/>
      <c r="AN433" s="247"/>
      <c r="AO433" s="247"/>
      <c r="AP433" s="247"/>
      <c r="AQ433" s="247"/>
      <c r="AR433" s="247"/>
      <c r="AS433" s="247"/>
      <c r="AT433" s="247"/>
      <c r="AU433" s="247"/>
      <c r="AV433" s="247"/>
      <c r="AW433" s="247"/>
      <c r="AX433" s="247"/>
      <c r="AY433" s="247"/>
      <c r="AZ433" s="247"/>
      <c r="BA433" s="247"/>
      <c r="BB433" s="247"/>
      <c r="BC433" s="247"/>
      <c r="BD433" s="247"/>
      <c r="BE433" s="247"/>
      <c r="BF433" s="247"/>
      <c r="BG433" s="247"/>
      <c r="BH433" s="247"/>
      <c r="BI433" s="247"/>
      <c r="BJ433" s="247"/>
      <c r="BK433" s="247"/>
      <c r="BL433" s="247"/>
      <c r="BM433" s="247"/>
      <c r="BN433" s="247"/>
      <c r="BO433" s="247"/>
      <c r="BP433" s="247"/>
    </row>
    <row r="434" spans="1:68" s="121" customFormat="1" ht="12.75" hidden="1" customHeight="1">
      <c r="A434" s="233">
        <v>401</v>
      </c>
      <c r="B434" s="233"/>
      <c r="C434" s="233" t="s">
        <v>389</v>
      </c>
      <c r="D434" s="234"/>
      <c r="E434" s="234"/>
      <c r="F434" s="234"/>
      <c r="G434" s="234"/>
      <c r="H434" s="250">
        <v>1</v>
      </c>
      <c r="I434" s="235">
        <v>76.8</v>
      </c>
      <c r="J434" s="251">
        <f t="shared" si="22"/>
        <v>76.8</v>
      </c>
      <c r="K434" s="252">
        <f t="shared" si="20"/>
        <v>3.5798354580837623E-3</v>
      </c>
      <c r="L434" s="238">
        <v>0</v>
      </c>
      <c r="M434" s="239">
        <v>0</v>
      </c>
      <c r="N434" s="240">
        <v>0</v>
      </c>
      <c r="O434" s="240"/>
      <c r="P434" s="308"/>
      <c r="Q434" s="254"/>
      <c r="R434" s="255">
        <v>1</v>
      </c>
      <c r="S434" s="256" t="s">
        <v>92</v>
      </c>
      <c r="T434" s="256" t="s">
        <v>92</v>
      </c>
      <c r="U434" s="256" t="s">
        <v>92</v>
      </c>
      <c r="V434" s="256" t="s">
        <v>92</v>
      </c>
      <c r="W434" s="256" t="s">
        <v>92</v>
      </c>
      <c r="X434" s="256" t="s">
        <v>92</v>
      </c>
      <c r="Y434" s="256" t="s">
        <v>92</v>
      </c>
      <c r="Z434" s="256" t="s">
        <v>92</v>
      </c>
      <c r="AA434" s="256" t="s">
        <v>92</v>
      </c>
      <c r="AB434" s="256" t="s">
        <v>92</v>
      </c>
      <c r="AC434" s="256" t="s">
        <v>92</v>
      </c>
      <c r="AD434" s="256" t="s">
        <v>92</v>
      </c>
      <c r="AE434" s="256" t="s">
        <v>92</v>
      </c>
      <c r="AF434" s="256" t="s">
        <v>92</v>
      </c>
      <c r="AG434" s="256" t="s">
        <v>92</v>
      </c>
      <c r="AH434" s="256" t="s">
        <v>92</v>
      </c>
      <c r="AI434" s="256" t="s">
        <v>92</v>
      </c>
      <c r="AJ434" s="256" t="s">
        <v>92</v>
      </c>
      <c r="AK434" s="256" t="s">
        <v>92</v>
      </c>
      <c r="AL434" s="256" t="s">
        <v>92</v>
      </c>
      <c r="AM434" s="256" t="s">
        <v>92</v>
      </c>
      <c r="AN434" s="247"/>
      <c r="AO434" s="247"/>
      <c r="AP434" s="247"/>
      <c r="AQ434" s="247"/>
      <c r="AR434" s="247"/>
      <c r="AS434" s="247"/>
      <c r="AT434" s="247"/>
      <c r="AU434" s="247"/>
      <c r="AV434" s="247"/>
      <c r="AW434" s="247"/>
      <c r="AX434" s="247"/>
      <c r="AY434" s="247"/>
      <c r="AZ434" s="247"/>
      <c r="BA434" s="247"/>
      <c r="BB434" s="247"/>
      <c r="BC434" s="247"/>
      <c r="BD434" s="247"/>
      <c r="BE434" s="247"/>
      <c r="BF434" s="247"/>
      <c r="BG434" s="247"/>
      <c r="BH434" s="247"/>
      <c r="BI434" s="247"/>
      <c r="BJ434" s="247"/>
      <c r="BK434" s="247"/>
      <c r="BL434" s="247"/>
      <c r="BM434" s="247"/>
      <c r="BN434" s="247"/>
      <c r="BO434" s="247"/>
      <c r="BP434" s="247"/>
    </row>
    <row r="435" spans="1:68" s="121" customFormat="1" ht="12.75" customHeight="1">
      <c r="A435" s="233">
        <v>402</v>
      </c>
      <c r="B435" s="233"/>
      <c r="C435" s="233" t="s">
        <v>546</v>
      </c>
      <c r="D435" s="234"/>
      <c r="E435" s="234"/>
      <c r="F435" s="234"/>
      <c r="G435" s="234"/>
      <c r="H435" s="250">
        <v>1</v>
      </c>
      <c r="I435" s="235">
        <v>48.8</v>
      </c>
      <c r="J435" s="251">
        <f t="shared" si="22"/>
        <v>48.8</v>
      </c>
      <c r="K435" s="252">
        <f t="shared" si="20"/>
        <v>2.274687113990724E-3</v>
      </c>
      <c r="L435" s="238">
        <v>5.188569658483696E-3</v>
      </c>
      <c r="M435" s="239">
        <v>0.33428844317096446</v>
      </c>
      <c r="N435" s="240">
        <v>5.1885696584836961E-5</v>
      </c>
      <c r="O435" s="240"/>
      <c r="P435" s="308"/>
      <c r="Q435" s="254"/>
      <c r="R435" s="255">
        <v>1</v>
      </c>
      <c r="S435" s="256" t="s">
        <v>91</v>
      </c>
      <c r="T435" s="256" t="s">
        <v>91</v>
      </c>
      <c r="U435" s="256" t="s">
        <v>91</v>
      </c>
      <c r="V435" s="256" t="s">
        <v>91</v>
      </c>
      <c r="W435" s="256" t="s">
        <v>91</v>
      </c>
      <c r="X435" s="256" t="s">
        <v>91</v>
      </c>
      <c r="Y435" s="256" t="s">
        <v>91</v>
      </c>
      <c r="Z435" s="256" t="s">
        <v>91</v>
      </c>
      <c r="AA435" s="256" t="s">
        <v>91</v>
      </c>
      <c r="AB435" s="256" t="s">
        <v>91</v>
      </c>
      <c r="AC435" s="256" t="s">
        <v>91</v>
      </c>
      <c r="AD435" s="256" t="s">
        <v>93</v>
      </c>
      <c r="AE435" s="256" t="s">
        <v>91</v>
      </c>
      <c r="AF435" s="256" t="s">
        <v>91</v>
      </c>
      <c r="AG435" s="256" t="s">
        <v>91</v>
      </c>
      <c r="AH435" s="256" t="s">
        <v>91</v>
      </c>
      <c r="AI435" s="256" t="s">
        <v>91</v>
      </c>
      <c r="AJ435" s="256" t="s">
        <v>91</v>
      </c>
      <c r="AK435" s="256" t="s">
        <v>91</v>
      </c>
      <c r="AL435" s="256" t="s">
        <v>91</v>
      </c>
      <c r="AM435" s="256" t="s">
        <v>91</v>
      </c>
      <c r="AN435" s="247"/>
      <c r="AO435" s="247"/>
      <c r="AP435" s="247"/>
      <c r="AQ435" s="247"/>
      <c r="AR435" s="247"/>
      <c r="AS435" s="247"/>
      <c r="AT435" s="247"/>
      <c r="AU435" s="247"/>
      <c r="AV435" s="247"/>
      <c r="AW435" s="247"/>
      <c r="AX435" s="247"/>
      <c r="AY435" s="247"/>
      <c r="AZ435" s="247"/>
      <c r="BA435" s="247"/>
      <c r="BB435" s="247"/>
      <c r="BC435" s="247"/>
      <c r="BD435" s="247"/>
      <c r="BE435" s="247"/>
      <c r="BF435" s="247"/>
      <c r="BG435" s="247"/>
      <c r="BH435" s="247"/>
      <c r="BI435" s="247"/>
      <c r="BJ435" s="247"/>
      <c r="BK435" s="247"/>
      <c r="BL435" s="247"/>
      <c r="BM435" s="247"/>
      <c r="BN435" s="247"/>
      <c r="BO435" s="247"/>
      <c r="BP435" s="247"/>
    </row>
    <row r="436" spans="1:68" s="123" customFormat="1" ht="12.75" customHeight="1">
      <c r="A436" s="153">
        <v>403</v>
      </c>
      <c r="B436" s="153"/>
      <c r="C436" s="153" t="s">
        <v>547</v>
      </c>
      <c r="D436" s="154"/>
      <c r="E436" s="154"/>
      <c r="F436" s="154"/>
      <c r="G436" s="154"/>
      <c r="H436" s="155">
        <v>1</v>
      </c>
      <c r="I436" s="156">
        <v>147</v>
      </c>
      <c r="J436" s="172">
        <f t="shared" si="22"/>
        <v>147</v>
      </c>
      <c r="K436" s="157">
        <f t="shared" si="20"/>
        <v>6.852028806488452E-3</v>
      </c>
      <c r="L436" s="158">
        <v>0</v>
      </c>
      <c r="M436" s="159">
        <v>0</v>
      </c>
      <c r="N436" s="160">
        <v>0</v>
      </c>
      <c r="O436" s="160"/>
      <c r="P436" s="196" t="s">
        <v>2274</v>
      </c>
      <c r="Q436" s="161">
        <v>1</v>
      </c>
      <c r="R436" s="165">
        <v>1</v>
      </c>
      <c r="S436" s="166" t="s">
        <v>91</v>
      </c>
      <c r="T436" s="166" t="s">
        <v>91</v>
      </c>
      <c r="U436" s="166" t="s">
        <v>91</v>
      </c>
      <c r="V436" s="166" t="s">
        <v>91</v>
      </c>
      <c r="W436" s="166" t="s">
        <v>91</v>
      </c>
      <c r="X436" s="166" t="s">
        <v>91</v>
      </c>
      <c r="Y436" s="166" t="s">
        <v>91</v>
      </c>
      <c r="Z436" s="166" t="s">
        <v>91</v>
      </c>
      <c r="AA436" s="166" t="s">
        <v>91</v>
      </c>
      <c r="AB436" s="166" t="s">
        <v>91</v>
      </c>
      <c r="AC436" s="166" t="s">
        <v>91</v>
      </c>
      <c r="AD436" s="166" t="s">
        <v>91</v>
      </c>
      <c r="AE436" s="166" t="s">
        <v>91</v>
      </c>
      <c r="AF436" s="166" t="s">
        <v>91</v>
      </c>
      <c r="AG436" s="166" t="s">
        <v>91</v>
      </c>
      <c r="AH436" s="166" t="s">
        <v>91</v>
      </c>
      <c r="AI436" s="166" t="s">
        <v>91</v>
      </c>
      <c r="AJ436" s="166" t="s">
        <v>91</v>
      </c>
      <c r="AK436" s="166" t="s">
        <v>91</v>
      </c>
      <c r="AL436" s="166" t="s">
        <v>91</v>
      </c>
      <c r="AM436" s="186" t="s">
        <v>91</v>
      </c>
      <c r="AN436" s="120"/>
      <c r="AO436" s="120"/>
      <c r="AP436" s="120"/>
      <c r="AQ436" s="120"/>
      <c r="AR436" s="120"/>
      <c r="AS436" s="120"/>
      <c r="AT436" s="120"/>
      <c r="AU436" s="120"/>
      <c r="AV436" s="120"/>
      <c r="AW436" s="120"/>
      <c r="AX436" s="120"/>
      <c r="AY436" s="120"/>
      <c r="AZ436" s="120"/>
      <c r="BA436" s="120"/>
      <c r="BB436" s="120"/>
      <c r="BC436" s="120"/>
      <c r="BD436" s="120"/>
      <c r="BE436" s="120"/>
      <c r="BF436" s="120"/>
      <c r="BG436" s="120"/>
      <c r="BH436" s="120"/>
      <c r="BI436" s="120"/>
      <c r="BJ436" s="120"/>
      <c r="BK436" s="120"/>
      <c r="BL436" s="120"/>
      <c r="BM436" s="120"/>
      <c r="BN436" s="120"/>
      <c r="BO436" s="120"/>
      <c r="BP436" s="120"/>
    </row>
    <row r="437" spans="1:68" s="205" customFormat="1" ht="12.75" customHeight="1">
      <c r="A437" s="204">
        <v>404</v>
      </c>
      <c r="B437" s="204"/>
      <c r="C437" s="204" t="s">
        <v>1094</v>
      </c>
      <c r="D437" s="209"/>
      <c r="E437" s="209"/>
      <c r="F437" s="209"/>
      <c r="G437" s="209"/>
      <c r="H437" s="210">
        <v>1</v>
      </c>
      <c r="I437" s="206">
        <v>128.6</v>
      </c>
      <c r="J437" s="223">
        <f t="shared" si="22"/>
        <v>128.6</v>
      </c>
      <c r="K437" s="211">
        <f t="shared" si="20"/>
        <v>5.9943598946558835E-3</v>
      </c>
      <c r="L437" s="212">
        <v>0</v>
      </c>
      <c r="M437" s="213">
        <v>0</v>
      </c>
      <c r="N437" s="214">
        <v>0</v>
      </c>
      <c r="O437" s="214"/>
      <c r="P437" s="309" t="s">
        <v>2307</v>
      </c>
      <c r="Q437" s="215">
        <v>1</v>
      </c>
      <c r="R437" s="216">
        <v>1</v>
      </c>
      <c r="S437" s="217" t="s">
        <v>91</v>
      </c>
      <c r="T437" s="217" t="s">
        <v>91</v>
      </c>
      <c r="U437" s="217" t="s">
        <v>91</v>
      </c>
      <c r="V437" s="217" t="s">
        <v>91</v>
      </c>
      <c r="W437" s="217" t="s">
        <v>91</v>
      </c>
      <c r="X437" s="217" t="s">
        <v>91</v>
      </c>
      <c r="Y437" s="217" t="s">
        <v>91</v>
      </c>
      <c r="Z437" s="217" t="s">
        <v>91</v>
      </c>
      <c r="AA437" s="217" t="s">
        <v>91</v>
      </c>
      <c r="AB437" s="217" t="s">
        <v>91</v>
      </c>
      <c r="AC437" s="217" t="s">
        <v>91</v>
      </c>
      <c r="AD437" s="217" t="s">
        <v>91</v>
      </c>
      <c r="AE437" s="217" t="s">
        <v>91</v>
      </c>
      <c r="AF437" s="217" t="s">
        <v>91</v>
      </c>
      <c r="AG437" s="217" t="s">
        <v>91</v>
      </c>
      <c r="AH437" s="217" t="s">
        <v>91</v>
      </c>
      <c r="AI437" s="217" t="s">
        <v>91</v>
      </c>
      <c r="AJ437" s="217" t="s">
        <v>91</v>
      </c>
      <c r="AK437" s="217" t="s">
        <v>91</v>
      </c>
      <c r="AL437" s="217" t="s">
        <v>91</v>
      </c>
      <c r="AM437" s="217" t="s">
        <v>91</v>
      </c>
      <c r="AN437" s="218"/>
      <c r="AO437" s="218"/>
      <c r="AP437" s="218"/>
      <c r="AQ437" s="218"/>
      <c r="AR437" s="218"/>
      <c r="AS437" s="218"/>
      <c r="AT437" s="218"/>
      <c r="AU437" s="218"/>
      <c r="AV437" s="218"/>
      <c r="AW437" s="218"/>
      <c r="AX437" s="218"/>
      <c r="AY437" s="218"/>
      <c r="AZ437" s="218"/>
      <c r="BA437" s="218"/>
      <c r="BB437" s="218"/>
      <c r="BC437" s="218"/>
      <c r="BD437" s="218"/>
      <c r="BE437" s="218"/>
      <c r="BF437" s="218"/>
      <c r="BG437" s="218"/>
      <c r="BH437" s="218"/>
      <c r="BI437" s="218"/>
      <c r="BJ437" s="218"/>
      <c r="BK437" s="218"/>
      <c r="BL437" s="218"/>
      <c r="BM437" s="218"/>
      <c r="BN437" s="218"/>
      <c r="BO437" s="218"/>
      <c r="BP437" s="218"/>
    </row>
    <row r="438" spans="1:68" s="121" customFormat="1" ht="12.75" hidden="1" customHeight="1">
      <c r="A438" s="233">
        <v>405</v>
      </c>
      <c r="B438" s="233"/>
      <c r="C438" s="233" t="s">
        <v>548</v>
      </c>
      <c r="D438" s="234"/>
      <c r="E438" s="234"/>
      <c r="F438" s="234"/>
      <c r="G438" s="234"/>
      <c r="H438" s="234">
        <v>1</v>
      </c>
      <c r="I438" s="235">
        <v>76.8</v>
      </c>
      <c r="J438" s="236">
        <f t="shared" si="22"/>
        <v>76.8</v>
      </c>
      <c r="K438" s="237">
        <f t="shared" si="20"/>
        <v>3.5798354580837623E-3</v>
      </c>
      <c r="L438" s="238">
        <v>0</v>
      </c>
      <c r="M438" s="239">
        <v>0</v>
      </c>
      <c r="N438" s="240">
        <v>0</v>
      </c>
      <c r="O438" s="240"/>
      <c r="P438" s="240"/>
      <c r="Q438" s="241"/>
      <c r="R438" s="242"/>
      <c r="S438" s="243"/>
      <c r="T438" s="243"/>
      <c r="U438" s="243"/>
      <c r="V438" s="243"/>
      <c r="W438" s="243"/>
      <c r="X438" s="273"/>
      <c r="Y438" s="273"/>
      <c r="Z438" s="273"/>
      <c r="AA438" s="248"/>
      <c r="AB438" s="248"/>
      <c r="AC438" s="248"/>
      <c r="AD438" s="274"/>
      <c r="AE438" s="248"/>
      <c r="AF438" s="249"/>
      <c r="AG438" s="249"/>
      <c r="AH438" s="249"/>
      <c r="AI438" s="249"/>
      <c r="AJ438" s="244"/>
      <c r="AK438" s="245"/>
      <c r="AL438" s="246"/>
      <c r="AM438" s="247"/>
      <c r="AN438" s="247"/>
      <c r="AO438" s="247"/>
      <c r="AP438" s="247"/>
      <c r="AQ438" s="247"/>
      <c r="AR438" s="247"/>
      <c r="AS438" s="247"/>
      <c r="AT438" s="247"/>
      <c r="AU438" s="247"/>
      <c r="AV438" s="247"/>
      <c r="AW438" s="247"/>
      <c r="AX438" s="247"/>
      <c r="AY438" s="247"/>
      <c r="AZ438" s="247"/>
      <c r="BA438" s="247"/>
      <c r="BB438" s="247"/>
      <c r="BC438" s="247"/>
      <c r="BD438" s="247"/>
      <c r="BE438" s="247"/>
      <c r="BF438" s="247"/>
      <c r="BG438" s="247"/>
      <c r="BH438" s="247"/>
      <c r="BI438" s="247"/>
      <c r="BJ438" s="247"/>
      <c r="BK438" s="247"/>
      <c r="BL438" s="247"/>
      <c r="BM438" s="247"/>
      <c r="BN438" s="247"/>
      <c r="BO438" s="247"/>
      <c r="BP438" s="247"/>
    </row>
    <row r="439" spans="1:68" s="121" customFormat="1" ht="12.75" customHeight="1">
      <c r="A439" s="233">
        <v>406</v>
      </c>
      <c r="B439" s="233"/>
      <c r="C439" s="233" t="s">
        <v>549</v>
      </c>
      <c r="D439" s="234"/>
      <c r="E439" s="234"/>
      <c r="F439" s="234"/>
      <c r="G439" s="234"/>
      <c r="H439" s="250">
        <v>1</v>
      </c>
      <c r="I439" s="235">
        <v>99</v>
      </c>
      <c r="J439" s="251">
        <f t="shared" si="22"/>
        <v>99</v>
      </c>
      <c r="K439" s="252">
        <f t="shared" si="20"/>
        <v>4.6146316451861E-3</v>
      </c>
      <c r="L439" s="238">
        <v>5.4467074524381081E-3</v>
      </c>
      <c r="M439" s="239">
        <v>0.48142698572497966</v>
      </c>
      <c r="N439" s="240">
        <v>5.4467074524381084E-5</v>
      </c>
      <c r="O439" s="240"/>
      <c r="P439" s="308"/>
      <c r="Q439" s="254"/>
      <c r="R439" s="255">
        <v>1</v>
      </c>
      <c r="S439" s="256" t="s">
        <v>91</v>
      </c>
      <c r="T439" s="256" t="s">
        <v>91</v>
      </c>
      <c r="U439" s="256" t="s">
        <v>91</v>
      </c>
      <c r="V439" s="256" t="s">
        <v>91</v>
      </c>
      <c r="W439" s="256" t="s">
        <v>91</v>
      </c>
      <c r="X439" s="256" t="s">
        <v>91</v>
      </c>
      <c r="Y439" s="256" t="s">
        <v>91</v>
      </c>
      <c r="Z439" s="256" t="s">
        <v>91</v>
      </c>
      <c r="AA439" s="256" t="s">
        <v>91</v>
      </c>
      <c r="AB439" s="256" t="s">
        <v>91</v>
      </c>
      <c r="AC439" s="256" t="s">
        <v>91</v>
      </c>
      <c r="AD439" s="256" t="s">
        <v>91</v>
      </c>
      <c r="AE439" s="256" t="s">
        <v>91</v>
      </c>
      <c r="AF439" s="256" t="s">
        <v>91</v>
      </c>
      <c r="AG439" s="256" t="s">
        <v>91</v>
      </c>
      <c r="AH439" s="256" t="s">
        <v>91</v>
      </c>
      <c r="AI439" s="256" t="s">
        <v>91</v>
      </c>
      <c r="AJ439" s="256" t="s">
        <v>91</v>
      </c>
      <c r="AK439" s="256" t="s">
        <v>91</v>
      </c>
      <c r="AL439" s="256" t="s">
        <v>91</v>
      </c>
      <c r="AM439" s="256" t="s">
        <v>91</v>
      </c>
      <c r="AN439" s="247"/>
      <c r="AO439" s="247"/>
      <c r="AP439" s="247"/>
      <c r="AQ439" s="247"/>
      <c r="AR439" s="247"/>
      <c r="AS439" s="247"/>
      <c r="AT439" s="247"/>
      <c r="AU439" s="247"/>
      <c r="AV439" s="247"/>
      <c r="AW439" s="247"/>
      <c r="AX439" s="247"/>
      <c r="AY439" s="247"/>
      <c r="AZ439" s="247"/>
      <c r="BA439" s="247"/>
      <c r="BB439" s="247"/>
      <c r="BC439" s="247"/>
      <c r="BD439" s="247"/>
      <c r="BE439" s="247"/>
      <c r="BF439" s="247"/>
      <c r="BG439" s="247"/>
      <c r="BH439" s="247"/>
      <c r="BI439" s="247"/>
      <c r="BJ439" s="247"/>
      <c r="BK439" s="247"/>
      <c r="BL439" s="247"/>
      <c r="BM439" s="247"/>
      <c r="BN439" s="247"/>
      <c r="BO439" s="247"/>
      <c r="BP439" s="247"/>
    </row>
    <row r="440" spans="1:68" s="121" customFormat="1" ht="12.75" hidden="1" customHeight="1">
      <c r="A440" s="233">
        <v>407</v>
      </c>
      <c r="B440" s="233"/>
      <c r="C440" s="233" t="s">
        <v>550</v>
      </c>
      <c r="D440" s="234"/>
      <c r="E440" s="234"/>
      <c r="F440" s="234"/>
      <c r="G440" s="234"/>
      <c r="H440" s="234">
        <v>1</v>
      </c>
      <c r="I440" s="235">
        <v>96.8</v>
      </c>
      <c r="J440" s="236">
        <f t="shared" si="22"/>
        <v>96.8</v>
      </c>
      <c r="K440" s="237">
        <f t="shared" si="20"/>
        <v>4.5120842752930752E-3</v>
      </c>
      <c r="L440" s="238">
        <v>0</v>
      </c>
      <c r="M440" s="239">
        <v>0</v>
      </c>
      <c r="N440" s="240">
        <v>0</v>
      </c>
      <c r="O440" s="240"/>
      <c r="P440" s="240"/>
      <c r="Q440" s="241"/>
      <c r="R440" s="242"/>
      <c r="S440" s="243"/>
      <c r="T440" s="243"/>
      <c r="U440" s="243"/>
      <c r="V440" s="243"/>
      <c r="W440" s="243"/>
      <c r="X440" s="273"/>
      <c r="Y440" s="273"/>
      <c r="Z440" s="273"/>
      <c r="AA440" s="248"/>
      <c r="AB440" s="248"/>
      <c r="AC440" s="248"/>
      <c r="AD440" s="274"/>
      <c r="AE440" s="248"/>
      <c r="AF440" s="249"/>
      <c r="AG440" s="249"/>
      <c r="AH440" s="249"/>
      <c r="AI440" s="249"/>
      <c r="AJ440" s="244"/>
      <c r="AK440" s="245"/>
      <c r="AL440" s="246"/>
      <c r="AM440" s="247"/>
      <c r="AN440" s="247"/>
      <c r="AO440" s="247"/>
      <c r="AP440" s="247"/>
      <c r="AQ440" s="247"/>
      <c r="AR440" s="247"/>
      <c r="AS440" s="247"/>
      <c r="AT440" s="247"/>
      <c r="AU440" s="247"/>
      <c r="AV440" s="247"/>
      <c r="AW440" s="247"/>
      <c r="AX440" s="247"/>
      <c r="AY440" s="247"/>
      <c r="AZ440" s="247"/>
      <c r="BA440" s="247"/>
      <c r="BB440" s="247"/>
      <c r="BC440" s="247"/>
      <c r="BD440" s="247"/>
      <c r="BE440" s="247"/>
      <c r="BF440" s="247"/>
      <c r="BG440" s="247"/>
      <c r="BH440" s="247"/>
      <c r="BI440" s="247"/>
      <c r="BJ440" s="247"/>
      <c r="BK440" s="247"/>
      <c r="BL440" s="247"/>
      <c r="BM440" s="247"/>
      <c r="BN440" s="247"/>
      <c r="BO440" s="247"/>
      <c r="BP440" s="247"/>
    </row>
    <row r="441" spans="1:68" s="121" customFormat="1" ht="12.75" customHeight="1">
      <c r="A441" s="233">
        <v>408</v>
      </c>
      <c r="B441" s="233"/>
      <c r="C441" s="233" t="s">
        <v>551</v>
      </c>
      <c r="D441" s="234"/>
      <c r="E441" s="234"/>
      <c r="F441" s="234"/>
      <c r="G441" s="234"/>
      <c r="H441" s="250">
        <v>1</v>
      </c>
      <c r="I441" s="235">
        <v>128.5</v>
      </c>
      <c r="J441" s="251">
        <f t="shared" si="22"/>
        <v>128.5</v>
      </c>
      <c r="K441" s="252">
        <f t="shared" si="20"/>
        <v>5.9896986505698375E-3</v>
      </c>
      <c r="L441" s="275"/>
      <c r="M441" s="276"/>
      <c r="N441" s="277"/>
      <c r="O441" s="277"/>
      <c r="P441" s="314"/>
      <c r="Q441" s="254"/>
      <c r="R441" s="278">
        <v>1</v>
      </c>
      <c r="S441" s="249" t="s">
        <v>91</v>
      </c>
      <c r="T441" s="249" t="s">
        <v>91</v>
      </c>
      <c r="U441" s="249" t="s">
        <v>91</v>
      </c>
      <c r="V441" s="249" t="s">
        <v>91</v>
      </c>
      <c r="W441" s="249" t="s">
        <v>91</v>
      </c>
      <c r="X441" s="249" t="s">
        <v>91</v>
      </c>
      <c r="Y441" s="249" t="s">
        <v>91</v>
      </c>
      <c r="Z441" s="249" t="s">
        <v>91</v>
      </c>
      <c r="AA441" s="249" t="s">
        <v>91</v>
      </c>
      <c r="AB441" s="249" t="s">
        <v>91</v>
      </c>
      <c r="AC441" s="249" t="s">
        <v>91</v>
      </c>
      <c r="AD441" s="249" t="s">
        <v>91</v>
      </c>
      <c r="AE441" s="249" t="s">
        <v>91</v>
      </c>
      <c r="AF441" s="249" t="s">
        <v>91</v>
      </c>
      <c r="AG441" s="249" t="s">
        <v>91</v>
      </c>
      <c r="AH441" s="249" t="s">
        <v>91</v>
      </c>
      <c r="AI441" s="249" t="s">
        <v>91</v>
      </c>
      <c r="AJ441" s="249" t="s">
        <v>91</v>
      </c>
      <c r="AK441" s="249" t="s">
        <v>91</v>
      </c>
      <c r="AL441" s="249" t="s">
        <v>91</v>
      </c>
      <c r="AM441" s="249" t="s">
        <v>91</v>
      </c>
      <c r="AN441" s="247"/>
      <c r="AO441" s="247"/>
      <c r="AP441" s="247"/>
      <c r="AQ441" s="247"/>
      <c r="AR441" s="247"/>
      <c r="AS441" s="247"/>
      <c r="AT441" s="247"/>
      <c r="AU441" s="247"/>
      <c r="AV441" s="247"/>
      <c r="AW441" s="247"/>
      <c r="AX441" s="247"/>
      <c r="AY441" s="247"/>
      <c r="AZ441" s="247"/>
      <c r="BA441" s="247"/>
      <c r="BB441" s="247"/>
      <c r="BC441" s="247"/>
      <c r="BD441" s="247"/>
      <c r="BE441" s="247"/>
      <c r="BF441" s="247"/>
      <c r="BG441" s="247"/>
      <c r="BH441" s="247"/>
      <c r="BI441" s="247"/>
      <c r="BJ441" s="247"/>
      <c r="BK441" s="247"/>
      <c r="BL441" s="247"/>
      <c r="BM441" s="247"/>
      <c r="BN441" s="247"/>
      <c r="BO441" s="247"/>
      <c r="BP441" s="247"/>
    </row>
    <row r="442" spans="1:68" s="121" customFormat="1" ht="12.75" customHeight="1">
      <c r="A442" s="233">
        <v>409</v>
      </c>
      <c r="B442" s="233"/>
      <c r="C442" s="233" t="s">
        <v>2271</v>
      </c>
      <c r="D442" s="279"/>
      <c r="E442" s="280"/>
      <c r="F442" s="280"/>
      <c r="G442" s="280"/>
      <c r="H442" s="281">
        <v>1</v>
      </c>
      <c r="I442" s="235">
        <v>76.599999999999994</v>
      </c>
      <c r="J442" s="251">
        <f t="shared" si="22"/>
        <v>76.599999999999994</v>
      </c>
      <c r="K442" s="252">
        <f t="shared" si="20"/>
        <v>3.5705129699116693E-3</v>
      </c>
      <c r="L442" s="238">
        <f>SUM(L4:L440)</f>
        <v>0.99999999999999922</v>
      </c>
      <c r="M442" s="282"/>
      <c r="N442" s="277"/>
      <c r="O442" s="277"/>
      <c r="P442" s="314"/>
      <c r="Q442" s="254"/>
      <c r="R442" s="296">
        <v>1</v>
      </c>
      <c r="S442" s="249" t="s">
        <v>91</v>
      </c>
      <c r="T442" s="249" t="s">
        <v>91</v>
      </c>
      <c r="U442" s="249" t="s">
        <v>91</v>
      </c>
      <c r="V442" s="249" t="s">
        <v>91</v>
      </c>
      <c r="W442" s="249" t="s">
        <v>91</v>
      </c>
      <c r="X442" s="249" t="s">
        <v>91</v>
      </c>
      <c r="Y442" s="249" t="s">
        <v>91</v>
      </c>
      <c r="Z442" s="249" t="s">
        <v>91</v>
      </c>
      <c r="AA442" s="249" t="s">
        <v>91</v>
      </c>
      <c r="AB442" s="249" t="s">
        <v>91</v>
      </c>
      <c r="AC442" s="249" t="s">
        <v>91</v>
      </c>
      <c r="AD442" s="249" t="s">
        <v>91</v>
      </c>
      <c r="AE442" s="249" t="s">
        <v>91</v>
      </c>
      <c r="AF442" s="249" t="s">
        <v>91</v>
      </c>
      <c r="AG442" s="249" t="s">
        <v>91</v>
      </c>
      <c r="AH442" s="249" t="s">
        <v>91</v>
      </c>
      <c r="AI442" s="249" t="s">
        <v>91</v>
      </c>
      <c r="AJ442" s="249" t="s">
        <v>93</v>
      </c>
      <c r="AK442" s="249" t="s">
        <v>91</v>
      </c>
      <c r="AL442" s="249" t="s">
        <v>91</v>
      </c>
      <c r="AM442" s="249" t="s">
        <v>91</v>
      </c>
      <c r="AN442" s="247"/>
      <c r="AO442" s="247"/>
      <c r="AP442" s="247"/>
      <c r="AQ442" s="247"/>
      <c r="AR442" s="247"/>
      <c r="AS442" s="247"/>
      <c r="AT442" s="247"/>
      <c r="AU442" s="247"/>
      <c r="AV442" s="247"/>
      <c r="AW442" s="247"/>
      <c r="AX442" s="247"/>
      <c r="AY442" s="247"/>
      <c r="AZ442" s="247"/>
      <c r="BA442" s="247"/>
      <c r="BB442" s="247"/>
      <c r="BC442" s="247"/>
      <c r="BD442" s="247"/>
      <c r="BE442" s="247"/>
      <c r="BF442" s="247"/>
      <c r="BG442" s="247"/>
      <c r="BH442" s="247"/>
      <c r="BI442" s="247"/>
      <c r="BJ442" s="247"/>
      <c r="BK442" s="247"/>
      <c r="BL442" s="247"/>
      <c r="BM442" s="247"/>
      <c r="BN442" s="247"/>
      <c r="BO442" s="247"/>
      <c r="BP442" s="247"/>
    </row>
    <row r="443" spans="1:68" s="121" customFormat="1" ht="15" customHeight="1">
      <c r="A443" s="233">
        <v>410</v>
      </c>
      <c r="B443" s="233"/>
      <c r="C443" s="233" t="s">
        <v>552</v>
      </c>
      <c r="H443" s="121">
        <v>1</v>
      </c>
      <c r="I443" s="235">
        <v>98.8</v>
      </c>
      <c r="J443" s="251">
        <f t="shared" ref="J443" si="23">H443*I443</f>
        <v>98.8</v>
      </c>
      <c r="K443" s="252">
        <f t="shared" ref="K443" si="24">J443/21453.5</f>
        <v>4.605309157014007E-3</v>
      </c>
      <c r="P443" s="315"/>
      <c r="Q443" s="283"/>
      <c r="R443" s="298">
        <v>1</v>
      </c>
      <c r="S443" s="257" t="s">
        <v>91</v>
      </c>
      <c r="T443" s="257" t="s">
        <v>91</v>
      </c>
      <c r="U443" s="257" t="s">
        <v>91</v>
      </c>
      <c r="V443" s="257" t="s">
        <v>91</v>
      </c>
      <c r="W443" s="257" t="s">
        <v>91</v>
      </c>
      <c r="X443" s="257" t="s">
        <v>91</v>
      </c>
      <c r="Y443" s="257" t="s">
        <v>91</v>
      </c>
      <c r="Z443" s="257" t="s">
        <v>91</v>
      </c>
      <c r="AA443" s="257" t="s">
        <v>91</v>
      </c>
      <c r="AB443" s="257" t="s">
        <v>91</v>
      </c>
      <c r="AC443" s="257" t="s">
        <v>91</v>
      </c>
      <c r="AD443" s="257" t="s">
        <v>91</v>
      </c>
      <c r="AE443" s="257" t="s">
        <v>91</v>
      </c>
      <c r="AF443" s="257" t="s">
        <v>91</v>
      </c>
      <c r="AG443" s="257" t="s">
        <v>91</v>
      </c>
      <c r="AH443" s="257" t="s">
        <v>91</v>
      </c>
      <c r="AI443" s="257" t="s">
        <v>91</v>
      </c>
      <c r="AJ443" s="257" t="s">
        <v>91</v>
      </c>
      <c r="AK443" s="257" t="s">
        <v>91</v>
      </c>
      <c r="AL443" s="257" t="s">
        <v>91</v>
      </c>
      <c r="AM443" s="257" t="s">
        <v>91</v>
      </c>
    </row>
    <row r="444" spans="1:68" s="121" customFormat="1" ht="15" hidden="1" customHeight="1">
      <c r="A444" s="233">
        <v>411</v>
      </c>
      <c r="B444" s="233"/>
      <c r="C444" s="233" t="s">
        <v>553</v>
      </c>
      <c r="H444" s="121">
        <v>1</v>
      </c>
      <c r="I444" s="235">
        <v>96.9</v>
      </c>
      <c r="J444" s="236">
        <f t="shared" ref="J444" si="25">H444*I444</f>
        <v>96.9</v>
      </c>
      <c r="K444" s="237">
        <f t="shared" ref="K444" si="26">J444/21453.5</f>
        <v>4.5167455193791221E-3</v>
      </c>
    </row>
    <row r="445" spans="1:68" s="123" customFormat="1" ht="15" customHeight="1">
      <c r="A445" s="153">
        <v>412</v>
      </c>
      <c r="B445" s="153"/>
      <c r="C445" s="153" t="s">
        <v>1103</v>
      </c>
      <c r="H445" s="123">
        <v>1</v>
      </c>
      <c r="I445" s="156">
        <v>128.5</v>
      </c>
      <c r="J445" s="172">
        <f t="shared" ref="J445:J449" si="27">H445*I445</f>
        <v>128.5</v>
      </c>
      <c r="K445" s="157">
        <f t="shared" ref="K445:K449" si="28">J445/21453.5</f>
        <v>5.9896986505698375E-3</v>
      </c>
      <c r="P445" s="316" t="s">
        <v>1008</v>
      </c>
      <c r="Q445" s="163">
        <v>1</v>
      </c>
      <c r="R445" s="297">
        <v>1</v>
      </c>
      <c r="S445" s="162" t="s">
        <v>91</v>
      </c>
      <c r="T445" s="162" t="s">
        <v>91</v>
      </c>
      <c r="U445" s="162" t="s">
        <v>91</v>
      </c>
      <c r="V445" s="162" t="s">
        <v>91</v>
      </c>
      <c r="W445" s="162" t="s">
        <v>91</v>
      </c>
      <c r="X445" s="162" t="s">
        <v>91</v>
      </c>
      <c r="Y445" s="162" t="s">
        <v>91</v>
      </c>
      <c r="Z445" s="162" t="s">
        <v>91</v>
      </c>
      <c r="AA445" s="162" t="s">
        <v>91</v>
      </c>
      <c r="AB445" s="162" t="s">
        <v>91</v>
      </c>
      <c r="AC445" s="162" t="s">
        <v>91</v>
      </c>
      <c r="AD445" s="162" t="s">
        <v>91</v>
      </c>
      <c r="AE445" s="162" t="s">
        <v>91</v>
      </c>
      <c r="AF445" s="162" t="s">
        <v>91</v>
      </c>
      <c r="AG445" s="162" t="s">
        <v>91</v>
      </c>
      <c r="AH445" s="162" t="s">
        <v>91</v>
      </c>
      <c r="AI445" s="162" t="s">
        <v>91</v>
      </c>
      <c r="AJ445" s="162" t="s">
        <v>91</v>
      </c>
      <c r="AK445" s="162" t="s">
        <v>91</v>
      </c>
      <c r="AL445" s="162" t="s">
        <v>91</v>
      </c>
      <c r="AM445" s="162" t="s">
        <v>91</v>
      </c>
    </row>
    <row r="446" spans="1:68" s="205" customFormat="1" ht="15" customHeight="1">
      <c r="A446" s="204">
        <v>413</v>
      </c>
      <c r="B446" s="204"/>
      <c r="C446" s="204" t="s">
        <v>554</v>
      </c>
      <c r="H446" s="205">
        <v>1</v>
      </c>
      <c r="I446" s="206">
        <v>76.7</v>
      </c>
      <c r="J446" s="223">
        <f t="shared" si="27"/>
        <v>76.7</v>
      </c>
      <c r="K446" s="211">
        <f t="shared" si="28"/>
        <v>3.5751742139977162E-3</v>
      </c>
      <c r="P446" s="317"/>
      <c r="Q446" s="220"/>
      <c r="R446" s="299">
        <v>1</v>
      </c>
      <c r="S446" s="221" t="s">
        <v>91</v>
      </c>
      <c r="T446" s="221" t="s">
        <v>91</v>
      </c>
      <c r="U446" s="221" t="s">
        <v>91</v>
      </c>
      <c r="V446" s="221" t="s">
        <v>91</v>
      </c>
      <c r="W446" s="221" t="s">
        <v>91</v>
      </c>
      <c r="X446" s="221" t="s">
        <v>91</v>
      </c>
      <c r="Y446" s="221" t="s">
        <v>91</v>
      </c>
      <c r="Z446" s="221" t="s">
        <v>91</v>
      </c>
      <c r="AA446" s="221" t="s">
        <v>91</v>
      </c>
      <c r="AB446" s="221" t="s">
        <v>91</v>
      </c>
      <c r="AC446" s="221" t="s">
        <v>91</v>
      </c>
      <c r="AD446" s="221" t="s">
        <v>91</v>
      </c>
      <c r="AE446" s="221" t="s">
        <v>91</v>
      </c>
      <c r="AF446" s="221" t="s">
        <v>91</v>
      </c>
      <c r="AG446" s="221" t="s">
        <v>91</v>
      </c>
      <c r="AH446" s="221" t="s">
        <v>91</v>
      </c>
      <c r="AI446" s="221" t="s">
        <v>91</v>
      </c>
      <c r="AJ446" s="221" t="s">
        <v>91</v>
      </c>
      <c r="AK446" s="221" t="s">
        <v>91</v>
      </c>
      <c r="AL446" s="221" t="s">
        <v>91</v>
      </c>
      <c r="AM446" s="221" t="s">
        <v>91</v>
      </c>
    </row>
    <row r="447" spans="1:68" s="121" customFormat="1" ht="15" customHeight="1">
      <c r="A447" s="233">
        <v>414</v>
      </c>
      <c r="B447" s="233"/>
      <c r="C447" s="233" t="s">
        <v>555</v>
      </c>
      <c r="H447" s="121">
        <v>1</v>
      </c>
      <c r="I447" s="235">
        <v>98.8</v>
      </c>
      <c r="J447" s="251">
        <f t="shared" si="27"/>
        <v>98.8</v>
      </c>
      <c r="K447" s="252">
        <f t="shared" si="28"/>
        <v>4.605309157014007E-3</v>
      </c>
      <c r="P447" s="315"/>
      <c r="Q447" s="283"/>
      <c r="R447" s="298">
        <v>1</v>
      </c>
      <c r="S447" s="257" t="s">
        <v>1004</v>
      </c>
      <c r="T447" s="257" t="s">
        <v>1004</v>
      </c>
      <c r="U447" s="257" t="s">
        <v>1004</v>
      </c>
      <c r="V447" s="257" t="s">
        <v>1004</v>
      </c>
      <c r="W447" s="257" t="s">
        <v>1004</v>
      </c>
      <c r="X447" s="257" t="s">
        <v>1004</v>
      </c>
      <c r="Y447" s="257" t="s">
        <v>1004</v>
      </c>
      <c r="Z447" s="257" t="s">
        <v>1004</v>
      </c>
      <c r="AA447" s="257" t="s">
        <v>1004</v>
      </c>
      <c r="AB447" s="257" t="s">
        <v>1004</v>
      </c>
      <c r="AC447" s="257" t="s">
        <v>1004</v>
      </c>
      <c r="AD447" s="257" t="s">
        <v>1004</v>
      </c>
      <c r="AE447" s="257" t="s">
        <v>1004</v>
      </c>
      <c r="AF447" s="257" t="s">
        <v>1004</v>
      </c>
      <c r="AG447" s="257" t="s">
        <v>1004</v>
      </c>
      <c r="AH447" s="257" t="s">
        <v>1004</v>
      </c>
      <c r="AI447" s="257" t="s">
        <v>1004</v>
      </c>
      <c r="AJ447" s="257" t="s">
        <v>1004</v>
      </c>
      <c r="AK447" s="257" t="s">
        <v>1004</v>
      </c>
      <c r="AL447" s="257" t="s">
        <v>1004</v>
      </c>
      <c r="AM447" s="257" t="s">
        <v>1004</v>
      </c>
    </row>
    <row r="448" spans="1:68" s="121" customFormat="1" ht="15" customHeight="1">
      <c r="A448" s="233">
        <v>415</v>
      </c>
      <c r="B448" s="233"/>
      <c r="C448" s="233" t="s">
        <v>546</v>
      </c>
      <c r="H448" s="121">
        <v>1</v>
      </c>
      <c r="I448" s="235">
        <v>97.1</v>
      </c>
      <c r="J448" s="251">
        <f t="shared" si="27"/>
        <v>97.1</v>
      </c>
      <c r="K448" s="252">
        <f t="shared" si="28"/>
        <v>4.5260680075512151E-3</v>
      </c>
      <c r="P448" s="315"/>
      <c r="Q448" s="283"/>
      <c r="R448" s="255">
        <v>1</v>
      </c>
      <c r="S448" s="256" t="s">
        <v>91</v>
      </c>
      <c r="T448" s="256" t="s">
        <v>91</v>
      </c>
      <c r="U448" s="256" t="s">
        <v>91</v>
      </c>
      <c r="V448" s="256" t="s">
        <v>91</v>
      </c>
      <c r="W448" s="256" t="s">
        <v>91</v>
      </c>
      <c r="X448" s="256" t="s">
        <v>91</v>
      </c>
      <c r="Y448" s="256" t="s">
        <v>91</v>
      </c>
      <c r="Z448" s="256" t="s">
        <v>91</v>
      </c>
      <c r="AA448" s="256" t="s">
        <v>91</v>
      </c>
      <c r="AB448" s="256" t="s">
        <v>91</v>
      </c>
      <c r="AC448" s="256" t="s">
        <v>91</v>
      </c>
      <c r="AD448" s="256" t="s">
        <v>93</v>
      </c>
      <c r="AE448" s="256" t="s">
        <v>91</v>
      </c>
      <c r="AF448" s="256" t="s">
        <v>91</v>
      </c>
      <c r="AG448" s="256" t="s">
        <v>91</v>
      </c>
      <c r="AH448" s="256" t="s">
        <v>91</v>
      </c>
      <c r="AI448" s="256" t="s">
        <v>91</v>
      </c>
      <c r="AJ448" s="256" t="s">
        <v>91</v>
      </c>
      <c r="AK448" s="256" t="s">
        <v>91</v>
      </c>
      <c r="AL448" s="256" t="s">
        <v>91</v>
      </c>
      <c r="AM448" s="256" t="s">
        <v>91</v>
      </c>
    </row>
    <row r="449" spans="1:39" s="205" customFormat="1" ht="15" customHeight="1">
      <c r="A449" s="204">
        <v>416</v>
      </c>
      <c r="B449" s="204"/>
      <c r="C449" s="204" t="s">
        <v>2230</v>
      </c>
      <c r="H449" s="205">
        <v>1</v>
      </c>
      <c r="I449" s="206">
        <v>193</v>
      </c>
      <c r="J449" s="223">
        <f t="shared" si="27"/>
        <v>193</v>
      </c>
      <c r="K449" s="211">
        <f t="shared" si="28"/>
        <v>8.9962010860698723E-3</v>
      </c>
      <c r="P449" s="317"/>
      <c r="Q449" s="220"/>
      <c r="R449" s="299">
        <v>1</v>
      </c>
      <c r="S449" s="221" t="s">
        <v>1004</v>
      </c>
      <c r="T449" s="221" t="s">
        <v>1004</v>
      </c>
      <c r="U449" s="221" t="s">
        <v>1004</v>
      </c>
      <c r="V449" s="221" t="s">
        <v>1004</v>
      </c>
      <c r="W449" s="221" t="s">
        <v>1004</v>
      </c>
      <c r="X449" s="221" t="s">
        <v>1004</v>
      </c>
      <c r="Y449" s="221" t="s">
        <v>1004</v>
      </c>
      <c r="Z449" s="221" t="s">
        <v>1004</v>
      </c>
      <c r="AA449" s="221" t="s">
        <v>1004</v>
      </c>
      <c r="AB449" s="221" t="s">
        <v>1004</v>
      </c>
      <c r="AC449" s="221" t="s">
        <v>1004</v>
      </c>
      <c r="AD449" s="221" t="s">
        <v>1004</v>
      </c>
      <c r="AE449" s="221" t="s">
        <v>1004</v>
      </c>
      <c r="AF449" s="221" t="s">
        <v>1004</v>
      </c>
      <c r="AG449" s="221" t="s">
        <v>1004</v>
      </c>
      <c r="AH449" s="221" t="s">
        <v>1004</v>
      </c>
      <c r="AI449" s="221" t="s">
        <v>1004</v>
      </c>
      <c r="AJ449" s="221" t="s">
        <v>1004</v>
      </c>
      <c r="AK449" s="221" t="s">
        <v>1004</v>
      </c>
      <c r="AL449" s="221" t="s">
        <v>1004</v>
      </c>
      <c r="AM449" s="221" t="s">
        <v>1004</v>
      </c>
    </row>
    <row r="450" spans="1:39" s="121" customFormat="1" ht="15" hidden="1" customHeight="1">
      <c r="A450" s="233">
        <v>417</v>
      </c>
      <c r="B450" s="233"/>
      <c r="C450" s="233" t="s">
        <v>556</v>
      </c>
      <c r="H450" s="121">
        <v>1</v>
      </c>
      <c r="I450" s="235">
        <v>173.2</v>
      </c>
      <c r="J450" s="236">
        <f t="shared" ref="J450:J455" si="29">H450*I450</f>
        <v>173.2</v>
      </c>
      <c r="K450" s="237">
        <f t="shared" ref="K450:K455" si="30">J450/21453.5</f>
        <v>8.0732747570326519E-3</v>
      </c>
    </row>
    <row r="451" spans="1:39" s="121" customFormat="1" ht="15" hidden="1" customHeight="1">
      <c r="A451" s="233">
        <v>418</v>
      </c>
      <c r="B451" s="233"/>
      <c r="C451" s="233" t="s">
        <v>914</v>
      </c>
      <c r="H451" s="121">
        <v>1</v>
      </c>
      <c r="I451" s="235">
        <v>176.5</v>
      </c>
      <c r="J451" s="236">
        <f t="shared" si="29"/>
        <v>176.5</v>
      </c>
      <c r="K451" s="237">
        <f t="shared" si="30"/>
        <v>8.2270958118721895E-3</v>
      </c>
    </row>
    <row r="452" spans="1:39" s="121" customFormat="1" ht="15" hidden="1" customHeight="1">
      <c r="A452" s="233">
        <v>419</v>
      </c>
      <c r="B452" s="233"/>
      <c r="C452" s="233" t="s">
        <v>557</v>
      </c>
      <c r="H452" s="121">
        <v>1</v>
      </c>
      <c r="I452" s="235">
        <v>48.5</v>
      </c>
      <c r="J452" s="236">
        <f t="shared" si="29"/>
        <v>48.5</v>
      </c>
      <c r="K452" s="237">
        <f t="shared" si="30"/>
        <v>2.2607033817325845E-3</v>
      </c>
    </row>
    <row r="453" spans="1:39" s="121" customFormat="1" ht="15" hidden="1" customHeight="1">
      <c r="A453" s="233">
        <v>420</v>
      </c>
      <c r="B453" s="233"/>
      <c r="C453" s="233" t="s">
        <v>558</v>
      </c>
      <c r="H453" s="121">
        <v>1</v>
      </c>
      <c r="I453" s="235">
        <v>72.599999999999994</v>
      </c>
      <c r="J453" s="236">
        <f t="shared" si="29"/>
        <v>72.599999999999994</v>
      </c>
      <c r="K453" s="237">
        <f t="shared" si="30"/>
        <v>3.3840632064698066E-3</v>
      </c>
    </row>
    <row r="454" spans="1:39" s="121" customFormat="1" ht="15" hidden="1" customHeight="1">
      <c r="A454" s="233">
        <v>421</v>
      </c>
      <c r="B454" s="233"/>
      <c r="C454" s="233" t="s">
        <v>559</v>
      </c>
      <c r="H454" s="121">
        <v>1</v>
      </c>
      <c r="I454" s="235">
        <v>133.69999999999999</v>
      </c>
      <c r="J454" s="236">
        <f t="shared" si="29"/>
        <v>133.69999999999999</v>
      </c>
      <c r="K454" s="237">
        <f t="shared" si="30"/>
        <v>6.2320833430442582E-3</v>
      </c>
    </row>
    <row r="455" spans="1:39" s="123" customFormat="1" ht="15" customHeight="1">
      <c r="A455" s="153">
        <v>422</v>
      </c>
      <c r="B455" s="153"/>
      <c r="C455" s="153" t="s">
        <v>2215</v>
      </c>
      <c r="H455" s="123">
        <v>1</v>
      </c>
      <c r="I455" s="156">
        <v>176.6</v>
      </c>
      <c r="J455" s="172">
        <f t="shared" si="29"/>
        <v>176.6</v>
      </c>
      <c r="K455" s="157">
        <f t="shared" si="30"/>
        <v>8.2317570559582356E-3</v>
      </c>
      <c r="P455" s="316" t="s">
        <v>560</v>
      </c>
      <c r="Q455" s="163">
        <v>1</v>
      </c>
      <c r="R455" s="297">
        <v>1</v>
      </c>
      <c r="S455" s="162" t="s">
        <v>91</v>
      </c>
      <c r="T455" s="162" t="s">
        <v>91</v>
      </c>
      <c r="U455" s="162" t="s">
        <v>91</v>
      </c>
      <c r="V455" s="162" t="s">
        <v>91</v>
      </c>
      <c r="W455" s="162" t="s">
        <v>91</v>
      </c>
      <c r="X455" s="162" t="s">
        <v>91</v>
      </c>
      <c r="Y455" s="162" t="s">
        <v>91</v>
      </c>
      <c r="Z455" s="162" t="s">
        <v>91</v>
      </c>
      <c r="AA455" s="162" t="s">
        <v>91</v>
      </c>
      <c r="AB455" s="162" t="s">
        <v>91</v>
      </c>
      <c r="AC455" s="162" t="s">
        <v>91</v>
      </c>
      <c r="AD455" s="162" t="s">
        <v>91</v>
      </c>
      <c r="AE455" s="162" t="s">
        <v>91</v>
      </c>
      <c r="AF455" s="162" t="s">
        <v>91</v>
      </c>
      <c r="AG455" s="162" t="s">
        <v>91</v>
      </c>
      <c r="AH455" s="162" t="s">
        <v>91</v>
      </c>
      <c r="AI455" s="162" t="s">
        <v>91</v>
      </c>
      <c r="AJ455" s="162" t="s">
        <v>91</v>
      </c>
      <c r="AK455" s="162" t="s">
        <v>91</v>
      </c>
      <c r="AL455" s="162" t="s">
        <v>91</v>
      </c>
      <c r="AM455" s="162" t="s">
        <v>91</v>
      </c>
    </row>
    <row r="456" spans="1:39" s="121" customFormat="1" ht="15" hidden="1" customHeight="1">
      <c r="A456" s="233">
        <v>423</v>
      </c>
      <c r="B456" s="233"/>
      <c r="C456" s="233" t="s">
        <v>561</v>
      </c>
      <c r="H456" s="121">
        <v>1</v>
      </c>
      <c r="I456" s="235">
        <v>48.5</v>
      </c>
      <c r="J456" s="236">
        <f t="shared" ref="J456:J463" si="31">H456*I456</f>
        <v>48.5</v>
      </c>
      <c r="K456" s="237">
        <f t="shared" ref="K456:K463" si="32">J456/21453.5</f>
        <v>2.2607033817325845E-3</v>
      </c>
    </row>
    <row r="457" spans="1:39" s="121" customFormat="1" ht="15" hidden="1" customHeight="1">
      <c r="A457" s="233">
        <v>424</v>
      </c>
      <c r="B457" s="233"/>
      <c r="C457" s="233" t="s">
        <v>1084</v>
      </c>
      <c r="H457" s="121">
        <v>1</v>
      </c>
      <c r="I457" s="235">
        <v>72.7</v>
      </c>
      <c r="J457" s="236">
        <f t="shared" si="31"/>
        <v>72.7</v>
      </c>
      <c r="K457" s="237">
        <f t="shared" si="32"/>
        <v>3.3887244505558536E-3</v>
      </c>
    </row>
    <row r="458" spans="1:39" s="121" customFormat="1" ht="15" customHeight="1">
      <c r="A458" s="233">
        <v>425</v>
      </c>
      <c r="B458" s="233"/>
      <c r="C458" s="233" t="s">
        <v>562</v>
      </c>
      <c r="H458" s="121">
        <v>1</v>
      </c>
      <c r="I458" s="235">
        <v>133.80000000000001</v>
      </c>
      <c r="J458" s="251">
        <f t="shared" si="31"/>
        <v>133.80000000000001</v>
      </c>
      <c r="K458" s="252">
        <f t="shared" si="32"/>
        <v>6.236744587130306E-3</v>
      </c>
      <c r="P458" s="315"/>
      <c r="Q458" s="283"/>
      <c r="R458" s="298">
        <v>1</v>
      </c>
      <c r="S458" s="257" t="s">
        <v>1004</v>
      </c>
      <c r="T458" s="257" t="s">
        <v>1004</v>
      </c>
      <c r="U458" s="257" t="s">
        <v>1004</v>
      </c>
      <c r="V458" s="257" t="s">
        <v>1004</v>
      </c>
      <c r="W458" s="257" t="s">
        <v>1004</v>
      </c>
      <c r="X458" s="257" t="s">
        <v>1004</v>
      </c>
      <c r="Y458" s="257" t="s">
        <v>1004</v>
      </c>
      <c r="Z458" s="257" t="s">
        <v>1004</v>
      </c>
      <c r="AA458" s="257" t="s">
        <v>1006</v>
      </c>
      <c r="AB458" s="257" t="s">
        <v>1004</v>
      </c>
      <c r="AC458" s="257" t="s">
        <v>1004</v>
      </c>
      <c r="AD458" s="257" t="s">
        <v>1004</v>
      </c>
      <c r="AE458" s="257" t="s">
        <v>1004</v>
      </c>
      <c r="AF458" s="257" t="s">
        <v>1004</v>
      </c>
      <c r="AG458" s="257" t="s">
        <v>1004</v>
      </c>
      <c r="AH458" s="257" t="s">
        <v>1006</v>
      </c>
      <c r="AI458" s="257" t="s">
        <v>1004</v>
      </c>
      <c r="AJ458" s="257" t="s">
        <v>1004</v>
      </c>
      <c r="AK458" s="257" t="s">
        <v>1004</v>
      </c>
      <c r="AL458" s="257" t="s">
        <v>1004</v>
      </c>
      <c r="AM458" s="257" t="s">
        <v>1004</v>
      </c>
    </row>
    <row r="459" spans="1:39" s="121" customFormat="1" ht="15" customHeight="1">
      <c r="A459" s="233">
        <v>426</v>
      </c>
      <c r="B459" s="233"/>
      <c r="C459" s="233" t="s">
        <v>563</v>
      </c>
      <c r="H459" s="121">
        <v>1</v>
      </c>
      <c r="I459" s="235">
        <v>176.4</v>
      </c>
      <c r="J459" s="251">
        <f t="shared" si="31"/>
        <v>176.4</v>
      </c>
      <c r="K459" s="252">
        <f t="shared" si="32"/>
        <v>8.2224345677861417E-3</v>
      </c>
      <c r="P459" s="315"/>
      <c r="Q459" s="283"/>
      <c r="R459" s="298">
        <v>1</v>
      </c>
      <c r="S459" s="257" t="s">
        <v>91</v>
      </c>
      <c r="T459" s="257" t="s">
        <v>91</v>
      </c>
      <c r="U459" s="257" t="s">
        <v>91</v>
      </c>
      <c r="V459" s="257" t="s">
        <v>91</v>
      </c>
      <c r="W459" s="257" t="s">
        <v>91</v>
      </c>
      <c r="X459" s="257" t="s">
        <v>91</v>
      </c>
      <c r="Y459" s="257" t="s">
        <v>91</v>
      </c>
      <c r="Z459" s="257" t="s">
        <v>91</v>
      </c>
      <c r="AA459" s="257" t="s">
        <v>91</v>
      </c>
      <c r="AB459" s="257" t="s">
        <v>91</v>
      </c>
      <c r="AC459" s="257" t="s">
        <v>91</v>
      </c>
      <c r="AD459" s="257" t="s">
        <v>91</v>
      </c>
      <c r="AE459" s="257" t="s">
        <v>91</v>
      </c>
      <c r="AF459" s="257" t="s">
        <v>91</v>
      </c>
      <c r="AG459" s="257" t="s">
        <v>91</v>
      </c>
      <c r="AH459" s="257" t="s">
        <v>91</v>
      </c>
      <c r="AI459" s="257" t="s">
        <v>91</v>
      </c>
      <c r="AJ459" s="257" t="s">
        <v>91</v>
      </c>
      <c r="AK459" s="257" t="s">
        <v>91</v>
      </c>
      <c r="AL459" s="257" t="s">
        <v>91</v>
      </c>
      <c r="AM459" s="257" t="s">
        <v>91</v>
      </c>
    </row>
    <row r="460" spans="1:39" s="121" customFormat="1" ht="15" hidden="1" customHeight="1">
      <c r="A460" s="233">
        <v>427</v>
      </c>
      <c r="B460" s="233"/>
      <c r="C460" s="233" t="s">
        <v>564</v>
      </c>
      <c r="H460" s="121">
        <v>1</v>
      </c>
      <c r="I460" s="235">
        <v>48.6</v>
      </c>
      <c r="J460" s="236">
        <f t="shared" si="31"/>
        <v>48.6</v>
      </c>
      <c r="K460" s="237">
        <f t="shared" si="32"/>
        <v>2.265364625818631E-3</v>
      </c>
    </row>
    <row r="461" spans="1:39" s="121" customFormat="1" ht="15" customHeight="1">
      <c r="A461" s="233">
        <v>428</v>
      </c>
      <c r="B461" s="233"/>
      <c r="C461" s="233" t="s">
        <v>978</v>
      </c>
      <c r="H461" s="121">
        <v>1</v>
      </c>
      <c r="I461" s="235">
        <v>72.5</v>
      </c>
      <c r="J461" s="236">
        <f t="shared" si="31"/>
        <v>72.5</v>
      </c>
      <c r="K461" s="237">
        <f t="shared" si="32"/>
        <v>3.3794019623837601E-3</v>
      </c>
      <c r="P461" s="315"/>
      <c r="R461" s="300">
        <v>1</v>
      </c>
      <c r="S461" s="121" t="s">
        <v>91</v>
      </c>
      <c r="T461" s="121" t="s">
        <v>91</v>
      </c>
      <c r="U461" s="121" t="s">
        <v>91</v>
      </c>
      <c r="V461" s="121" t="s">
        <v>91</v>
      </c>
      <c r="W461" s="121" t="s">
        <v>91</v>
      </c>
      <c r="X461" s="121" t="s">
        <v>91</v>
      </c>
      <c r="Y461" s="121" t="s">
        <v>91</v>
      </c>
      <c r="Z461" s="121" t="s">
        <v>91</v>
      </c>
      <c r="AA461" s="121" t="s">
        <v>91</v>
      </c>
      <c r="AB461" s="121" t="s">
        <v>91</v>
      </c>
      <c r="AC461" s="121" t="s">
        <v>91</v>
      </c>
      <c r="AD461" s="121" t="s">
        <v>91</v>
      </c>
      <c r="AE461" s="121" t="s">
        <v>91</v>
      </c>
      <c r="AF461" s="121" t="s">
        <v>91</v>
      </c>
      <c r="AG461" s="121" t="s">
        <v>91</v>
      </c>
      <c r="AH461" s="121" t="s">
        <v>91</v>
      </c>
      <c r="AI461" s="121" t="s">
        <v>91</v>
      </c>
      <c r="AJ461" s="121" t="s">
        <v>91</v>
      </c>
      <c r="AK461" s="121" t="s">
        <v>91</v>
      </c>
      <c r="AL461" s="121" t="s">
        <v>91</v>
      </c>
      <c r="AM461" s="121" t="s">
        <v>91</v>
      </c>
    </row>
    <row r="462" spans="1:39" s="121" customFormat="1" ht="15" hidden="1" customHeight="1">
      <c r="A462" s="233">
        <v>429</v>
      </c>
      <c r="B462" s="233"/>
      <c r="C462" s="233" t="s">
        <v>565</v>
      </c>
      <c r="H462" s="121">
        <v>1</v>
      </c>
      <c r="I462" s="235">
        <v>133.30000000000001</v>
      </c>
      <c r="J462" s="236">
        <f t="shared" si="31"/>
        <v>133.30000000000001</v>
      </c>
      <c r="K462" s="237">
        <f t="shared" si="32"/>
        <v>6.213438366700073E-3</v>
      </c>
    </row>
    <row r="463" spans="1:39" s="205" customFormat="1" ht="15" customHeight="1">
      <c r="A463" s="204">
        <v>430</v>
      </c>
      <c r="B463" s="204"/>
      <c r="C463" s="204" t="s">
        <v>566</v>
      </c>
      <c r="H463" s="205">
        <v>1</v>
      </c>
      <c r="I463" s="206">
        <v>167.1</v>
      </c>
      <c r="J463" s="223">
        <f t="shared" si="31"/>
        <v>167.1</v>
      </c>
      <c r="K463" s="211">
        <f t="shared" si="32"/>
        <v>7.7889388677838114E-3</v>
      </c>
      <c r="P463" s="317"/>
      <c r="Q463" s="220"/>
      <c r="R463" s="299">
        <v>1</v>
      </c>
      <c r="S463" s="221" t="s">
        <v>91</v>
      </c>
      <c r="T463" s="221" t="s">
        <v>91</v>
      </c>
      <c r="U463" s="221" t="s">
        <v>91</v>
      </c>
      <c r="V463" s="221" t="s">
        <v>91</v>
      </c>
      <c r="W463" s="221" t="s">
        <v>91</v>
      </c>
      <c r="X463" s="221" t="s">
        <v>91</v>
      </c>
      <c r="Y463" s="221" t="s">
        <v>91</v>
      </c>
      <c r="Z463" s="221" t="s">
        <v>91</v>
      </c>
      <c r="AA463" s="221" t="s">
        <v>91</v>
      </c>
      <c r="AB463" s="221" t="s">
        <v>91</v>
      </c>
      <c r="AC463" s="221" t="s">
        <v>91</v>
      </c>
      <c r="AD463" s="221" t="s">
        <v>91</v>
      </c>
      <c r="AE463" s="221" t="s">
        <v>91</v>
      </c>
      <c r="AF463" s="221" t="s">
        <v>91</v>
      </c>
      <c r="AG463" s="221" t="s">
        <v>91</v>
      </c>
      <c r="AH463" s="221" t="s">
        <v>91</v>
      </c>
      <c r="AI463" s="221" t="s">
        <v>91</v>
      </c>
      <c r="AJ463" s="221" t="s">
        <v>91</v>
      </c>
      <c r="AK463" s="221" t="s">
        <v>91</v>
      </c>
      <c r="AL463" s="221" t="s">
        <v>91</v>
      </c>
      <c r="AM463" s="221" t="s">
        <v>91</v>
      </c>
    </row>
    <row r="464" spans="1:39" s="121" customFormat="1" ht="15" customHeight="1">
      <c r="A464" s="233">
        <v>431</v>
      </c>
      <c r="B464" s="233"/>
      <c r="C464" s="233" t="s">
        <v>395</v>
      </c>
      <c r="H464" s="121">
        <v>1</v>
      </c>
      <c r="I464" s="235">
        <v>72.400000000000006</v>
      </c>
      <c r="J464" s="251">
        <f t="shared" ref="J464:J527" si="33">H464*I464</f>
        <v>72.400000000000006</v>
      </c>
      <c r="K464" s="252">
        <f t="shared" ref="K464:K527" si="34">J464/21453.5</f>
        <v>3.374740718297714E-3</v>
      </c>
      <c r="P464" s="315"/>
      <c r="Q464" s="283"/>
      <c r="R464" s="298">
        <v>1</v>
      </c>
      <c r="S464" s="257" t="s">
        <v>1004</v>
      </c>
      <c r="T464" s="257" t="s">
        <v>1004</v>
      </c>
      <c r="U464" s="257" t="s">
        <v>1004</v>
      </c>
      <c r="V464" s="257" t="s">
        <v>1004</v>
      </c>
      <c r="W464" s="257" t="s">
        <v>1004</v>
      </c>
      <c r="X464" s="257" t="s">
        <v>1004</v>
      </c>
      <c r="Y464" s="257" t="s">
        <v>1004</v>
      </c>
      <c r="Z464" s="257" t="s">
        <v>1004</v>
      </c>
      <c r="AA464" s="257" t="s">
        <v>1004</v>
      </c>
      <c r="AB464" s="257" t="s">
        <v>1004</v>
      </c>
      <c r="AC464" s="257" t="s">
        <v>1004</v>
      </c>
      <c r="AD464" s="257" t="s">
        <v>1004</v>
      </c>
      <c r="AE464" s="257" t="s">
        <v>1004</v>
      </c>
      <c r="AF464" s="257" t="s">
        <v>1004</v>
      </c>
      <c r="AG464" s="257" t="s">
        <v>1004</v>
      </c>
      <c r="AH464" s="257" t="s">
        <v>1004</v>
      </c>
      <c r="AI464" s="257" t="s">
        <v>1004</v>
      </c>
      <c r="AJ464" s="257" t="s">
        <v>1004</v>
      </c>
      <c r="AK464" s="257" t="s">
        <v>1004</v>
      </c>
      <c r="AL464" s="257" t="s">
        <v>1004</v>
      </c>
      <c r="AM464" s="257" t="s">
        <v>1004</v>
      </c>
    </row>
    <row r="465" spans="1:39" s="205" customFormat="1" ht="15" customHeight="1">
      <c r="A465" s="204">
        <v>432</v>
      </c>
      <c r="B465" s="204"/>
      <c r="C465" s="204" t="s">
        <v>567</v>
      </c>
      <c r="H465" s="205">
        <v>1</v>
      </c>
      <c r="I465" s="206">
        <v>23.2</v>
      </c>
      <c r="J465" s="223">
        <f t="shared" si="33"/>
        <v>23.2</v>
      </c>
      <c r="K465" s="211">
        <f t="shared" si="34"/>
        <v>1.0814086279628031E-3</v>
      </c>
      <c r="P465" s="317"/>
      <c r="Q465" s="220"/>
      <c r="R465" s="299">
        <v>1</v>
      </c>
      <c r="S465" s="221" t="s">
        <v>91</v>
      </c>
      <c r="T465" s="221" t="s">
        <v>91</v>
      </c>
      <c r="U465" s="221" t="s">
        <v>91</v>
      </c>
      <c r="V465" s="221" t="s">
        <v>91</v>
      </c>
      <c r="W465" s="221" t="s">
        <v>91</v>
      </c>
      <c r="X465" s="221" t="s">
        <v>91</v>
      </c>
      <c r="Y465" s="221" t="s">
        <v>91</v>
      </c>
      <c r="Z465" s="221" t="s">
        <v>91</v>
      </c>
      <c r="AA465" s="221" t="s">
        <v>91</v>
      </c>
      <c r="AB465" s="221" t="s">
        <v>91</v>
      </c>
      <c r="AC465" s="221" t="s">
        <v>91</v>
      </c>
      <c r="AD465" s="221" t="s">
        <v>91</v>
      </c>
      <c r="AE465" s="221" t="s">
        <v>91</v>
      </c>
      <c r="AF465" s="221" t="s">
        <v>91</v>
      </c>
      <c r="AG465" s="221" t="s">
        <v>91</v>
      </c>
      <c r="AH465" s="221" t="s">
        <v>91</v>
      </c>
      <c r="AI465" s="221" t="s">
        <v>91</v>
      </c>
      <c r="AJ465" s="221" t="s">
        <v>91</v>
      </c>
      <c r="AK465" s="221" t="s">
        <v>91</v>
      </c>
      <c r="AL465" s="221" t="s">
        <v>91</v>
      </c>
      <c r="AM465" s="221" t="s">
        <v>91</v>
      </c>
    </row>
    <row r="466" spans="1:39" s="121" customFormat="1" ht="15" hidden="1" customHeight="1">
      <c r="A466" s="233">
        <v>433</v>
      </c>
      <c r="B466" s="233"/>
      <c r="C466" s="233" t="s">
        <v>568</v>
      </c>
      <c r="H466" s="121">
        <v>1</v>
      </c>
      <c r="I466" s="235">
        <v>23.5</v>
      </c>
      <c r="J466" s="236">
        <f t="shared" si="33"/>
        <v>23.5</v>
      </c>
      <c r="K466" s="237">
        <f t="shared" si="34"/>
        <v>1.0953923602209431E-3</v>
      </c>
    </row>
    <row r="467" spans="1:39" s="121" customFormat="1" ht="15" hidden="1" customHeight="1">
      <c r="A467" s="233">
        <v>434</v>
      </c>
      <c r="B467" s="233"/>
      <c r="C467" s="233" t="s">
        <v>569</v>
      </c>
      <c r="H467" s="121">
        <v>1</v>
      </c>
      <c r="I467" s="235">
        <v>146.19999999999999</v>
      </c>
      <c r="J467" s="251">
        <f t="shared" si="33"/>
        <v>146.19999999999999</v>
      </c>
      <c r="K467" s="252">
        <f t="shared" si="34"/>
        <v>6.8147388538000791E-3</v>
      </c>
      <c r="P467" s="315"/>
      <c r="Q467" s="283"/>
      <c r="R467" s="298">
        <v>1</v>
      </c>
      <c r="S467" s="257" t="s">
        <v>1007</v>
      </c>
      <c r="T467" s="257" t="s">
        <v>1007</v>
      </c>
      <c r="U467" s="257" t="s">
        <v>1007</v>
      </c>
      <c r="V467" s="257" t="s">
        <v>1007</v>
      </c>
      <c r="W467" s="257" t="s">
        <v>1007</v>
      </c>
      <c r="X467" s="257" t="s">
        <v>1007</v>
      </c>
      <c r="Y467" s="257" t="s">
        <v>1007</v>
      </c>
      <c r="Z467" s="257" t="s">
        <v>1007</v>
      </c>
      <c r="AA467" s="257" t="s">
        <v>1007</v>
      </c>
      <c r="AB467" s="257" t="s">
        <v>1007</v>
      </c>
      <c r="AC467" s="257" t="s">
        <v>1007</v>
      </c>
      <c r="AD467" s="257" t="s">
        <v>1007</v>
      </c>
      <c r="AE467" s="257" t="s">
        <v>1007</v>
      </c>
      <c r="AF467" s="257" t="s">
        <v>1007</v>
      </c>
      <c r="AG467" s="257" t="s">
        <v>1007</v>
      </c>
      <c r="AH467" s="257" t="s">
        <v>1007</v>
      </c>
      <c r="AI467" s="257" t="s">
        <v>1007</v>
      </c>
      <c r="AJ467" s="257" t="s">
        <v>1007</v>
      </c>
      <c r="AK467" s="257" t="s">
        <v>1007</v>
      </c>
      <c r="AL467" s="257" t="s">
        <v>1007</v>
      </c>
      <c r="AM467" s="257" t="s">
        <v>1006</v>
      </c>
    </row>
    <row r="468" spans="1:39" s="121" customFormat="1" ht="15" customHeight="1">
      <c r="A468" s="233">
        <v>435</v>
      </c>
      <c r="B468" s="233"/>
      <c r="C468" s="233" t="s">
        <v>570</v>
      </c>
      <c r="H468" s="121">
        <v>1</v>
      </c>
      <c r="I468" s="235">
        <v>166.8</v>
      </c>
      <c r="J468" s="251">
        <f t="shared" si="33"/>
        <v>166.8</v>
      </c>
      <c r="K468" s="252">
        <f t="shared" si="34"/>
        <v>7.7749551355256723E-3</v>
      </c>
      <c r="P468" s="315"/>
      <c r="Q468" s="283"/>
      <c r="R468" s="298">
        <v>1</v>
      </c>
      <c r="S468" s="257" t="s">
        <v>91</v>
      </c>
      <c r="T468" s="257" t="s">
        <v>91</v>
      </c>
      <c r="U468" s="257" t="s">
        <v>91</v>
      </c>
      <c r="V468" s="257" t="s">
        <v>91</v>
      </c>
      <c r="W468" s="257" t="s">
        <v>91</v>
      </c>
      <c r="X468" s="257" t="s">
        <v>91</v>
      </c>
      <c r="Y468" s="257" t="s">
        <v>91</v>
      </c>
      <c r="Z468" s="257" t="s">
        <v>91</v>
      </c>
      <c r="AA468" s="257" t="s">
        <v>91</v>
      </c>
      <c r="AB468" s="257" t="s">
        <v>91</v>
      </c>
      <c r="AC468" s="257" t="s">
        <v>91</v>
      </c>
      <c r="AD468" s="257" t="s">
        <v>91</v>
      </c>
      <c r="AE468" s="257" t="s">
        <v>91</v>
      </c>
      <c r="AF468" s="257" t="s">
        <v>91</v>
      </c>
      <c r="AG468" s="257" t="s">
        <v>91</v>
      </c>
      <c r="AH468" s="257" t="s">
        <v>91</v>
      </c>
      <c r="AI468" s="257" t="s">
        <v>91</v>
      </c>
      <c r="AJ468" s="257" t="s">
        <v>91</v>
      </c>
      <c r="AK468" s="257" t="s">
        <v>91</v>
      </c>
      <c r="AL468" s="257" t="s">
        <v>91</v>
      </c>
      <c r="AM468" s="257" t="s">
        <v>91</v>
      </c>
    </row>
    <row r="469" spans="1:39" s="121" customFormat="1" ht="15" hidden="1" customHeight="1">
      <c r="A469" s="233">
        <v>436</v>
      </c>
      <c r="B469" s="233"/>
      <c r="C469" s="233" t="s">
        <v>571</v>
      </c>
      <c r="H469" s="121">
        <v>1</v>
      </c>
      <c r="I469" s="235">
        <v>72.2</v>
      </c>
      <c r="J469" s="236">
        <f t="shared" si="33"/>
        <v>72.2</v>
      </c>
      <c r="K469" s="237">
        <f t="shared" si="34"/>
        <v>3.3654182301256206E-3</v>
      </c>
    </row>
    <row r="470" spans="1:39" s="121" customFormat="1" ht="15" hidden="1" customHeight="1">
      <c r="A470" s="233">
        <v>437</v>
      </c>
      <c r="B470" s="233"/>
      <c r="C470" s="233" t="s">
        <v>572</v>
      </c>
      <c r="H470" s="121">
        <v>1</v>
      </c>
      <c r="I470" s="235">
        <v>23.2</v>
      </c>
      <c r="J470" s="236">
        <f t="shared" si="33"/>
        <v>23.2</v>
      </c>
      <c r="K470" s="237">
        <f t="shared" si="34"/>
        <v>1.0814086279628031E-3</v>
      </c>
    </row>
    <row r="471" spans="1:39" s="121" customFormat="1" ht="15" hidden="1" customHeight="1">
      <c r="A471" s="233">
        <v>438</v>
      </c>
      <c r="B471" s="233"/>
      <c r="C471" s="233" t="s">
        <v>573</v>
      </c>
      <c r="H471" s="121">
        <v>1</v>
      </c>
      <c r="I471" s="235">
        <v>23.4</v>
      </c>
      <c r="J471" s="236">
        <f t="shared" si="33"/>
        <v>23.4</v>
      </c>
      <c r="K471" s="237">
        <f t="shared" si="34"/>
        <v>1.0907311161348964E-3</v>
      </c>
    </row>
    <row r="472" spans="1:39" s="121" customFormat="1" ht="15" customHeight="1">
      <c r="A472" s="233">
        <v>439</v>
      </c>
      <c r="B472" s="233"/>
      <c r="C472" s="233" t="s">
        <v>574</v>
      </c>
      <c r="H472" s="121">
        <v>1</v>
      </c>
      <c r="I472" s="235">
        <v>146.1</v>
      </c>
      <c r="J472" s="251">
        <f t="shared" si="33"/>
        <v>146.1</v>
      </c>
      <c r="K472" s="252">
        <f t="shared" si="34"/>
        <v>6.8100776097140322E-3</v>
      </c>
      <c r="P472" s="315"/>
      <c r="Q472" s="283"/>
      <c r="R472" s="298">
        <v>1</v>
      </c>
      <c r="S472" s="257" t="s">
        <v>91</v>
      </c>
      <c r="T472" s="257" t="s">
        <v>91</v>
      </c>
      <c r="U472" s="257" t="s">
        <v>91</v>
      </c>
      <c r="V472" s="257" t="s">
        <v>91</v>
      </c>
      <c r="W472" s="257" t="s">
        <v>91</v>
      </c>
      <c r="X472" s="257" t="s">
        <v>91</v>
      </c>
      <c r="Y472" s="257" t="s">
        <v>91</v>
      </c>
      <c r="Z472" s="257" t="s">
        <v>91</v>
      </c>
      <c r="AA472" s="257" t="s">
        <v>91</v>
      </c>
      <c r="AB472" s="257" t="s">
        <v>91</v>
      </c>
      <c r="AC472" s="257" t="s">
        <v>91</v>
      </c>
      <c r="AD472" s="257" t="s">
        <v>91</v>
      </c>
      <c r="AE472" s="257" t="s">
        <v>91</v>
      </c>
      <c r="AF472" s="257" t="s">
        <v>91</v>
      </c>
      <c r="AG472" s="257" t="s">
        <v>91</v>
      </c>
      <c r="AH472" s="257" t="s">
        <v>91</v>
      </c>
      <c r="AI472" s="257" t="s">
        <v>91</v>
      </c>
      <c r="AJ472" s="257" t="s">
        <v>91</v>
      </c>
      <c r="AK472" s="257" t="s">
        <v>91</v>
      </c>
      <c r="AL472" s="257" t="s">
        <v>91</v>
      </c>
      <c r="AM472" s="257" t="s">
        <v>91</v>
      </c>
    </row>
    <row r="473" spans="1:39" s="121" customFormat="1" ht="15" customHeight="1">
      <c r="A473" s="233">
        <v>440</v>
      </c>
      <c r="B473" s="233"/>
      <c r="C473" s="233" t="s">
        <v>575</v>
      </c>
      <c r="H473" s="121">
        <v>1</v>
      </c>
      <c r="I473" s="235">
        <v>167.2</v>
      </c>
      <c r="J473" s="251">
        <f t="shared" si="33"/>
        <v>167.2</v>
      </c>
      <c r="K473" s="252">
        <f t="shared" si="34"/>
        <v>7.7936001118698575E-3</v>
      </c>
      <c r="P473" s="315"/>
      <c r="Q473" s="283"/>
      <c r="R473" s="298">
        <v>1</v>
      </c>
      <c r="S473" s="257" t="s">
        <v>91</v>
      </c>
      <c r="T473" s="257" t="s">
        <v>91</v>
      </c>
      <c r="U473" s="257" t="s">
        <v>91</v>
      </c>
      <c r="V473" s="257" t="s">
        <v>91</v>
      </c>
      <c r="W473" s="257" t="s">
        <v>91</v>
      </c>
      <c r="X473" s="257" t="s">
        <v>91</v>
      </c>
      <c r="Y473" s="257" t="s">
        <v>91</v>
      </c>
      <c r="Z473" s="257" t="s">
        <v>91</v>
      </c>
      <c r="AA473" s="257" t="s">
        <v>91</v>
      </c>
      <c r="AB473" s="257" t="s">
        <v>91</v>
      </c>
      <c r="AC473" s="257" t="s">
        <v>91</v>
      </c>
      <c r="AD473" s="257" t="s">
        <v>91</v>
      </c>
      <c r="AE473" s="257" t="s">
        <v>91</v>
      </c>
      <c r="AF473" s="257" t="s">
        <v>91</v>
      </c>
      <c r="AG473" s="257" t="s">
        <v>91</v>
      </c>
      <c r="AH473" s="257" t="s">
        <v>91</v>
      </c>
      <c r="AI473" s="257" t="s">
        <v>91</v>
      </c>
      <c r="AJ473" s="257" t="s">
        <v>91</v>
      </c>
      <c r="AK473" s="257" t="s">
        <v>91</v>
      </c>
      <c r="AL473" s="257" t="s">
        <v>91</v>
      </c>
      <c r="AM473" s="257" t="s">
        <v>91</v>
      </c>
    </row>
    <row r="474" spans="1:39" s="121" customFormat="1" ht="15" customHeight="1">
      <c r="A474" s="233">
        <v>441</v>
      </c>
      <c r="B474" s="233"/>
      <c r="C474" s="233" t="s">
        <v>2119</v>
      </c>
      <c r="H474" s="121">
        <v>1</v>
      </c>
      <c r="I474" s="235">
        <v>72.3</v>
      </c>
      <c r="J474" s="251">
        <f t="shared" si="33"/>
        <v>72.3</v>
      </c>
      <c r="K474" s="252">
        <f t="shared" si="34"/>
        <v>3.3700794742116671E-3</v>
      </c>
      <c r="P474" s="315"/>
      <c r="Q474" s="283"/>
      <c r="R474" s="298">
        <v>1</v>
      </c>
      <c r="S474" s="257" t="s">
        <v>91</v>
      </c>
      <c r="T474" s="257" t="s">
        <v>91</v>
      </c>
      <c r="U474" s="257" t="s">
        <v>91</v>
      </c>
      <c r="V474" s="257" t="s">
        <v>91</v>
      </c>
      <c r="W474" s="257" t="s">
        <v>91</v>
      </c>
      <c r="X474" s="257" t="s">
        <v>91</v>
      </c>
      <c r="Y474" s="257" t="s">
        <v>91</v>
      </c>
      <c r="Z474" s="257" t="s">
        <v>91</v>
      </c>
      <c r="AA474" s="257" t="s">
        <v>91</v>
      </c>
      <c r="AB474" s="257" t="s">
        <v>91</v>
      </c>
      <c r="AC474" s="257" t="s">
        <v>91</v>
      </c>
      <c r="AD474" s="257" t="s">
        <v>91</v>
      </c>
      <c r="AE474" s="257" t="s">
        <v>91</v>
      </c>
      <c r="AF474" s="257" t="s">
        <v>91</v>
      </c>
      <c r="AG474" s="257" t="s">
        <v>91</v>
      </c>
      <c r="AH474" s="257" t="s">
        <v>91</v>
      </c>
      <c r="AI474" s="257" t="s">
        <v>91</v>
      </c>
      <c r="AJ474" s="257" t="s">
        <v>91</v>
      </c>
      <c r="AK474" s="257" t="s">
        <v>91</v>
      </c>
      <c r="AL474" s="257" t="s">
        <v>91</v>
      </c>
      <c r="AM474" s="257" t="s">
        <v>91</v>
      </c>
    </row>
    <row r="475" spans="1:39" s="121" customFormat="1" ht="15" hidden="1" customHeight="1">
      <c r="A475" s="233">
        <v>442</v>
      </c>
      <c r="B475" s="233"/>
      <c r="C475" s="233" t="s">
        <v>2205</v>
      </c>
      <c r="H475" s="121">
        <v>1</v>
      </c>
      <c r="I475" s="235">
        <v>23.1</v>
      </c>
      <c r="J475" s="236">
        <f t="shared" si="33"/>
        <v>23.1</v>
      </c>
      <c r="K475" s="237">
        <f t="shared" si="34"/>
        <v>1.0767473838767568E-3</v>
      </c>
    </row>
    <row r="476" spans="1:39" s="121" customFormat="1" ht="15" hidden="1" customHeight="1">
      <c r="A476" s="233">
        <v>443</v>
      </c>
      <c r="B476" s="233"/>
      <c r="C476" s="233" t="s">
        <v>576</v>
      </c>
      <c r="H476" s="121">
        <v>1</v>
      </c>
      <c r="I476" s="235">
        <v>23.5</v>
      </c>
      <c r="J476" s="236">
        <f t="shared" si="33"/>
        <v>23.5</v>
      </c>
      <c r="K476" s="237">
        <f t="shared" si="34"/>
        <v>1.0953923602209431E-3</v>
      </c>
    </row>
    <row r="477" spans="1:39" s="121" customFormat="1" ht="15" hidden="1" customHeight="1">
      <c r="A477" s="233">
        <v>444</v>
      </c>
      <c r="B477" s="233"/>
      <c r="C477" s="233" t="s">
        <v>269</v>
      </c>
      <c r="H477" s="121">
        <v>1</v>
      </c>
      <c r="I477" s="235">
        <v>145.69999999999999</v>
      </c>
      <c r="J477" s="236">
        <f t="shared" si="33"/>
        <v>145.69999999999999</v>
      </c>
      <c r="K477" s="237">
        <f t="shared" si="34"/>
        <v>6.7914326333698462E-3</v>
      </c>
    </row>
    <row r="478" spans="1:39" s="121" customFormat="1" ht="15" customHeight="1">
      <c r="A478" s="233">
        <v>445</v>
      </c>
      <c r="B478" s="233"/>
      <c r="C478" s="233" t="s">
        <v>577</v>
      </c>
      <c r="H478" s="121">
        <v>1</v>
      </c>
      <c r="I478" s="235">
        <v>166.9</v>
      </c>
      <c r="J478" s="251">
        <f t="shared" si="33"/>
        <v>166.9</v>
      </c>
      <c r="K478" s="252">
        <f t="shared" si="34"/>
        <v>7.7796163796117184E-3</v>
      </c>
      <c r="P478" s="315"/>
      <c r="Q478" s="283"/>
      <c r="R478" s="298">
        <v>1</v>
      </c>
      <c r="S478" s="257" t="s">
        <v>91</v>
      </c>
      <c r="T478" s="257" t="s">
        <v>91</v>
      </c>
      <c r="U478" s="257" t="s">
        <v>91</v>
      </c>
      <c r="V478" s="257" t="s">
        <v>91</v>
      </c>
      <c r="W478" s="257" t="s">
        <v>91</v>
      </c>
      <c r="X478" s="257" t="s">
        <v>91</v>
      </c>
      <c r="Y478" s="257" t="s">
        <v>91</v>
      </c>
      <c r="Z478" s="257" t="s">
        <v>91</v>
      </c>
      <c r="AA478" s="257" t="s">
        <v>91</v>
      </c>
      <c r="AB478" s="257" t="s">
        <v>91</v>
      </c>
      <c r="AC478" s="257" t="s">
        <v>91</v>
      </c>
      <c r="AD478" s="257" t="s">
        <v>91</v>
      </c>
      <c r="AE478" s="257" t="s">
        <v>91</v>
      </c>
      <c r="AF478" s="257" t="s">
        <v>91</v>
      </c>
      <c r="AG478" s="257" t="s">
        <v>91</v>
      </c>
      <c r="AH478" s="257" t="s">
        <v>91</v>
      </c>
      <c r="AI478" s="257" t="s">
        <v>91</v>
      </c>
      <c r="AJ478" s="257" t="s">
        <v>92</v>
      </c>
      <c r="AK478" s="257" t="s">
        <v>92</v>
      </c>
      <c r="AL478" s="257" t="s">
        <v>91</v>
      </c>
      <c r="AM478" s="257" t="s">
        <v>91</v>
      </c>
    </row>
    <row r="479" spans="1:39" s="121" customFormat="1" ht="15" hidden="1" customHeight="1">
      <c r="A479" s="233">
        <v>446</v>
      </c>
      <c r="B479" s="233"/>
      <c r="C479" s="233" t="s">
        <v>615</v>
      </c>
      <c r="H479" s="121">
        <v>1</v>
      </c>
      <c r="I479" s="235">
        <v>23.4</v>
      </c>
      <c r="J479" s="236">
        <f t="shared" si="33"/>
        <v>23.4</v>
      </c>
      <c r="K479" s="237">
        <f t="shared" si="34"/>
        <v>1.0907311161348964E-3</v>
      </c>
    </row>
    <row r="480" spans="1:39" s="205" customFormat="1" ht="15" customHeight="1">
      <c r="A480" s="204">
        <v>447</v>
      </c>
      <c r="B480" s="204"/>
      <c r="C480" s="204" t="s">
        <v>578</v>
      </c>
      <c r="H480" s="205">
        <v>1</v>
      </c>
      <c r="I480" s="206">
        <v>23.3</v>
      </c>
      <c r="J480" s="223">
        <f t="shared" si="33"/>
        <v>23.3</v>
      </c>
      <c r="K480" s="211">
        <f t="shared" si="34"/>
        <v>1.0860698720488499E-3</v>
      </c>
      <c r="P480" s="317"/>
      <c r="Q480" s="220"/>
      <c r="R480" s="299">
        <v>1</v>
      </c>
      <c r="S480" s="221" t="s">
        <v>91</v>
      </c>
      <c r="T480" s="221" t="s">
        <v>91</v>
      </c>
      <c r="U480" s="221" t="s">
        <v>91</v>
      </c>
      <c r="V480" s="221" t="s">
        <v>91</v>
      </c>
      <c r="W480" s="221" t="s">
        <v>93</v>
      </c>
      <c r="X480" s="221" t="s">
        <v>91</v>
      </c>
      <c r="Y480" s="221" t="s">
        <v>91</v>
      </c>
      <c r="Z480" s="221" t="s">
        <v>91</v>
      </c>
      <c r="AA480" s="221" t="s">
        <v>93</v>
      </c>
      <c r="AB480" s="221" t="s">
        <v>93</v>
      </c>
      <c r="AC480" s="221" t="s">
        <v>91</v>
      </c>
      <c r="AD480" s="221" t="s">
        <v>91</v>
      </c>
      <c r="AE480" s="221" t="s">
        <v>91</v>
      </c>
      <c r="AF480" s="221" t="s">
        <v>91</v>
      </c>
      <c r="AG480" s="221" t="s">
        <v>91</v>
      </c>
      <c r="AH480" s="221" t="s">
        <v>91</v>
      </c>
      <c r="AI480" s="221" t="s">
        <v>91</v>
      </c>
      <c r="AJ480" s="221" t="s">
        <v>93</v>
      </c>
      <c r="AK480" s="221" t="s">
        <v>93</v>
      </c>
      <c r="AL480" s="221" t="s">
        <v>93</v>
      </c>
      <c r="AM480" s="221" t="s">
        <v>91</v>
      </c>
    </row>
    <row r="481" spans="1:39" s="121" customFormat="1" ht="15" hidden="1" customHeight="1">
      <c r="A481" s="233">
        <v>448</v>
      </c>
      <c r="B481" s="233"/>
      <c r="C481" s="233" t="s">
        <v>579</v>
      </c>
      <c r="H481" s="121">
        <v>1</v>
      </c>
      <c r="I481" s="235">
        <v>23.4</v>
      </c>
      <c r="J481" s="236">
        <f t="shared" si="33"/>
        <v>23.4</v>
      </c>
      <c r="K481" s="237">
        <f t="shared" si="34"/>
        <v>1.0907311161348964E-3</v>
      </c>
    </row>
    <row r="482" spans="1:39" s="121" customFormat="1" ht="15" hidden="1" customHeight="1">
      <c r="A482" s="233">
        <v>449</v>
      </c>
      <c r="B482" s="233"/>
      <c r="C482" s="233" t="s">
        <v>580</v>
      </c>
      <c r="H482" s="121">
        <v>1</v>
      </c>
      <c r="I482" s="235">
        <v>23.2</v>
      </c>
      <c r="J482" s="236">
        <f t="shared" si="33"/>
        <v>23.2</v>
      </c>
      <c r="K482" s="237">
        <f t="shared" si="34"/>
        <v>1.0814086279628031E-3</v>
      </c>
    </row>
    <row r="483" spans="1:39" s="121" customFormat="1" ht="15" hidden="1" customHeight="1">
      <c r="A483" s="233">
        <v>450</v>
      </c>
      <c r="B483" s="233"/>
      <c r="C483" s="233" t="s">
        <v>581</v>
      </c>
      <c r="H483" s="121">
        <v>1</v>
      </c>
      <c r="I483" s="235">
        <v>23.6</v>
      </c>
      <c r="J483" s="236">
        <f t="shared" si="33"/>
        <v>23.6</v>
      </c>
      <c r="K483" s="237">
        <f t="shared" si="34"/>
        <v>1.1000536043069896E-3</v>
      </c>
    </row>
    <row r="484" spans="1:39" s="121" customFormat="1" ht="15" hidden="1" customHeight="1">
      <c r="A484" s="233">
        <v>451</v>
      </c>
      <c r="B484" s="233"/>
      <c r="C484" s="233" t="s">
        <v>1085</v>
      </c>
      <c r="H484" s="121">
        <v>1</v>
      </c>
      <c r="I484" s="235">
        <v>145.80000000000001</v>
      </c>
      <c r="J484" s="236">
        <f t="shared" si="33"/>
        <v>145.80000000000001</v>
      </c>
      <c r="K484" s="237">
        <f t="shared" si="34"/>
        <v>6.7960938774558931E-3</v>
      </c>
    </row>
    <row r="485" spans="1:39" s="121" customFormat="1" ht="15" customHeight="1">
      <c r="A485" s="233">
        <v>452</v>
      </c>
      <c r="B485" s="233"/>
      <c r="C485" s="233" t="s">
        <v>582</v>
      </c>
      <c r="H485" s="121">
        <v>1</v>
      </c>
      <c r="I485" s="235">
        <v>167.4</v>
      </c>
      <c r="J485" s="251">
        <f t="shared" si="33"/>
        <v>167.4</v>
      </c>
      <c r="K485" s="252">
        <f t="shared" si="34"/>
        <v>7.8029226000419514E-3</v>
      </c>
      <c r="P485" s="315"/>
      <c r="Q485" s="283"/>
      <c r="R485" s="298">
        <v>1</v>
      </c>
      <c r="S485" s="257" t="s">
        <v>91</v>
      </c>
      <c r="T485" s="257" t="s">
        <v>91</v>
      </c>
      <c r="U485" s="257" t="s">
        <v>91</v>
      </c>
      <c r="V485" s="257" t="s">
        <v>91</v>
      </c>
      <c r="W485" s="257" t="s">
        <v>91</v>
      </c>
      <c r="X485" s="257" t="s">
        <v>91</v>
      </c>
      <c r="Y485" s="257" t="s">
        <v>91</v>
      </c>
      <c r="Z485" s="257" t="s">
        <v>91</v>
      </c>
      <c r="AA485" s="257" t="s">
        <v>91</v>
      </c>
      <c r="AB485" s="257" t="s">
        <v>91</v>
      </c>
      <c r="AC485" s="257" t="s">
        <v>91</v>
      </c>
      <c r="AD485" s="257" t="s">
        <v>91</v>
      </c>
      <c r="AE485" s="257" t="s">
        <v>91</v>
      </c>
      <c r="AF485" s="257" t="s">
        <v>91</v>
      </c>
      <c r="AG485" s="257" t="s">
        <v>91</v>
      </c>
      <c r="AH485" s="257" t="s">
        <v>91</v>
      </c>
      <c r="AI485" s="257" t="s">
        <v>91</v>
      </c>
      <c r="AJ485" s="257" t="s">
        <v>91</v>
      </c>
      <c r="AK485" s="257" t="s">
        <v>91</v>
      </c>
      <c r="AL485" s="257" t="s">
        <v>91</v>
      </c>
      <c r="AM485" s="257" t="s">
        <v>91</v>
      </c>
    </row>
    <row r="486" spans="1:39" s="121" customFormat="1" ht="15" hidden="1" customHeight="1">
      <c r="A486" s="233">
        <v>453</v>
      </c>
      <c r="B486" s="233"/>
      <c r="C486" s="233" t="s">
        <v>583</v>
      </c>
      <c r="H486" s="121">
        <v>1</v>
      </c>
      <c r="I486" s="235">
        <v>23.5</v>
      </c>
      <c r="J486" s="236">
        <f t="shared" si="33"/>
        <v>23.5</v>
      </c>
      <c r="K486" s="237">
        <f t="shared" si="34"/>
        <v>1.0953923602209431E-3</v>
      </c>
    </row>
    <row r="487" spans="1:39" s="121" customFormat="1" ht="15" hidden="1" customHeight="1">
      <c r="A487" s="233">
        <v>454</v>
      </c>
      <c r="B487" s="233"/>
      <c r="C487" s="233" t="s">
        <v>584</v>
      </c>
      <c r="H487" s="121">
        <v>1</v>
      </c>
      <c r="I487" s="235">
        <v>72.099999999999994</v>
      </c>
      <c r="J487" s="236">
        <f t="shared" si="33"/>
        <v>72.099999999999994</v>
      </c>
      <c r="K487" s="237">
        <f t="shared" si="34"/>
        <v>3.3607569860395737E-3</v>
      </c>
    </row>
    <row r="488" spans="1:39" s="121" customFormat="1" ht="15" hidden="1" customHeight="1">
      <c r="A488" s="233">
        <v>455</v>
      </c>
      <c r="B488" s="233"/>
      <c r="C488" s="233" t="s">
        <v>585</v>
      </c>
      <c r="H488" s="121">
        <v>1</v>
      </c>
      <c r="I488" s="235">
        <v>23.4</v>
      </c>
      <c r="J488" s="236">
        <f t="shared" si="33"/>
        <v>23.4</v>
      </c>
      <c r="K488" s="237">
        <f t="shared" si="34"/>
        <v>1.0907311161348964E-3</v>
      </c>
    </row>
    <row r="489" spans="1:39" s="121" customFormat="1" ht="15" hidden="1" customHeight="1">
      <c r="A489" s="233">
        <v>456</v>
      </c>
      <c r="B489" s="233"/>
      <c r="C489" s="233" t="s">
        <v>586</v>
      </c>
      <c r="H489" s="121">
        <v>1</v>
      </c>
      <c r="I489" s="235">
        <v>146.1</v>
      </c>
      <c r="J489" s="236">
        <f t="shared" si="33"/>
        <v>146.1</v>
      </c>
      <c r="K489" s="237">
        <f t="shared" si="34"/>
        <v>6.8100776097140322E-3</v>
      </c>
    </row>
    <row r="490" spans="1:39" s="121" customFormat="1" ht="15" hidden="1" customHeight="1">
      <c r="A490" s="233">
        <v>457</v>
      </c>
      <c r="B490" s="233"/>
      <c r="C490" s="233" t="s">
        <v>587</v>
      </c>
      <c r="H490" s="121">
        <v>1</v>
      </c>
      <c r="I490" s="235">
        <v>144.80000000000001</v>
      </c>
      <c r="J490" s="236">
        <f t="shared" si="33"/>
        <v>144.80000000000001</v>
      </c>
      <c r="K490" s="237">
        <f t="shared" si="34"/>
        <v>6.7494814365954281E-3</v>
      </c>
    </row>
    <row r="491" spans="1:39" s="121" customFormat="1" ht="15" customHeight="1">
      <c r="A491" s="233">
        <v>458</v>
      </c>
      <c r="B491" s="233"/>
      <c r="C491" s="233" t="s">
        <v>588</v>
      </c>
      <c r="H491" s="121">
        <v>1</v>
      </c>
      <c r="I491" s="235">
        <v>79.099999999999994</v>
      </c>
      <c r="J491" s="251">
        <f t="shared" si="33"/>
        <v>79.099999999999994</v>
      </c>
      <c r="K491" s="252">
        <f t="shared" si="34"/>
        <v>3.6870440720628331E-3</v>
      </c>
      <c r="P491" s="315"/>
      <c r="Q491" s="283"/>
      <c r="R491" s="298">
        <v>1</v>
      </c>
      <c r="S491" s="257" t="s">
        <v>91</v>
      </c>
      <c r="T491" s="257" t="s">
        <v>91</v>
      </c>
      <c r="U491" s="257" t="s">
        <v>91</v>
      </c>
      <c r="V491" s="257" t="s">
        <v>91</v>
      </c>
      <c r="W491" s="257" t="s">
        <v>91</v>
      </c>
      <c r="X491" s="257" t="s">
        <v>91</v>
      </c>
      <c r="Y491" s="257" t="s">
        <v>91</v>
      </c>
      <c r="Z491" s="257" t="s">
        <v>91</v>
      </c>
      <c r="AA491" s="257" t="s">
        <v>91</v>
      </c>
      <c r="AB491" s="257" t="s">
        <v>91</v>
      </c>
      <c r="AC491" s="257" t="s">
        <v>91</v>
      </c>
      <c r="AD491" s="257" t="s">
        <v>91</v>
      </c>
      <c r="AE491" s="257" t="s">
        <v>91</v>
      </c>
      <c r="AF491" s="257" t="s">
        <v>91</v>
      </c>
      <c r="AG491" s="257" t="s">
        <v>91</v>
      </c>
      <c r="AH491" s="257" t="s">
        <v>91</v>
      </c>
      <c r="AI491" s="257" t="s">
        <v>91</v>
      </c>
      <c r="AJ491" s="257" t="s">
        <v>91</v>
      </c>
      <c r="AK491" s="257" t="s">
        <v>91</v>
      </c>
      <c r="AL491" s="257" t="s">
        <v>91</v>
      </c>
      <c r="AM491" s="257" t="s">
        <v>91</v>
      </c>
    </row>
    <row r="492" spans="1:39" s="205" customFormat="1" ht="15" customHeight="1">
      <c r="A492" s="204">
        <v>459</v>
      </c>
      <c r="B492" s="204"/>
      <c r="C492" s="204" t="s">
        <v>589</v>
      </c>
      <c r="H492" s="205">
        <v>1</v>
      </c>
      <c r="I492" s="206">
        <v>25.6</v>
      </c>
      <c r="J492" s="223">
        <f t="shared" si="33"/>
        <v>25.6</v>
      </c>
      <c r="K492" s="211">
        <f t="shared" si="34"/>
        <v>1.1932784860279209E-3</v>
      </c>
      <c r="P492" s="317" t="s">
        <v>2256</v>
      </c>
      <c r="Q492" s="220"/>
      <c r="R492" s="299">
        <v>1</v>
      </c>
      <c r="S492" s="221" t="s">
        <v>1004</v>
      </c>
      <c r="T492" s="221" t="s">
        <v>1004</v>
      </c>
      <c r="U492" s="221" t="s">
        <v>1004</v>
      </c>
      <c r="V492" s="221" t="s">
        <v>1004</v>
      </c>
      <c r="W492" s="221" t="s">
        <v>1004</v>
      </c>
      <c r="X492" s="221" t="s">
        <v>1004</v>
      </c>
      <c r="Y492" s="221" t="s">
        <v>1004</v>
      </c>
      <c r="Z492" s="221" t="s">
        <v>1004</v>
      </c>
      <c r="AA492" s="221" t="s">
        <v>1004</v>
      </c>
      <c r="AB492" s="221" t="s">
        <v>1004</v>
      </c>
      <c r="AC492" s="221" t="s">
        <v>1004</v>
      </c>
      <c r="AD492" s="221" t="s">
        <v>1004</v>
      </c>
      <c r="AE492" s="221" t="s">
        <v>1004</v>
      </c>
      <c r="AF492" s="221" t="s">
        <v>1004</v>
      </c>
      <c r="AG492" s="221" t="s">
        <v>1004</v>
      </c>
      <c r="AH492" s="221" t="s">
        <v>1004</v>
      </c>
      <c r="AI492" s="221" t="s">
        <v>1004</v>
      </c>
      <c r="AJ492" s="221" t="s">
        <v>1004</v>
      </c>
      <c r="AK492" s="221" t="s">
        <v>1004</v>
      </c>
      <c r="AL492" s="221" t="s">
        <v>1004</v>
      </c>
      <c r="AM492" s="221" t="s">
        <v>1004</v>
      </c>
    </row>
    <row r="493" spans="1:39" s="205" customFormat="1" ht="15" customHeight="1">
      <c r="A493" s="204">
        <v>460</v>
      </c>
      <c r="B493" s="204"/>
      <c r="C493" s="204" t="s">
        <v>590</v>
      </c>
      <c r="H493" s="205">
        <v>1</v>
      </c>
      <c r="I493" s="206">
        <v>143.5</v>
      </c>
      <c r="J493" s="223">
        <f t="shared" si="33"/>
        <v>143.5</v>
      </c>
      <c r="K493" s="211">
        <f t="shared" si="34"/>
        <v>6.6888852634768223E-3</v>
      </c>
      <c r="P493" s="317"/>
      <c r="Q493" s="220"/>
      <c r="R493" s="299">
        <v>1</v>
      </c>
      <c r="S493" s="221" t="s">
        <v>91</v>
      </c>
      <c r="T493" s="221" t="s">
        <v>91</v>
      </c>
      <c r="U493" s="221" t="s">
        <v>91</v>
      </c>
      <c r="V493" s="221" t="s">
        <v>91</v>
      </c>
      <c r="W493" s="221" t="s">
        <v>91</v>
      </c>
      <c r="X493" s="221" t="s">
        <v>91</v>
      </c>
      <c r="Y493" s="221" t="s">
        <v>91</v>
      </c>
      <c r="Z493" s="221" t="s">
        <v>91</v>
      </c>
      <c r="AA493" s="221" t="s">
        <v>91</v>
      </c>
      <c r="AB493" s="221" t="s">
        <v>91</v>
      </c>
      <c r="AC493" s="221" t="s">
        <v>91</v>
      </c>
      <c r="AD493" s="221" t="s">
        <v>91</v>
      </c>
      <c r="AE493" s="221" t="s">
        <v>91</v>
      </c>
      <c r="AF493" s="221" t="s">
        <v>91</v>
      </c>
      <c r="AG493" s="221" t="s">
        <v>91</v>
      </c>
      <c r="AH493" s="221" t="s">
        <v>91</v>
      </c>
      <c r="AI493" s="221" t="s">
        <v>91</v>
      </c>
      <c r="AJ493" s="221" t="s">
        <v>91</v>
      </c>
      <c r="AK493" s="221" t="s">
        <v>91</v>
      </c>
      <c r="AL493" s="221" t="s">
        <v>91</v>
      </c>
      <c r="AM493" s="221" t="s">
        <v>91</v>
      </c>
    </row>
    <row r="494" spans="1:39" s="121" customFormat="1" ht="35.549999999999997" customHeight="1">
      <c r="A494" s="233">
        <v>461</v>
      </c>
      <c r="B494" s="233"/>
      <c r="C494" s="233" t="s">
        <v>591</v>
      </c>
      <c r="H494" s="121">
        <v>0.03</v>
      </c>
      <c r="I494" s="235">
        <v>87.9</v>
      </c>
      <c r="J494" s="236">
        <v>2.2000000000000002</v>
      </c>
      <c r="K494" s="237">
        <f t="shared" si="34"/>
        <v>1.0254736989302446E-4</v>
      </c>
      <c r="P494" s="315" t="s">
        <v>2260</v>
      </c>
      <c r="R494" s="300">
        <v>1</v>
      </c>
      <c r="S494" s="121" t="s">
        <v>91</v>
      </c>
      <c r="T494" s="121" t="s">
        <v>91</v>
      </c>
      <c r="U494" s="121" t="s">
        <v>91</v>
      </c>
      <c r="V494" s="121" t="s">
        <v>91</v>
      </c>
      <c r="W494" s="121" t="s">
        <v>91</v>
      </c>
      <c r="X494" s="121" t="s">
        <v>91</v>
      </c>
      <c r="Y494" s="121" t="s">
        <v>91</v>
      </c>
      <c r="Z494" s="121" t="s">
        <v>91</v>
      </c>
      <c r="AA494" s="121" t="s">
        <v>91</v>
      </c>
      <c r="AB494" s="121" t="s">
        <v>91</v>
      </c>
      <c r="AC494" s="121" t="s">
        <v>91</v>
      </c>
      <c r="AD494" s="121" t="s">
        <v>91</v>
      </c>
      <c r="AE494" s="121" t="s">
        <v>91</v>
      </c>
      <c r="AF494" s="121" t="s">
        <v>91</v>
      </c>
      <c r="AG494" s="121" t="s">
        <v>91</v>
      </c>
      <c r="AH494" s="121" t="s">
        <v>91</v>
      </c>
      <c r="AI494" s="121" t="s">
        <v>91</v>
      </c>
      <c r="AJ494" s="121" t="s">
        <v>91</v>
      </c>
      <c r="AK494" s="121" t="s">
        <v>91</v>
      </c>
      <c r="AL494" s="121" t="s">
        <v>91</v>
      </c>
      <c r="AM494" s="121" t="s">
        <v>91</v>
      </c>
    </row>
    <row r="495" spans="1:39" s="121" customFormat="1" ht="15" customHeight="1">
      <c r="A495" s="233">
        <v>461</v>
      </c>
      <c r="B495" s="233"/>
      <c r="C495" s="233" t="s">
        <v>592</v>
      </c>
      <c r="H495" s="121">
        <v>0.48</v>
      </c>
      <c r="I495" s="235">
        <v>87.9</v>
      </c>
      <c r="J495" s="236">
        <v>41.75</v>
      </c>
      <c r="K495" s="237">
        <f t="shared" si="34"/>
        <v>1.9460694059244413E-3</v>
      </c>
      <c r="P495" s="315"/>
      <c r="R495" s="300">
        <v>1</v>
      </c>
      <c r="S495" s="121" t="s">
        <v>91</v>
      </c>
      <c r="T495" s="121" t="s">
        <v>91</v>
      </c>
      <c r="U495" s="121" t="s">
        <v>91</v>
      </c>
      <c r="V495" s="121" t="s">
        <v>91</v>
      </c>
      <c r="W495" s="121" t="s">
        <v>91</v>
      </c>
      <c r="X495" s="121" t="s">
        <v>91</v>
      </c>
      <c r="Y495" s="121" t="s">
        <v>91</v>
      </c>
      <c r="Z495" s="121" t="s">
        <v>91</v>
      </c>
      <c r="AA495" s="121" t="s">
        <v>91</v>
      </c>
      <c r="AB495" s="121" t="s">
        <v>91</v>
      </c>
      <c r="AC495" s="121" t="s">
        <v>91</v>
      </c>
      <c r="AD495" s="121" t="s">
        <v>91</v>
      </c>
      <c r="AE495" s="121" t="s">
        <v>91</v>
      </c>
      <c r="AF495" s="121" t="s">
        <v>91</v>
      </c>
      <c r="AG495" s="121" t="s">
        <v>91</v>
      </c>
      <c r="AH495" s="121" t="s">
        <v>91</v>
      </c>
      <c r="AI495" s="121" t="s">
        <v>91</v>
      </c>
      <c r="AJ495" s="121" t="s">
        <v>91</v>
      </c>
      <c r="AK495" s="121" t="s">
        <v>91</v>
      </c>
      <c r="AL495" s="121" t="s">
        <v>91</v>
      </c>
      <c r="AM495" s="121" t="s">
        <v>91</v>
      </c>
    </row>
    <row r="496" spans="1:39" s="121" customFormat="1" ht="15" customHeight="1">
      <c r="A496" s="233">
        <v>461</v>
      </c>
      <c r="B496" s="233"/>
      <c r="C496" s="233" t="s">
        <v>593</v>
      </c>
      <c r="H496" s="121">
        <v>0.48</v>
      </c>
      <c r="I496" s="235">
        <v>87.9</v>
      </c>
      <c r="J496" s="236">
        <v>41.75</v>
      </c>
      <c r="K496" s="237">
        <f t="shared" si="34"/>
        <v>1.9460694059244413E-3</v>
      </c>
      <c r="P496" s="315"/>
      <c r="R496" s="300">
        <v>1</v>
      </c>
      <c r="S496" s="121" t="s">
        <v>91</v>
      </c>
      <c r="T496" s="121" t="s">
        <v>91</v>
      </c>
      <c r="U496" s="121" t="s">
        <v>91</v>
      </c>
      <c r="V496" s="121" t="s">
        <v>91</v>
      </c>
      <c r="W496" s="121" t="s">
        <v>91</v>
      </c>
      <c r="X496" s="121" t="s">
        <v>91</v>
      </c>
      <c r="Y496" s="121" t="s">
        <v>91</v>
      </c>
      <c r="Z496" s="121" t="s">
        <v>91</v>
      </c>
      <c r="AA496" s="121" t="s">
        <v>91</v>
      </c>
      <c r="AB496" s="121" t="s">
        <v>91</v>
      </c>
      <c r="AC496" s="121" t="s">
        <v>91</v>
      </c>
      <c r="AD496" s="121" t="s">
        <v>91</v>
      </c>
      <c r="AE496" s="121" t="s">
        <v>91</v>
      </c>
      <c r="AF496" s="121" t="s">
        <v>91</v>
      </c>
      <c r="AG496" s="121" t="s">
        <v>91</v>
      </c>
      <c r="AH496" s="121" t="s">
        <v>91</v>
      </c>
      <c r="AI496" s="121" t="s">
        <v>91</v>
      </c>
      <c r="AJ496" s="121" t="s">
        <v>91</v>
      </c>
      <c r="AK496" s="121" t="s">
        <v>91</v>
      </c>
      <c r="AL496" s="121" t="s">
        <v>91</v>
      </c>
      <c r="AM496" s="121" t="s">
        <v>91</v>
      </c>
    </row>
    <row r="497" spans="1:39" s="121" customFormat="1" ht="26.4">
      <c r="A497" s="233">
        <v>461</v>
      </c>
      <c r="B497" s="233"/>
      <c r="C497" s="233" t="s">
        <v>594</v>
      </c>
      <c r="H497" s="121">
        <v>0.03</v>
      </c>
      <c r="I497" s="235">
        <v>87.9</v>
      </c>
      <c r="J497" s="236">
        <v>2.2000000000000002</v>
      </c>
      <c r="K497" s="237">
        <f t="shared" si="34"/>
        <v>1.0254736989302446E-4</v>
      </c>
      <c r="P497" s="315" t="s">
        <v>2260</v>
      </c>
      <c r="R497" s="300">
        <v>1</v>
      </c>
      <c r="S497" s="121" t="s">
        <v>91</v>
      </c>
      <c r="T497" s="121" t="s">
        <v>91</v>
      </c>
      <c r="U497" s="121" t="s">
        <v>91</v>
      </c>
      <c r="V497" s="121" t="s">
        <v>91</v>
      </c>
      <c r="W497" s="121" t="s">
        <v>91</v>
      </c>
      <c r="X497" s="121" t="s">
        <v>91</v>
      </c>
      <c r="Y497" s="121" t="s">
        <v>91</v>
      </c>
      <c r="Z497" s="121" t="s">
        <v>91</v>
      </c>
      <c r="AA497" s="121" t="s">
        <v>91</v>
      </c>
      <c r="AB497" s="121" t="s">
        <v>91</v>
      </c>
      <c r="AC497" s="121" t="s">
        <v>91</v>
      </c>
      <c r="AD497" s="121" t="s">
        <v>91</v>
      </c>
      <c r="AE497" s="121" t="s">
        <v>91</v>
      </c>
      <c r="AF497" s="121" t="s">
        <v>91</v>
      </c>
      <c r="AG497" s="121" t="s">
        <v>91</v>
      </c>
      <c r="AH497" s="121" t="s">
        <v>91</v>
      </c>
      <c r="AI497" s="121" t="s">
        <v>91</v>
      </c>
      <c r="AJ497" s="121" t="s">
        <v>91</v>
      </c>
      <c r="AK497" s="121" t="s">
        <v>91</v>
      </c>
      <c r="AL497" s="121" t="s">
        <v>91</v>
      </c>
      <c r="AM497" s="121" t="s">
        <v>91</v>
      </c>
    </row>
    <row r="498" spans="1:39" s="121" customFormat="1" ht="15" hidden="1" customHeight="1">
      <c r="A498" s="233">
        <v>462</v>
      </c>
      <c r="B498" s="233"/>
      <c r="C498" s="233" t="s">
        <v>595</v>
      </c>
      <c r="H498" s="121">
        <v>1</v>
      </c>
      <c r="I498" s="235">
        <v>53.9</v>
      </c>
      <c r="J498" s="236">
        <f t="shared" si="33"/>
        <v>53.9</v>
      </c>
      <c r="K498" s="237">
        <f t="shared" si="34"/>
        <v>2.5124105623790991E-3</v>
      </c>
    </row>
    <row r="499" spans="1:39" s="121" customFormat="1" ht="15" customHeight="1">
      <c r="A499" s="233">
        <v>463</v>
      </c>
      <c r="B499" s="233"/>
      <c r="C499" s="233" t="s">
        <v>596</v>
      </c>
      <c r="H499" s="121">
        <v>1</v>
      </c>
      <c r="I499" s="235">
        <v>79.8</v>
      </c>
      <c r="J499" s="251">
        <f t="shared" si="33"/>
        <v>79.8</v>
      </c>
      <c r="K499" s="252">
        <f t="shared" si="34"/>
        <v>3.7196727806651595E-3</v>
      </c>
      <c r="P499" s="315"/>
      <c r="Q499" s="283"/>
      <c r="R499" s="298">
        <v>1</v>
      </c>
      <c r="S499" s="257" t="s">
        <v>91</v>
      </c>
      <c r="T499" s="257" t="s">
        <v>91</v>
      </c>
      <c r="U499" s="257" t="s">
        <v>91</v>
      </c>
      <c r="V499" s="257" t="s">
        <v>91</v>
      </c>
      <c r="W499" s="257" t="s">
        <v>91</v>
      </c>
      <c r="X499" s="257" t="s">
        <v>91</v>
      </c>
      <c r="Y499" s="257" t="s">
        <v>91</v>
      </c>
      <c r="Z499" s="257" t="s">
        <v>91</v>
      </c>
      <c r="AA499" s="257" t="s">
        <v>91</v>
      </c>
      <c r="AB499" s="257" t="s">
        <v>91</v>
      </c>
      <c r="AC499" s="257" t="s">
        <v>91</v>
      </c>
      <c r="AD499" s="257" t="s">
        <v>91</v>
      </c>
      <c r="AE499" s="257" t="s">
        <v>91</v>
      </c>
      <c r="AF499" s="257" t="s">
        <v>91</v>
      </c>
      <c r="AG499" s="257" t="s">
        <v>91</v>
      </c>
      <c r="AH499" s="257" t="s">
        <v>91</v>
      </c>
      <c r="AI499" s="257" t="s">
        <v>91</v>
      </c>
      <c r="AJ499" s="257" t="s">
        <v>91</v>
      </c>
      <c r="AK499" s="257" t="s">
        <v>91</v>
      </c>
      <c r="AL499" s="257" t="s">
        <v>91</v>
      </c>
      <c r="AM499" s="257" t="s">
        <v>91</v>
      </c>
    </row>
    <row r="500" spans="1:39" s="121" customFormat="1" ht="15" hidden="1" customHeight="1">
      <c r="A500" s="233">
        <v>464</v>
      </c>
      <c r="B500" s="233"/>
      <c r="C500" s="233" t="s">
        <v>597</v>
      </c>
      <c r="H500" s="121">
        <v>1</v>
      </c>
      <c r="I500" s="235">
        <v>26</v>
      </c>
      <c r="J500" s="236">
        <f t="shared" si="33"/>
        <v>26</v>
      </c>
      <c r="K500" s="237">
        <f t="shared" si="34"/>
        <v>1.2119234623721071E-3</v>
      </c>
    </row>
    <row r="501" spans="1:39" s="205" customFormat="1" ht="15" customHeight="1">
      <c r="A501" s="204">
        <v>465</v>
      </c>
      <c r="B501" s="204"/>
      <c r="C501" s="204" t="s">
        <v>598</v>
      </c>
      <c r="H501" s="205">
        <v>1</v>
      </c>
      <c r="I501" s="206">
        <v>152.5</v>
      </c>
      <c r="J501" s="223">
        <f t="shared" si="33"/>
        <v>152.5</v>
      </c>
      <c r="K501" s="211">
        <f t="shared" si="34"/>
        <v>7.1083972312210126E-3</v>
      </c>
      <c r="P501" s="317"/>
      <c r="Q501" s="220"/>
      <c r="R501" s="299">
        <v>1</v>
      </c>
      <c r="S501" s="221" t="s">
        <v>91</v>
      </c>
      <c r="T501" s="221" t="s">
        <v>91</v>
      </c>
      <c r="U501" s="221" t="s">
        <v>91</v>
      </c>
      <c r="V501" s="221" t="s">
        <v>91</v>
      </c>
      <c r="W501" s="221" t="s">
        <v>91</v>
      </c>
      <c r="X501" s="221" t="s">
        <v>91</v>
      </c>
      <c r="Y501" s="221" t="s">
        <v>91</v>
      </c>
      <c r="Z501" s="221" t="s">
        <v>91</v>
      </c>
      <c r="AA501" s="221" t="s">
        <v>91</v>
      </c>
      <c r="AB501" s="221" t="s">
        <v>91</v>
      </c>
      <c r="AC501" s="221" t="s">
        <v>91</v>
      </c>
      <c r="AD501" s="221" t="s">
        <v>91</v>
      </c>
      <c r="AE501" s="221" t="s">
        <v>91</v>
      </c>
      <c r="AF501" s="221" t="s">
        <v>91</v>
      </c>
      <c r="AG501" s="221" t="s">
        <v>91</v>
      </c>
      <c r="AH501" s="221" t="s">
        <v>91</v>
      </c>
      <c r="AI501" s="221" t="s">
        <v>91</v>
      </c>
      <c r="AJ501" s="221" t="s">
        <v>91</v>
      </c>
      <c r="AK501" s="221" t="s">
        <v>91</v>
      </c>
      <c r="AL501" s="221" t="s">
        <v>91</v>
      </c>
      <c r="AM501" s="221" t="s">
        <v>91</v>
      </c>
    </row>
    <row r="502" spans="1:39" s="121" customFormat="1" ht="15" customHeight="1">
      <c r="A502" s="233">
        <v>466</v>
      </c>
      <c r="B502" s="233"/>
      <c r="C502" s="233" t="s">
        <v>518</v>
      </c>
      <c r="H502" s="121">
        <v>1</v>
      </c>
      <c r="I502" s="235">
        <v>86.5</v>
      </c>
      <c r="J502" s="251">
        <f t="shared" si="33"/>
        <v>86.5</v>
      </c>
      <c r="K502" s="252">
        <f t="shared" si="34"/>
        <v>4.031976134430279E-3</v>
      </c>
      <c r="P502" s="315"/>
      <c r="Q502" s="283"/>
      <c r="R502" s="255">
        <v>1</v>
      </c>
      <c r="S502" s="256" t="s">
        <v>91</v>
      </c>
      <c r="T502" s="256" t="s">
        <v>91</v>
      </c>
      <c r="U502" s="256" t="s">
        <v>91</v>
      </c>
      <c r="V502" s="256" t="s">
        <v>91</v>
      </c>
      <c r="W502" s="256" t="s">
        <v>91</v>
      </c>
      <c r="X502" s="256" t="s">
        <v>91</v>
      </c>
      <c r="Y502" s="256" t="s">
        <v>91</v>
      </c>
      <c r="Z502" s="256" t="s">
        <v>91</v>
      </c>
      <c r="AA502" s="256" t="s">
        <v>91</v>
      </c>
      <c r="AB502" s="256" t="s">
        <v>91</v>
      </c>
      <c r="AC502" s="256" t="s">
        <v>91</v>
      </c>
      <c r="AD502" s="256" t="s">
        <v>91</v>
      </c>
      <c r="AE502" s="256" t="s">
        <v>91</v>
      </c>
      <c r="AF502" s="256" t="s">
        <v>91</v>
      </c>
      <c r="AG502" s="256" t="s">
        <v>91</v>
      </c>
      <c r="AH502" s="256" t="s">
        <v>91</v>
      </c>
      <c r="AI502" s="256" t="s">
        <v>91</v>
      </c>
      <c r="AJ502" s="256" t="s">
        <v>91</v>
      </c>
      <c r="AK502" s="256" t="s">
        <v>91</v>
      </c>
      <c r="AL502" s="256" t="s">
        <v>91</v>
      </c>
      <c r="AM502" s="256" t="s">
        <v>91</v>
      </c>
    </row>
    <row r="503" spans="1:39" s="121" customFormat="1" ht="15" hidden="1" customHeight="1">
      <c r="A503" s="233">
        <v>467</v>
      </c>
      <c r="B503" s="233"/>
      <c r="C503" s="233" t="s">
        <v>599</v>
      </c>
      <c r="H503" s="121">
        <v>1</v>
      </c>
      <c r="I503" s="235">
        <v>53.3</v>
      </c>
      <c r="J503" s="236">
        <f t="shared" si="33"/>
        <v>53.3</v>
      </c>
      <c r="K503" s="237">
        <f t="shared" si="34"/>
        <v>2.4844430978628197E-3</v>
      </c>
    </row>
    <row r="504" spans="1:39" s="121" customFormat="1" ht="15" hidden="1" customHeight="1">
      <c r="A504" s="233">
        <v>468</v>
      </c>
      <c r="B504" s="233"/>
      <c r="C504" s="233" t="s">
        <v>2239</v>
      </c>
      <c r="H504" s="121">
        <v>1</v>
      </c>
      <c r="I504" s="235">
        <v>79</v>
      </c>
      <c r="J504" s="236">
        <f t="shared" si="33"/>
        <v>79</v>
      </c>
      <c r="K504" s="237">
        <f t="shared" si="34"/>
        <v>3.6823828279767871E-3</v>
      </c>
    </row>
    <row r="505" spans="1:39" s="121" customFormat="1" ht="15" hidden="1" customHeight="1">
      <c r="A505" s="233">
        <v>469</v>
      </c>
      <c r="B505" s="233"/>
      <c r="C505" s="233" t="s">
        <v>601</v>
      </c>
      <c r="H505" s="121">
        <v>1</v>
      </c>
      <c r="I505" s="235">
        <v>25.8</v>
      </c>
      <c r="J505" s="236">
        <f t="shared" si="33"/>
        <v>25.8</v>
      </c>
      <c r="K505" s="237">
        <f t="shared" si="34"/>
        <v>1.2026009742000139E-3</v>
      </c>
    </row>
    <row r="506" spans="1:39" s="121" customFormat="1" ht="15" hidden="1" customHeight="1">
      <c r="A506" s="233">
        <v>470</v>
      </c>
      <c r="B506" s="233"/>
      <c r="C506" s="233" t="s">
        <v>602</v>
      </c>
      <c r="H506" s="121">
        <v>0.33</v>
      </c>
      <c r="I506" s="235">
        <v>57</v>
      </c>
      <c r="J506" s="236">
        <v>19</v>
      </c>
      <c r="K506" s="237">
        <f t="shared" si="34"/>
        <v>8.8563637634884746E-4</v>
      </c>
    </row>
    <row r="507" spans="1:39" s="121" customFormat="1" ht="15" hidden="1" customHeight="1">
      <c r="A507" s="233">
        <v>470</v>
      </c>
      <c r="B507" s="233"/>
      <c r="C507" s="233" t="s">
        <v>603</v>
      </c>
      <c r="H507" s="121">
        <v>0.33</v>
      </c>
      <c r="I507" s="235">
        <v>57</v>
      </c>
      <c r="J507" s="236">
        <v>19</v>
      </c>
      <c r="K507" s="237">
        <f t="shared" si="34"/>
        <v>8.8563637634884746E-4</v>
      </c>
    </row>
    <row r="508" spans="1:39" s="121" customFormat="1" ht="15" hidden="1" customHeight="1">
      <c r="A508" s="233">
        <v>470</v>
      </c>
      <c r="B508" s="233"/>
      <c r="C508" s="233" t="s">
        <v>604</v>
      </c>
      <c r="H508" s="121">
        <v>0.33</v>
      </c>
      <c r="I508" s="235">
        <v>57</v>
      </c>
      <c r="J508" s="236">
        <v>19</v>
      </c>
      <c r="K508" s="237">
        <f t="shared" si="34"/>
        <v>8.8563637634884746E-4</v>
      </c>
    </row>
    <row r="509" spans="1:39" s="121" customFormat="1" ht="15" customHeight="1">
      <c r="A509" s="233">
        <v>471</v>
      </c>
      <c r="B509" s="233"/>
      <c r="C509" s="233" t="s">
        <v>605</v>
      </c>
      <c r="H509" s="121">
        <v>1</v>
      </c>
      <c r="I509" s="235">
        <v>91.6</v>
      </c>
      <c r="J509" s="251">
        <f t="shared" si="33"/>
        <v>91.6</v>
      </c>
      <c r="K509" s="252">
        <f t="shared" si="34"/>
        <v>4.2696995828186536E-3</v>
      </c>
      <c r="P509" s="315"/>
      <c r="Q509" s="283"/>
      <c r="R509" s="298">
        <v>1</v>
      </c>
      <c r="S509" s="257" t="s">
        <v>91</v>
      </c>
      <c r="T509" s="257" t="s">
        <v>91</v>
      </c>
      <c r="U509" s="257" t="s">
        <v>91</v>
      </c>
      <c r="V509" s="257" t="s">
        <v>91</v>
      </c>
      <c r="W509" s="257" t="s">
        <v>91</v>
      </c>
      <c r="X509" s="257" t="s">
        <v>91</v>
      </c>
      <c r="Y509" s="257" t="s">
        <v>91</v>
      </c>
      <c r="Z509" s="257" t="s">
        <v>91</v>
      </c>
      <c r="AA509" s="257" t="s">
        <v>91</v>
      </c>
      <c r="AB509" s="257" t="s">
        <v>91</v>
      </c>
      <c r="AC509" s="257" t="s">
        <v>91</v>
      </c>
      <c r="AD509" s="257" t="s">
        <v>91</v>
      </c>
      <c r="AE509" s="257" t="s">
        <v>91</v>
      </c>
      <c r="AF509" s="257" t="s">
        <v>91</v>
      </c>
      <c r="AG509" s="257" t="s">
        <v>91</v>
      </c>
      <c r="AH509" s="257" t="s">
        <v>91</v>
      </c>
      <c r="AI509" s="257" t="s">
        <v>91</v>
      </c>
      <c r="AJ509" s="257" t="s">
        <v>91</v>
      </c>
      <c r="AK509" s="257" t="s">
        <v>91</v>
      </c>
      <c r="AL509" s="257" t="s">
        <v>91</v>
      </c>
      <c r="AM509" s="257" t="s">
        <v>91</v>
      </c>
    </row>
    <row r="510" spans="1:39" s="121" customFormat="1" ht="15" customHeight="1">
      <c r="A510" s="233">
        <v>472</v>
      </c>
      <c r="B510" s="233"/>
      <c r="C510" s="233" t="s">
        <v>434</v>
      </c>
      <c r="H510" s="121">
        <v>1</v>
      </c>
      <c r="I510" s="235">
        <v>86.5</v>
      </c>
      <c r="J510" s="251">
        <f t="shared" si="33"/>
        <v>86.5</v>
      </c>
      <c r="K510" s="252">
        <f t="shared" si="34"/>
        <v>4.031976134430279E-3</v>
      </c>
      <c r="P510" s="315"/>
      <c r="Q510" s="283"/>
      <c r="R510" s="298">
        <v>1</v>
      </c>
      <c r="S510" s="256" t="s">
        <v>91</v>
      </c>
      <c r="T510" s="256" t="s">
        <v>91</v>
      </c>
      <c r="U510" s="256" t="s">
        <v>91</v>
      </c>
      <c r="V510" s="256" t="s">
        <v>91</v>
      </c>
      <c r="W510" s="256" t="s">
        <v>91</v>
      </c>
      <c r="X510" s="256" t="s">
        <v>91</v>
      </c>
      <c r="Y510" s="256" t="s">
        <v>91</v>
      </c>
      <c r="Z510" s="256" t="s">
        <v>91</v>
      </c>
      <c r="AA510" s="256" t="s">
        <v>91</v>
      </c>
      <c r="AB510" s="256" t="s">
        <v>91</v>
      </c>
      <c r="AC510" s="256" t="s">
        <v>91</v>
      </c>
      <c r="AD510" s="256" t="s">
        <v>91</v>
      </c>
      <c r="AE510" s="256" t="s">
        <v>91</v>
      </c>
      <c r="AF510" s="256" t="s">
        <v>91</v>
      </c>
      <c r="AG510" s="256" t="s">
        <v>91</v>
      </c>
      <c r="AH510" s="256" t="s">
        <v>91</v>
      </c>
      <c r="AI510" s="256" t="s">
        <v>91</v>
      </c>
      <c r="AJ510" s="256" t="s">
        <v>91</v>
      </c>
      <c r="AK510" s="256" t="s">
        <v>91</v>
      </c>
      <c r="AL510" s="256" t="s">
        <v>91</v>
      </c>
      <c r="AM510" s="256" t="s">
        <v>91</v>
      </c>
    </row>
    <row r="511" spans="1:39" s="121" customFormat="1" ht="15" hidden="1" customHeight="1">
      <c r="A511" s="233">
        <v>473</v>
      </c>
      <c r="B511" s="233"/>
      <c r="C511" s="233" t="s">
        <v>2141</v>
      </c>
      <c r="H511" s="121">
        <v>1</v>
      </c>
      <c r="I511" s="235">
        <v>53.3</v>
      </c>
      <c r="J511" s="236">
        <f t="shared" si="33"/>
        <v>53.3</v>
      </c>
      <c r="K511" s="237">
        <f t="shared" si="34"/>
        <v>2.4844430978628197E-3</v>
      </c>
    </row>
    <row r="512" spans="1:39" s="121" customFormat="1" ht="15" hidden="1" customHeight="1">
      <c r="A512" s="233">
        <v>474</v>
      </c>
      <c r="B512" s="233"/>
      <c r="C512" s="233" t="s">
        <v>606</v>
      </c>
      <c r="H512" s="121">
        <v>1</v>
      </c>
      <c r="I512" s="235">
        <v>79</v>
      </c>
      <c r="J512" s="236">
        <f t="shared" si="33"/>
        <v>79</v>
      </c>
      <c r="K512" s="237">
        <f t="shared" si="34"/>
        <v>3.6823828279767871E-3</v>
      </c>
    </row>
    <row r="513" spans="1:39" s="121" customFormat="1" ht="15" hidden="1" customHeight="1">
      <c r="A513" s="233">
        <v>475</v>
      </c>
      <c r="B513" s="233"/>
      <c r="C513" s="233" t="s">
        <v>607</v>
      </c>
      <c r="H513" s="121">
        <v>1</v>
      </c>
      <c r="I513" s="235">
        <v>25.7</v>
      </c>
      <c r="J513" s="236">
        <f t="shared" si="33"/>
        <v>25.7</v>
      </c>
      <c r="K513" s="237">
        <f t="shared" si="34"/>
        <v>1.1979397301139674E-3</v>
      </c>
    </row>
    <row r="514" spans="1:39" s="121" customFormat="1" ht="15" hidden="1" customHeight="1">
      <c r="A514" s="233">
        <v>476</v>
      </c>
      <c r="B514" s="233"/>
      <c r="C514" s="233" t="s">
        <v>608</v>
      </c>
      <c r="H514" s="121">
        <v>1</v>
      </c>
      <c r="I514" s="235">
        <v>57</v>
      </c>
      <c r="J514" s="236">
        <f t="shared" si="33"/>
        <v>57</v>
      </c>
      <c r="K514" s="237">
        <f t="shared" si="34"/>
        <v>2.6569091290465424E-3</v>
      </c>
    </row>
    <row r="515" spans="1:39" s="121" customFormat="1" ht="15" hidden="1" customHeight="1">
      <c r="A515" s="233">
        <v>477</v>
      </c>
      <c r="B515" s="233"/>
      <c r="C515" s="233" t="s">
        <v>609</v>
      </c>
      <c r="H515" s="121">
        <v>1</v>
      </c>
      <c r="I515" s="235">
        <v>91.6</v>
      </c>
      <c r="J515" s="236">
        <f t="shared" si="33"/>
        <v>91.6</v>
      </c>
      <c r="K515" s="237">
        <f t="shared" si="34"/>
        <v>4.2696995828186536E-3</v>
      </c>
    </row>
    <row r="516" spans="1:39" s="121" customFormat="1" ht="15" customHeight="1">
      <c r="A516" s="233">
        <v>478</v>
      </c>
      <c r="B516" s="233"/>
      <c r="C516" s="233" t="s">
        <v>610</v>
      </c>
      <c r="H516" s="121">
        <v>1</v>
      </c>
      <c r="I516" s="235">
        <v>86.4</v>
      </c>
      <c r="J516" s="251">
        <f t="shared" si="33"/>
        <v>86.4</v>
      </c>
      <c r="K516" s="252">
        <f t="shared" si="34"/>
        <v>4.027314890344233E-3</v>
      </c>
      <c r="P516" s="315"/>
      <c r="Q516" s="283"/>
      <c r="R516" s="298">
        <v>1</v>
      </c>
      <c r="S516" s="257" t="s">
        <v>1004</v>
      </c>
      <c r="T516" s="257" t="s">
        <v>1004</v>
      </c>
      <c r="U516" s="257" t="s">
        <v>1004</v>
      </c>
      <c r="V516" s="257" t="s">
        <v>1004</v>
      </c>
      <c r="W516" s="257" t="s">
        <v>1004</v>
      </c>
      <c r="X516" s="257" t="s">
        <v>1004</v>
      </c>
      <c r="Y516" s="257" t="s">
        <v>1004</v>
      </c>
      <c r="Z516" s="257" t="s">
        <v>1004</v>
      </c>
      <c r="AA516" s="257" t="s">
        <v>1004</v>
      </c>
      <c r="AB516" s="257" t="s">
        <v>1004</v>
      </c>
      <c r="AC516" s="257" t="s">
        <v>1004</v>
      </c>
      <c r="AD516" s="257" t="s">
        <v>1004</v>
      </c>
      <c r="AE516" s="257" t="s">
        <v>1004</v>
      </c>
      <c r="AF516" s="257" t="s">
        <v>1004</v>
      </c>
      <c r="AG516" s="257" t="s">
        <v>1004</v>
      </c>
      <c r="AH516" s="257" t="s">
        <v>1004</v>
      </c>
      <c r="AI516" s="257" t="s">
        <v>1004</v>
      </c>
      <c r="AJ516" s="257" t="s">
        <v>1004</v>
      </c>
      <c r="AK516" s="257" t="s">
        <v>1004</v>
      </c>
      <c r="AL516" s="257" t="s">
        <v>1004</v>
      </c>
      <c r="AM516" s="257" t="s">
        <v>1004</v>
      </c>
    </row>
    <row r="517" spans="1:39" s="121" customFormat="1" ht="15" customHeight="1">
      <c r="A517" s="233">
        <v>479</v>
      </c>
      <c r="B517" s="233"/>
      <c r="C517" s="233" t="s">
        <v>611</v>
      </c>
      <c r="H517" s="121">
        <v>1</v>
      </c>
      <c r="I517" s="235">
        <v>53.3</v>
      </c>
      <c r="J517" s="251">
        <f t="shared" si="33"/>
        <v>53.3</v>
      </c>
      <c r="K517" s="252">
        <f t="shared" si="34"/>
        <v>2.4844430978628197E-3</v>
      </c>
      <c r="P517" s="315"/>
      <c r="Q517" s="283"/>
      <c r="R517" s="298">
        <v>1</v>
      </c>
      <c r="S517" s="257" t="s">
        <v>91</v>
      </c>
      <c r="T517" s="257" t="s">
        <v>91</v>
      </c>
      <c r="U517" s="257" t="s">
        <v>91</v>
      </c>
      <c r="V517" s="257" t="s">
        <v>91</v>
      </c>
      <c r="W517" s="257" t="s">
        <v>91</v>
      </c>
      <c r="X517" s="257" t="s">
        <v>91</v>
      </c>
      <c r="Y517" s="257" t="s">
        <v>91</v>
      </c>
      <c r="Z517" s="257" t="s">
        <v>91</v>
      </c>
      <c r="AA517" s="257" t="s">
        <v>91</v>
      </c>
      <c r="AB517" s="257" t="s">
        <v>91</v>
      </c>
      <c r="AC517" s="257" t="s">
        <v>91</v>
      </c>
      <c r="AD517" s="257" t="s">
        <v>91</v>
      </c>
      <c r="AE517" s="257" t="s">
        <v>91</v>
      </c>
      <c r="AF517" s="257" t="s">
        <v>91</v>
      </c>
      <c r="AG517" s="257" t="s">
        <v>91</v>
      </c>
      <c r="AH517" s="257" t="s">
        <v>91</v>
      </c>
      <c r="AI517" s="257" t="s">
        <v>91</v>
      </c>
      <c r="AJ517" s="257" t="s">
        <v>91</v>
      </c>
      <c r="AK517" s="257" t="s">
        <v>91</v>
      </c>
      <c r="AL517" s="257" t="s">
        <v>91</v>
      </c>
      <c r="AM517" s="257" t="s">
        <v>91</v>
      </c>
    </row>
    <row r="518" spans="1:39" s="121" customFormat="1" ht="15" hidden="1" customHeight="1">
      <c r="A518" s="233">
        <v>480</v>
      </c>
      <c r="B518" s="233"/>
      <c r="C518" s="233" t="s">
        <v>612</v>
      </c>
      <c r="H518" s="121">
        <v>1</v>
      </c>
      <c r="I518" s="235">
        <v>25.4</v>
      </c>
      <c r="J518" s="236">
        <f t="shared" si="33"/>
        <v>25.4</v>
      </c>
      <c r="K518" s="237">
        <f t="shared" si="34"/>
        <v>1.1839559978558277E-3</v>
      </c>
    </row>
    <row r="519" spans="1:39" s="121" customFormat="1" ht="15" hidden="1" customHeight="1">
      <c r="A519" s="233">
        <v>481</v>
      </c>
      <c r="B519" s="233"/>
      <c r="C519" s="233" t="s">
        <v>613</v>
      </c>
      <c r="H519" s="121">
        <v>1</v>
      </c>
      <c r="I519" s="235">
        <v>25.9</v>
      </c>
      <c r="J519" s="236">
        <f t="shared" si="33"/>
        <v>25.9</v>
      </c>
      <c r="K519" s="237">
        <f t="shared" si="34"/>
        <v>1.2072622182860604E-3</v>
      </c>
    </row>
    <row r="520" spans="1:39" s="205" customFormat="1" ht="15" customHeight="1">
      <c r="A520" s="204">
        <v>482</v>
      </c>
      <c r="B520" s="204"/>
      <c r="C520" s="204" t="s">
        <v>614</v>
      </c>
      <c r="H520" s="205">
        <v>1</v>
      </c>
      <c r="I520" s="206">
        <v>25.3</v>
      </c>
      <c r="J520" s="223">
        <f t="shared" si="33"/>
        <v>25.3</v>
      </c>
      <c r="K520" s="211">
        <f t="shared" si="34"/>
        <v>1.1792947537697812E-3</v>
      </c>
      <c r="P520" s="317"/>
      <c r="Q520" s="220"/>
      <c r="R520" s="299">
        <v>1</v>
      </c>
      <c r="S520" s="221" t="s">
        <v>91</v>
      </c>
      <c r="T520" s="221" t="s">
        <v>91</v>
      </c>
      <c r="U520" s="221" t="s">
        <v>91</v>
      </c>
      <c r="V520" s="221" t="s">
        <v>91</v>
      </c>
      <c r="W520" s="221" t="s">
        <v>91</v>
      </c>
      <c r="X520" s="221" t="s">
        <v>91</v>
      </c>
      <c r="Y520" s="221" t="s">
        <v>91</v>
      </c>
      <c r="Z520" s="221" t="s">
        <v>91</v>
      </c>
      <c r="AA520" s="221" t="s">
        <v>91</v>
      </c>
      <c r="AB520" s="221" t="s">
        <v>91</v>
      </c>
      <c r="AC520" s="221" t="s">
        <v>91</v>
      </c>
      <c r="AD520" s="221" t="s">
        <v>91</v>
      </c>
      <c r="AE520" s="221" t="s">
        <v>91</v>
      </c>
      <c r="AF520" s="221" t="s">
        <v>91</v>
      </c>
      <c r="AG520" s="221" t="s">
        <v>91</v>
      </c>
      <c r="AH520" s="221" t="s">
        <v>91</v>
      </c>
      <c r="AI520" s="221" t="s">
        <v>91</v>
      </c>
      <c r="AJ520" s="221" t="s">
        <v>91</v>
      </c>
      <c r="AK520" s="221" t="s">
        <v>91</v>
      </c>
      <c r="AL520" s="221" t="s">
        <v>91</v>
      </c>
      <c r="AM520" s="221" t="s">
        <v>91</v>
      </c>
    </row>
    <row r="521" spans="1:39" s="121" customFormat="1" ht="15" hidden="1" customHeight="1">
      <c r="A521" s="233">
        <v>483</v>
      </c>
      <c r="B521" s="233"/>
      <c r="C521" s="233" t="s">
        <v>615</v>
      </c>
      <c r="H521" s="121">
        <v>1</v>
      </c>
      <c r="I521" s="235">
        <v>25.7</v>
      </c>
      <c r="J521" s="251">
        <f t="shared" si="33"/>
        <v>25.7</v>
      </c>
      <c r="K521" s="252">
        <f t="shared" si="34"/>
        <v>1.1979397301139674E-3</v>
      </c>
      <c r="P521" s="315"/>
      <c r="Q521" s="283"/>
      <c r="R521" s="298">
        <v>1</v>
      </c>
      <c r="S521" s="257" t="s">
        <v>1004</v>
      </c>
      <c r="T521" s="257" t="s">
        <v>1004</v>
      </c>
      <c r="U521" s="257" t="s">
        <v>1007</v>
      </c>
      <c r="V521" s="257" t="s">
        <v>1007</v>
      </c>
      <c r="W521" s="257" t="s">
        <v>1007</v>
      </c>
      <c r="X521" s="257" t="s">
        <v>1007</v>
      </c>
      <c r="Y521" s="257" t="s">
        <v>1007</v>
      </c>
      <c r="Z521" s="257" t="s">
        <v>1007</v>
      </c>
      <c r="AA521" s="257" t="s">
        <v>1007</v>
      </c>
      <c r="AB521" s="257" t="s">
        <v>1007</v>
      </c>
      <c r="AC521" s="257" t="s">
        <v>1004</v>
      </c>
      <c r="AD521" s="257" t="s">
        <v>1004</v>
      </c>
      <c r="AE521" s="257" t="s">
        <v>1007</v>
      </c>
      <c r="AF521" s="257" t="s">
        <v>1004</v>
      </c>
      <c r="AG521" s="257" t="s">
        <v>1004</v>
      </c>
      <c r="AH521" s="257" t="s">
        <v>1004</v>
      </c>
      <c r="AI521" s="257" t="s">
        <v>1004</v>
      </c>
      <c r="AJ521" s="257" t="s">
        <v>1007</v>
      </c>
      <c r="AK521" s="257" t="s">
        <v>1004</v>
      </c>
      <c r="AL521" s="257" t="s">
        <v>1004</v>
      </c>
      <c r="AM521" s="257" t="s">
        <v>1004</v>
      </c>
    </row>
    <row r="522" spans="1:39" s="121" customFormat="1" ht="15" hidden="1" customHeight="1">
      <c r="A522" s="233">
        <v>484</v>
      </c>
      <c r="B522" s="233"/>
      <c r="C522" s="233" t="s">
        <v>616</v>
      </c>
      <c r="H522" s="121">
        <v>1</v>
      </c>
      <c r="I522" s="235">
        <v>57</v>
      </c>
      <c r="J522" s="236">
        <f t="shared" si="33"/>
        <v>57</v>
      </c>
      <c r="K522" s="237">
        <f t="shared" si="34"/>
        <v>2.6569091290465424E-3</v>
      </c>
    </row>
    <row r="523" spans="1:39" s="121" customFormat="1" ht="15" customHeight="1">
      <c r="A523" s="233">
        <v>485</v>
      </c>
      <c r="B523" s="233"/>
      <c r="C523" s="233" t="s">
        <v>617</v>
      </c>
      <c r="H523" s="121">
        <v>1</v>
      </c>
      <c r="I523" s="235">
        <v>91.3</v>
      </c>
      <c r="J523" s="251">
        <f t="shared" si="33"/>
        <v>91.3</v>
      </c>
      <c r="K523" s="252">
        <f t="shared" si="34"/>
        <v>4.2557158505605146E-3</v>
      </c>
      <c r="P523" s="315"/>
      <c r="Q523" s="283"/>
      <c r="R523" s="298">
        <v>1</v>
      </c>
      <c r="S523" s="257" t="s">
        <v>91</v>
      </c>
      <c r="T523" s="257" t="s">
        <v>91</v>
      </c>
      <c r="U523" s="257" t="s">
        <v>91</v>
      </c>
      <c r="V523" s="257" t="s">
        <v>91</v>
      </c>
      <c r="W523" s="257" t="s">
        <v>91</v>
      </c>
      <c r="X523" s="257" t="s">
        <v>91</v>
      </c>
      <c r="Y523" s="257" t="s">
        <v>91</v>
      </c>
      <c r="Z523" s="257" t="s">
        <v>91</v>
      </c>
      <c r="AA523" s="257" t="s">
        <v>91</v>
      </c>
      <c r="AB523" s="257" t="s">
        <v>91</v>
      </c>
      <c r="AC523" s="257" t="s">
        <v>91</v>
      </c>
      <c r="AD523" s="257" t="s">
        <v>91</v>
      </c>
      <c r="AE523" s="257" t="s">
        <v>91</v>
      </c>
      <c r="AF523" s="257" t="s">
        <v>91</v>
      </c>
      <c r="AG523" s="257" t="s">
        <v>91</v>
      </c>
      <c r="AH523" s="257" t="s">
        <v>91</v>
      </c>
      <c r="AI523" s="257" t="s">
        <v>91</v>
      </c>
      <c r="AJ523" s="257" t="s">
        <v>91</v>
      </c>
      <c r="AK523" s="257" t="s">
        <v>91</v>
      </c>
      <c r="AL523" s="257" t="s">
        <v>91</v>
      </c>
      <c r="AM523" s="257" t="s">
        <v>91</v>
      </c>
    </row>
    <row r="524" spans="1:39" s="121" customFormat="1" ht="15" customHeight="1">
      <c r="A524" s="233">
        <v>486</v>
      </c>
      <c r="B524" s="233"/>
      <c r="C524" s="233" t="s">
        <v>618</v>
      </c>
      <c r="H524" s="121">
        <v>1</v>
      </c>
      <c r="I524" s="235">
        <v>86.7</v>
      </c>
      <c r="J524" s="251">
        <f t="shared" si="33"/>
        <v>86.7</v>
      </c>
      <c r="K524" s="252">
        <f t="shared" si="34"/>
        <v>4.0412986226023729E-3</v>
      </c>
      <c r="P524" s="315"/>
      <c r="Q524" s="283"/>
      <c r="R524" s="298">
        <v>1</v>
      </c>
      <c r="S524" s="257" t="s">
        <v>91</v>
      </c>
      <c r="T524" s="257" t="s">
        <v>91</v>
      </c>
      <c r="U524" s="257" t="s">
        <v>91</v>
      </c>
      <c r="V524" s="257" t="s">
        <v>91</v>
      </c>
      <c r="W524" s="257" t="s">
        <v>91</v>
      </c>
      <c r="X524" s="257" t="s">
        <v>91</v>
      </c>
      <c r="Y524" s="257" t="s">
        <v>91</v>
      </c>
      <c r="Z524" s="257" t="s">
        <v>91</v>
      </c>
      <c r="AA524" s="257" t="s">
        <v>91</v>
      </c>
      <c r="AB524" s="257" t="s">
        <v>91</v>
      </c>
      <c r="AC524" s="257" t="s">
        <v>91</v>
      </c>
      <c r="AD524" s="257" t="s">
        <v>91</v>
      </c>
      <c r="AE524" s="257" t="s">
        <v>91</v>
      </c>
      <c r="AF524" s="257" t="s">
        <v>91</v>
      </c>
      <c r="AG524" s="257" t="s">
        <v>91</v>
      </c>
      <c r="AH524" s="257" t="s">
        <v>91</v>
      </c>
      <c r="AI524" s="257" t="s">
        <v>91</v>
      </c>
      <c r="AJ524" s="257" t="s">
        <v>91</v>
      </c>
      <c r="AK524" s="257" t="s">
        <v>91</v>
      </c>
      <c r="AL524" s="257" t="s">
        <v>91</v>
      </c>
      <c r="AM524" s="257" t="s">
        <v>91</v>
      </c>
    </row>
    <row r="525" spans="1:39" s="121" customFormat="1" ht="15" hidden="1" customHeight="1">
      <c r="A525" s="233">
        <v>487</v>
      </c>
      <c r="B525" s="233"/>
      <c r="C525" s="233" t="s">
        <v>1073</v>
      </c>
      <c r="H525" s="121">
        <v>1</v>
      </c>
      <c r="I525" s="235">
        <v>53</v>
      </c>
      <c r="J525" s="236">
        <f t="shared" si="33"/>
        <v>53</v>
      </c>
      <c r="K525" s="237">
        <f t="shared" si="34"/>
        <v>2.4704593656046797E-3</v>
      </c>
    </row>
    <row r="526" spans="1:39" s="121" customFormat="1" ht="15" hidden="1" customHeight="1">
      <c r="A526" s="233">
        <v>488</v>
      </c>
      <c r="B526" s="233"/>
      <c r="C526" s="233" t="s">
        <v>619</v>
      </c>
      <c r="H526" s="121">
        <v>1</v>
      </c>
      <c r="I526" s="235">
        <v>25.3</v>
      </c>
      <c r="J526" s="236">
        <f t="shared" si="33"/>
        <v>25.3</v>
      </c>
      <c r="K526" s="237">
        <f t="shared" si="34"/>
        <v>1.1792947537697812E-3</v>
      </c>
    </row>
    <row r="527" spans="1:39" s="121" customFormat="1" ht="15" hidden="1" customHeight="1">
      <c r="A527" s="233">
        <v>489</v>
      </c>
      <c r="B527" s="233"/>
      <c r="C527" s="233" t="s">
        <v>620</v>
      </c>
      <c r="H527" s="121">
        <v>1</v>
      </c>
      <c r="I527" s="235">
        <v>25.7</v>
      </c>
      <c r="J527" s="236">
        <f t="shared" si="33"/>
        <v>25.7</v>
      </c>
      <c r="K527" s="237">
        <f t="shared" si="34"/>
        <v>1.1979397301139674E-3</v>
      </c>
    </row>
    <row r="528" spans="1:39" s="121" customFormat="1" ht="15" hidden="1" customHeight="1">
      <c r="A528" s="233">
        <v>490</v>
      </c>
      <c r="B528" s="233"/>
      <c r="C528" s="233" t="s">
        <v>621</v>
      </c>
      <c r="H528" s="121">
        <v>1</v>
      </c>
      <c r="I528" s="235">
        <v>25.4</v>
      </c>
      <c r="J528" s="236">
        <f t="shared" ref="J528:J589" si="35">H528*I528</f>
        <v>25.4</v>
      </c>
      <c r="K528" s="237">
        <f t="shared" ref="K528:K591" si="36">J528/21453.5</f>
        <v>1.1839559978558277E-3</v>
      </c>
    </row>
    <row r="529" spans="1:39" s="121" customFormat="1" ht="15" hidden="1" customHeight="1">
      <c r="A529" s="233">
        <v>491</v>
      </c>
      <c r="B529" s="233"/>
      <c r="C529" s="233" t="s">
        <v>622</v>
      </c>
      <c r="H529" s="121">
        <v>1</v>
      </c>
      <c r="I529" s="235">
        <v>25.8</v>
      </c>
      <c r="J529" s="236">
        <f t="shared" si="35"/>
        <v>25.8</v>
      </c>
      <c r="K529" s="237">
        <f t="shared" si="36"/>
        <v>1.2026009742000139E-3</v>
      </c>
    </row>
    <row r="530" spans="1:39" s="121" customFormat="1" ht="15" hidden="1" customHeight="1">
      <c r="A530" s="233">
        <v>492</v>
      </c>
      <c r="B530" s="233"/>
      <c r="C530" s="233" t="s">
        <v>379</v>
      </c>
      <c r="H530" s="121">
        <v>1</v>
      </c>
      <c r="I530" s="235">
        <v>56.8</v>
      </c>
      <c r="J530" s="236">
        <f t="shared" si="35"/>
        <v>56.8</v>
      </c>
      <c r="K530" s="237">
        <f t="shared" si="36"/>
        <v>2.6475866408744494E-3</v>
      </c>
    </row>
    <row r="531" spans="1:39" s="121" customFormat="1" ht="15" customHeight="1">
      <c r="A531" s="233">
        <v>493</v>
      </c>
      <c r="B531" s="233"/>
      <c r="C531" s="233" t="s">
        <v>1091</v>
      </c>
      <c r="H531" s="121">
        <v>1</v>
      </c>
      <c r="I531" s="235">
        <v>91.5</v>
      </c>
      <c r="J531" s="251">
        <f t="shared" si="35"/>
        <v>91.5</v>
      </c>
      <c r="K531" s="252">
        <f t="shared" si="36"/>
        <v>4.2650383387326076E-3</v>
      </c>
      <c r="P531" s="315"/>
      <c r="Q531" s="283"/>
      <c r="R531" s="298">
        <v>1</v>
      </c>
      <c r="S531" s="257" t="s">
        <v>1004</v>
      </c>
      <c r="T531" s="257" t="s">
        <v>1004</v>
      </c>
      <c r="U531" s="257" t="s">
        <v>1004</v>
      </c>
      <c r="V531" s="257" t="s">
        <v>1004</v>
      </c>
      <c r="W531" s="257" t="s">
        <v>1004</v>
      </c>
      <c r="X531" s="257" t="s">
        <v>1004</v>
      </c>
      <c r="Y531" s="257" t="s">
        <v>1004</v>
      </c>
      <c r="Z531" s="257" t="s">
        <v>1004</v>
      </c>
      <c r="AA531" s="257" t="s">
        <v>1004</v>
      </c>
      <c r="AB531" s="257" t="s">
        <v>1004</v>
      </c>
      <c r="AC531" s="257" t="s">
        <v>1004</v>
      </c>
      <c r="AD531" s="257" t="s">
        <v>1004</v>
      </c>
      <c r="AE531" s="257" t="s">
        <v>1004</v>
      </c>
      <c r="AF531" s="257" t="s">
        <v>1004</v>
      </c>
      <c r="AG531" s="257" t="s">
        <v>1004</v>
      </c>
      <c r="AH531" s="257" t="s">
        <v>1004</v>
      </c>
      <c r="AI531" s="257" t="s">
        <v>1004</v>
      </c>
      <c r="AJ531" s="257" t="s">
        <v>1004</v>
      </c>
      <c r="AK531" s="257" t="s">
        <v>1004</v>
      </c>
      <c r="AL531" s="257" t="s">
        <v>1004</v>
      </c>
      <c r="AM531" s="257" t="s">
        <v>1004</v>
      </c>
    </row>
    <row r="532" spans="1:39" s="121" customFormat="1" ht="15" hidden="1" customHeight="1">
      <c r="A532" s="233">
        <v>494</v>
      </c>
      <c r="B532" s="233"/>
      <c r="C532" s="233" t="s">
        <v>2120</v>
      </c>
      <c r="H532" s="121">
        <v>0.5</v>
      </c>
      <c r="I532" s="235">
        <v>86.5</v>
      </c>
      <c r="J532" s="236">
        <v>43.25</v>
      </c>
      <c r="K532" s="237">
        <f t="shared" si="36"/>
        <v>2.0159880672151395E-3</v>
      </c>
    </row>
    <row r="533" spans="1:39" s="121" customFormat="1" ht="15" hidden="1" customHeight="1">
      <c r="A533" s="233">
        <v>494</v>
      </c>
      <c r="B533" s="233"/>
      <c r="C533" s="233" t="s">
        <v>253</v>
      </c>
      <c r="H533" s="121">
        <v>0.5</v>
      </c>
      <c r="I533" s="235">
        <v>86.5</v>
      </c>
      <c r="J533" s="236">
        <v>43.25</v>
      </c>
      <c r="K533" s="237">
        <f t="shared" si="36"/>
        <v>2.0159880672151395E-3</v>
      </c>
    </row>
    <row r="534" spans="1:39" s="121" customFormat="1" ht="15" hidden="1" customHeight="1">
      <c r="A534" s="233">
        <v>495</v>
      </c>
      <c r="B534" s="233"/>
      <c r="C534" s="233" t="s">
        <v>1072</v>
      </c>
      <c r="H534" s="121">
        <v>1</v>
      </c>
      <c r="I534" s="235">
        <v>79.2</v>
      </c>
      <c r="J534" s="236">
        <f t="shared" si="35"/>
        <v>79.2</v>
      </c>
      <c r="K534" s="237">
        <f t="shared" si="36"/>
        <v>3.6917053161488801E-3</v>
      </c>
    </row>
    <row r="535" spans="1:39" s="121" customFormat="1" ht="15" hidden="1" customHeight="1">
      <c r="A535" s="233">
        <v>496</v>
      </c>
      <c r="B535" s="233"/>
      <c r="C535" s="233" t="s">
        <v>623</v>
      </c>
      <c r="H535" s="121">
        <v>1</v>
      </c>
      <c r="I535" s="235">
        <v>79.599999999999994</v>
      </c>
      <c r="J535" s="236">
        <f t="shared" si="35"/>
        <v>79.599999999999994</v>
      </c>
      <c r="K535" s="237">
        <f t="shared" si="36"/>
        <v>3.7103502924930661E-3</v>
      </c>
    </row>
    <row r="536" spans="1:39" s="205" customFormat="1" ht="15" customHeight="1">
      <c r="A536" s="204">
        <v>497</v>
      </c>
      <c r="B536" s="204"/>
      <c r="C536" s="204" t="s">
        <v>624</v>
      </c>
      <c r="H536" s="205">
        <v>1</v>
      </c>
      <c r="I536" s="206">
        <v>57.1</v>
      </c>
      <c r="J536" s="223">
        <f t="shared" si="35"/>
        <v>57.1</v>
      </c>
      <c r="K536" s="211">
        <f t="shared" si="36"/>
        <v>2.6615703731325893E-3</v>
      </c>
      <c r="P536" s="317"/>
      <c r="Q536" s="220"/>
      <c r="R536" s="299">
        <v>1</v>
      </c>
      <c r="S536" s="221" t="s">
        <v>91</v>
      </c>
      <c r="T536" s="221" t="s">
        <v>91</v>
      </c>
      <c r="U536" s="221" t="s">
        <v>91</v>
      </c>
      <c r="V536" s="221" t="s">
        <v>91</v>
      </c>
      <c r="W536" s="221" t="s">
        <v>91</v>
      </c>
      <c r="X536" s="221" t="s">
        <v>91</v>
      </c>
      <c r="Y536" s="221" t="s">
        <v>91</v>
      </c>
      <c r="Z536" s="221" t="s">
        <v>91</v>
      </c>
      <c r="AA536" s="221" t="s">
        <v>91</v>
      </c>
      <c r="AB536" s="221" t="s">
        <v>91</v>
      </c>
      <c r="AC536" s="221" t="s">
        <v>91</v>
      </c>
      <c r="AD536" s="221" t="s">
        <v>91</v>
      </c>
      <c r="AE536" s="221" t="s">
        <v>91</v>
      </c>
      <c r="AF536" s="221" t="s">
        <v>91</v>
      </c>
      <c r="AG536" s="221" t="s">
        <v>91</v>
      </c>
      <c r="AH536" s="221" t="s">
        <v>91</v>
      </c>
      <c r="AI536" s="221" t="s">
        <v>91</v>
      </c>
      <c r="AJ536" s="221" t="s">
        <v>91</v>
      </c>
      <c r="AK536" s="221" t="s">
        <v>91</v>
      </c>
      <c r="AL536" s="221" t="s">
        <v>91</v>
      </c>
      <c r="AM536" s="221" t="s">
        <v>91</v>
      </c>
    </row>
    <row r="537" spans="1:39" s="121" customFormat="1" ht="15" customHeight="1">
      <c r="A537" s="233">
        <v>498</v>
      </c>
      <c r="B537" s="233"/>
      <c r="C537" s="233" t="s">
        <v>625</v>
      </c>
      <c r="H537" s="121">
        <v>1</v>
      </c>
      <c r="I537" s="235">
        <v>91.7</v>
      </c>
      <c r="J537" s="251">
        <f t="shared" si="35"/>
        <v>91.7</v>
      </c>
      <c r="K537" s="252">
        <f t="shared" si="36"/>
        <v>4.2743608269047006E-3</v>
      </c>
      <c r="P537" s="315"/>
      <c r="Q537" s="283"/>
      <c r="R537" s="298">
        <v>1</v>
      </c>
      <c r="S537" s="257" t="s">
        <v>91</v>
      </c>
      <c r="T537" s="257" t="s">
        <v>91</v>
      </c>
      <c r="U537" s="257" t="s">
        <v>91</v>
      </c>
      <c r="V537" s="257" t="s">
        <v>91</v>
      </c>
      <c r="W537" s="257" t="s">
        <v>91</v>
      </c>
      <c r="X537" s="257" t="s">
        <v>91</v>
      </c>
      <c r="Y537" s="257" t="s">
        <v>91</v>
      </c>
      <c r="Z537" s="257" t="s">
        <v>91</v>
      </c>
      <c r="AA537" s="257" t="s">
        <v>91</v>
      </c>
      <c r="AB537" s="257" t="s">
        <v>91</v>
      </c>
      <c r="AC537" s="257" t="s">
        <v>91</v>
      </c>
      <c r="AD537" s="257" t="s">
        <v>91</v>
      </c>
      <c r="AE537" s="257" t="s">
        <v>91</v>
      </c>
      <c r="AF537" s="257" t="s">
        <v>91</v>
      </c>
      <c r="AG537" s="257" t="s">
        <v>91</v>
      </c>
      <c r="AH537" s="257" t="s">
        <v>91</v>
      </c>
      <c r="AI537" s="257" t="s">
        <v>91</v>
      </c>
      <c r="AJ537" s="257" t="s">
        <v>91</v>
      </c>
      <c r="AK537" s="257" t="s">
        <v>91</v>
      </c>
      <c r="AL537" s="257" t="s">
        <v>91</v>
      </c>
      <c r="AM537" s="257" t="s">
        <v>91</v>
      </c>
    </row>
    <row r="538" spans="1:39" s="121" customFormat="1" ht="15" hidden="1" customHeight="1">
      <c r="A538" s="233">
        <v>499</v>
      </c>
      <c r="B538" s="233"/>
      <c r="C538" s="233" t="s">
        <v>626</v>
      </c>
      <c r="H538" s="121">
        <v>1</v>
      </c>
      <c r="I538" s="235">
        <v>86.6</v>
      </c>
      <c r="J538" s="236">
        <f t="shared" si="35"/>
        <v>86.6</v>
      </c>
      <c r="K538" s="237">
        <f t="shared" si="36"/>
        <v>4.036637378516326E-3</v>
      </c>
    </row>
    <row r="539" spans="1:39" s="121" customFormat="1" ht="15" hidden="1" customHeight="1">
      <c r="A539" s="233">
        <v>500</v>
      </c>
      <c r="B539" s="233"/>
      <c r="C539" s="233" t="s">
        <v>627</v>
      </c>
      <c r="H539" s="121">
        <v>1</v>
      </c>
      <c r="I539" s="235">
        <v>79.2</v>
      </c>
      <c r="J539" s="236">
        <f t="shared" si="35"/>
        <v>79.2</v>
      </c>
      <c r="K539" s="237">
        <f t="shared" si="36"/>
        <v>3.6917053161488801E-3</v>
      </c>
    </row>
    <row r="540" spans="1:39" s="121" customFormat="1" ht="15" hidden="1" customHeight="1">
      <c r="A540" s="233">
        <v>501</v>
      </c>
      <c r="B540" s="233"/>
      <c r="C540" s="233" t="s">
        <v>628</v>
      </c>
      <c r="H540" s="121">
        <v>1</v>
      </c>
      <c r="I540" s="235">
        <v>79.3</v>
      </c>
      <c r="J540" s="236">
        <f t="shared" si="35"/>
        <v>79.3</v>
      </c>
      <c r="K540" s="237">
        <f t="shared" si="36"/>
        <v>3.6963665602349266E-3</v>
      </c>
    </row>
    <row r="541" spans="1:39" s="121" customFormat="1" ht="15" hidden="1" customHeight="1">
      <c r="A541" s="233">
        <v>502</v>
      </c>
      <c r="B541" s="233"/>
      <c r="C541" s="233" t="s">
        <v>629</v>
      </c>
      <c r="H541" s="121">
        <v>0.5</v>
      </c>
      <c r="I541" s="235">
        <v>57.1</v>
      </c>
      <c r="J541" s="236">
        <v>28.55</v>
      </c>
      <c r="K541" s="237">
        <f t="shared" si="36"/>
        <v>1.3307851865662947E-3</v>
      </c>
    </row>
    <row r="542" spans="1:39" s="121" customFormat="1" ht="15" hidden="1" customHeight="1">
      <c r="A542" s="233">
        <v>502</v>
      </c>
      <c r="B542" s="233"/>
      <c r="C542" s="233" t="s">
        <v>630</v>
      </c>
      <c r="H542" s="121">
        <v>0.5</v>
      </c>
      <c r="I542" s="235">
        <v>57.1</v>
      </c>
      <c r="J542" s="236">
        <v>28.55</v>
      </c>
      <c r="K542" s="237">
        <f t="shared" si="36"/>
        <v>1.3307851865662947E-3</v>
      </c>
    </row>
    <row r="543" spans="1:39" s="121" customFormat="1" ht="15" hidden="1" customHeight="1">
      <c r="A543" s="233">
        <v>503</v>
      </c>
      <c r="B543" s="233"/>
      <c r="C543" s="233" t="s">
        <v>631</v>
      </c>
      <c r="H543" s="121">
        <v>1</v>
      </c>
      <c r="I543" s="235">
        <v>91.4</v>
      </c>
      <c r="J543" s="236">
        <f t="shared" si="35"/>
        <v>91.4</v>
      </c>
      <c r="K543" s="237">
        <f t="shared" si="36"/>
        <v>4.2603770946465615E-3</v>
      </c>
    </row>
    <row r="544" spans="1:39" s="205" customFormat="1" ht="15" customHeight="1">
      <c r="A544" s="204">
        <v>504</v>
      </c>
      <c r="B544" s="204"/>
      <c r="C544" s="204" t="s">
        <v>1060</v>
      </c>
      <c r="H544" s="205">
        <v>1</v>
      </c>
      <c r="I544" s="206">
        <v>86.6</v>
      </c>
      <c r="J544" s="223">
        <f t="shared" si="35"/>
        <v>86.6</v>
      </c>
      <c r="K544" s="211">
        <f t="shared" si="36"/>
        <v>4.036637378516326E-3</v>
      </c>
      <c r="P544" s="317"/>
      <c r="Q544" s="220"/>
      <c r="R544" s="299">
        <v>1</v>
      </c>
      <c r="S544" s="221" t="s">
        <v>1004</v>
      </c>
      <c r="T544" s="221" t="s">
        <v>1004</v>
      </c>
      <c r="U544" s="221" t="s">
        <v>1004</v>
      </c>
      <c r="V544" s="221" t="s">
        <v>1004</v>
      </c>
      <c r="W544" s="221" t="s">
        <v>1004</v>
      </c>
      <c r="X544" s="221" t="s">
        <v>1004</v>
      </c>
      <c r="Y544" s="221" t="s">
        <v>1004</v>
      </c>
      <c r="Z544" s="221" t="s">
        <v>1004</v>
      </c>
      <c r="AA544" s="221" t="s">
        <v>1004</v>
      </c>
      <c r="AB544" s="221" t="s">
        <v>1004</v>
      </c>
      <c r="AC544" s="221" t="s">
        <v>1004</v>
      </c>
      <c r="AD544" s="221" t="s">
        <v>1004</v>
      </c>
      <c r="AE544" s="221" t="s">
        <v>1004</v>
      </c>
      <c r="AF544" s="221" t="s">
        <v>1004</v>
      </c>
      <c r="AG544" s="221" t="s">
        <v>1004</v>
      </c>
      <c r="AH544" s="221" t="s">
        <v>1004</v>
      </c>
      <c r="AI544" s="221" t="s">
        <v>1004</v>
      </c>
      <c r="AJ544" s="221" t="s">
        <v>1004</v>
      </c>
      <c r="AK544" s="221" t="s">
        <v>1004</v>
      </c>
      <c r="AL544" s="221" t="s">
        <v>1004</v>
      </c>
      <c r="AM544" s="221" t="s">
        <v>1004</v>
      </c>
    </row>
    <row r="545" spans="1:39" s="121" customFormat="1" ht="15" customHeight="1">
      <c r="A545" s="233">
        <v>505</v>
      </c>
      <c r="B545" s="233"/>
      <c r="C545" s="233" t="s">
        <v>632</v>
      </c>
      <c r="H545" s="121">
        <v>1</v>
      </c>
      <c r="I545" s="235">
        <v>53.1</v>
      </c>
      <c r="J545" s="251">
        <f t="shared" si="35"/>
        <v>53.1</v>
      </c>
      <c r="K545" s="252">
        <f t="shared" si="36"/>
        <v>2.4751206096907266E-3</v>
      </c>
      <c r="P545" s="315"/>
      <c r="Q545" s="283"/>
      <c r="R545" s="298">
        <v>1</v>
      </c>
      <c r="S545" s="257" t="s">
        <v>91</v>
      </c>
      <c r="T545" s="257" t="s">
        <v>91</v>
      </c>
      <c r="U545" s="257" t="s">
        <v>91</v>
      </c>
      <c r="V545" s="257" t="s">
        <v>91</v>
      </c>
      <c r="W545" s="257" t="s">
        <v>91</v>
      </c>
      <c r="X545" s="257" t="s">
        <v>91</v>
      </c>
      <c r="Y545" s="257" t="s">
        <v>91</v>
      </c>
      <c r="Z545" s="257" t="s">
        <v>91</v>
      </c>
      <c r="AA545" s="257" t="s">
        <v>91</v>
      </c>
      <c r="AB545" s="257" t="s">
        <v>91</v>
      </c>
      <c r="AC545" s="257" t="s">
        <v>91</v>
      </c>
      <c r="AD545" s="257" t="s">
        <v>91</v>
      </c>
      <c r="AE545" s="257" t="s">
        <v>91</v>
      </c>
      <c r="AF545" s="257" t="s">
        <v>91</v>
      </c>
      <c r="AG545" s="257" t="s">
        <v>91</v>
      </c>
      <c r="AH545" s="257" t="s">
        <v>91</v>
      </c>
      <c r="AI545" s="257" t="s">
        <v>91</v>
      </c>
      <c r="AJ545" s="257" t="s">
        <v>91</v>
      </c>
      <c r="AK545" s="257" t="s">
        <v>91</v>
      </c>
      <c r="AL545" s="257" t="s">
        <v>91</v>
      </c>
      <c r="AM545" s="257" t="s">
        <v>91</v>
      </c>
    </row>
    <row r="546" spans="1:39" s="205" customFormat="1" ht="15" customHeight="1">
      <c r="A546" s="204">
        <v>506</v>
      </c>
      <c r="B546" s="204"/>
      <c r="C546" s="204" t="s">
        <v>633</v>
      </c>
      <c r="H546" s="205">
        <v>1</v>
      </c>
      <c r="I546" s="206">
        <v>53</v>
      </c>
      <c r="J546" s="223">
        <f t="shared" si="35"/>
        <v>53</v>
      </c>
      <c r="K546" s="211">
        <f t="shared" si="36"/>
        <v>2.4704593656046797E-3</v>
      </c>
      <c r="P546" s="317"/>
      <c r="Q546" s="220"/>
      <c r="R546" s="299">
        <v>1</v>
      </c>
      <c r="S546" s="221" t="s">
        <v>1004</v>
      </c>
      <c r="T546" s="221" t="s">
        <v>1004</v>
      </c>
      <c r="U546" s="221" t="s">
        <v>1004</v>
      </c>
      <c r="V546" s="221" t="s">
        <v>1004</v>
      </c>
      <c r="W546" s="221" t="s">
        <v>1004</v>
      </c>
      <c r="X546" s="221" t="s">
        <v>1004</v>
      </c>
      <c r="Y546" s="221" t="s">
        <v>1004</v>
      </c>
      <c r="Z546" s="221" t="s">
        <v>1004</v>
      </c>
      <c r="AA546" s="221" t="s">
        <v>1004</v>
      </c>
      <c r="AB546" s="221" t="s">
        <v>1004</v>
      </c>
      <c r="AC546" s="221" t="s">
        <v>1004</v>
      </c>
      <c r="AD546" s="221" t="s">
        <v>1004</v>
      </c>
      <c r="AE546" s="221" t="s">
        <v>1004</v>
      </c>
      <c r="AF546" s="221" t="s">
        <v>1004</v>
      </c>
      <c r="AG546" s="221" t="s">
        <v>1004</v>
      </c>
      <c r="AH546" s="221" t="s">
        <v>1004</v>
      </c>
      <c r="AI546" s="221" t="s">
        <v>1004</v>
      </c>
      <c r="AJ546" s="221" t="s">
        <v>1004</v>
      </c>
      <c r="AK546" s="221" t="s">
        <v>1004</v>
      </c>
      <c r="AL546" s="221" t="s">
        <v>1004</v>
      </c>
      <c r="AM546" s="221" t="s">
        <v>1004</v>
      </c>
    </row>
    <row r="547" spans="1:39" s="205" customFormat="1" ht="15" customHeight="1">
      <c r="A547" s="204">
        <v>507</v>
      </c>
      <c r="B547" s="204"/>
      <c r="C547" s="204" t="s">
        <v>634</v>
      </c>
      <c r="H547" s="205">
        <v>1</v>
      </c>
      <c r="I547" s="206">
        <v>53</v>
      </c>
      <c r="J547" s="223">
        <f t="shared" si="35"/>
        <v>53</v>
      </c>
      <c r="K547" s="211">
        <f t="shared" si="36"/>
        <v>2.4704593656046797E-3</v>
      </c>
      <c r="P547" s="317"/>
      <c r="Q547" s="220"/>
      <c r="R547" s="299">
        <v>1</v>
      </c>
      <c r="S547" s="221" t="s">
        <v>91</v>
      </c>
      <c r="T547" s="221" t="s">
        <v>91</v>
      </c>
      <c r="U547" s="221" t="s">
        <v>91</v>
      </c>
      <c r="V547" s="221" t="s">
        <v>91</v>
      </c>
      <c r="W547" s="221" t="s">
        <v>91</v>
      </c>
      <c r="X547" s="221" t="s">
        <v>91</v>
      </c>
      <c r="Y547" s="221" t="s">
        <v>91</v>
      </c>
      <c r="Z547" s="221" t="s">
        <v>91</v>
      </c>
      <c r="AA547" s="221" t="s">
        <v>91</v>
      </c>
      <c r="AB547" s="221" t="s">
        <v>91</v>
      </c>
      <c r="AC547" s="221" t="s">
        <v>91</v>
      </c>
      <c r="AD547" s="221" t="s">
        <v>91</v>
      </c>
      <c r="AE547" s="221" t="s">
        <v>91</v>
      </c>
      <c r="AF547" s="221" t="s">
        <v>91</v>
      </c>
      <c r="AG547" s="221" t="s">
        <v>91</v>
      </c>
      <c r="AH547" s="221" t="s">
        <v>91</v>
      </c>
      <c r="AI547" s="221" t="s">
        <v>91</v>
      </c>
      <c r="AJ547" s="221" t="s">
        <v>91</v>
      </c>
      <c r="AK547" s="221" t="s">
        <v>91</v>
      </c>
      <c r="AL547" s="221" t="s">
        <v>91</v>
      </c>
      <c r="AM547" s="221" t="s">
        <v>91</v>
      </c>
    </row>
    <row r="548" spans="1:39" s="121" customFormat="1" ht="15" hidden="1" customHeight="1">
      <c r="A548" s="233">
        <v>508</v>
      </c>
      <c r="B548" s="233"/>
      <c r="C548" s="233" t="s">
        <v>635</v>
      </c>
      <c r="H548" s="121">
        <v>1</v>
      </c>
      <c r="I548" s="235">
        <v>56.9</v>
      </c>
      <c r="J548" s="236">
        <f t="shared" si="35"/>
        <v>56.9</v>
      </c>
      <c r="K548" s="237">
        <f t="shared" si="36"/>
        <v>2.6522478849604959E-3</v>
      </c>
    </row>
    <row r="549" spans="1:39" s="123" customFormat="1" ht="27" customHeight="1">
      <c r="A549" s="153">
        <v>509</v>
      </c>
      <c r="B549" s="153"/>
      <c r="C549" s="153" t="s">
        <v>1014</v>
      </c>
      <c r="H549" s="123">
        <v>1</v>
      </c>
      <c r="I549" s="156">
        <v>91.4</v>
      </c>
      <c r="J549" s="172">
        <f t="shared" si="35"/>
        <v>91.4</v>
      </c>
      <c r="K549" s="157">
        <f t="shared" si="36"/>
        <v>4.2603770946465615E-3</v>
      </c>
      <c r="P549" s="316" t="s">
        <v>636</v>
      </c>
      <c r="Q549" s="163">
        <v>1</v>
      </c>
      <c r="R549" s="297">
        <v>1</v>
      </c>
      <c r="S549" s="162" t="s">
        <v>91</v>
      </c>
      <c r="T549" s="162" t="s">
        <v>91</v>
      </c>
      <c r="U549" s="162" t="s">
        <v>91</v>
      </c>
      <c r="V549" s="162" t="s">
        <v>91</v>
      </c>
      <c r="W549" s="162" t="s">
        <v>91</v>
      </c>
      <c r="X549" s="162" t="s">
        <v>91</v>
      </c>
      <c r="Y549" s="162" t="s">
        <v>91</v>
      </c>
      <c r="Z549" s="162" t="s">
        <v>91</v>
      </c>
      <c r="AA549" s="162" t="s">
        <v>91</v>
      </c>
      <c r="AB549" s="162" t="s">
        <v>91</v>
      </c>
      <c r="AC549" s="162" t="s">
        <v>91</v>
      </c>
      <c r="AD549" s="162" t="s">
        <v>91</v>
      </c>
      <c r="AE549" s="162" t="s">
        <v>91</v>
      </c>
      <c r="AF549" s="162" t="s">
        <v>91</v>
      </c>
      <c r="AG549" s="162" t="s">
        <v>91</v>
      </c>
      <c r="AH549" s="162" t="s">
        <v>91</v>
      </c>
      <c r="AI549" s="162" t="s">
        <v>91</v>
      </c>
      <c r="AJ549" s="162" t="s">
        <v>92</v>
      </c>
      <c r="AK549" s="162" t="s">
        <v>91</v>
      </c>
      <c r="AL549" s="162" t="s">
        <v>91</v>
      </c>
      <c r="AM549" s="162" t="s">
        <v>91</v>
      </c>
    </row>
    <row r="550" spans="1:39" s="121" customFormat="1" ht="15" customHeight="1">
      <c r="A550" s="233">
        <v>510</v>
      </c>
      <c r="B550" s="233"/>
      <c r="C550" s="233" t="s">
        <v>637</v>
      </c>
      <c r="H550" s="121">
        <v>1</v>
      </c>
      <c r="I550" s="235">
        <v>87.4</v>
      </c>
      <c r="J550" s="251">
        <f t="shared" si="35"/>
        <v>87.4</v>
      </c>
      <c r="K550" s="252">
        <f t="shared" si="36"/>
        <v>4.0739273312046988E-3</v>
      </c>
      <c r="P550" s="315"/>
      <c r="Q550" s="283"/>
      <c r="R550" s="298">
        <v>1</v>
      </c>
      <c r="S550" s="257" t="s">
        <v>91</v>
      </c>
      <c r="T550" s="257" t="s">
        <v>91</v>
      </c>
      <c r="U550" s="257" t="s">
        <v>91</v>
      </c>
      <c r="V550" s="257" t="s">
        <v>91</v>
      </c>
      <c r="W550" s="257" t="s">
        <v>91</v>
      </c>
      <c r="X550" s="257" t="s">
        <v>91</v>
      </c>
      <c r="Y550" s="257" t="s">
        <v>91</v>
      </c>
      <c r="Z550" s="257" t="s">
        <v>91</v>
      </c>
      <c r="AA550" s="257" t="s">
        <v>91</v>
      </c>
      <c r="AB550" s="257" t="s">
        <v>91</v>
      </c>
      <c r="AC550" s="257" t="s">
        <v>91</v>
      </c>
      <c r="AD550" s="257" t="s">
        <v>91</v>
      </c>
      <c r="AE550" s="257" t="s">
        <v>91</v>
      </c>
      <c r="AF550" s="257" t="s">
        <v>91</v>
      </c>
      <c r="AG550" s="257" t="s">
        <v>91</v>
      </c>
      <c r="AH550" s="257" t="s">
        <v>91</v>
      </c>
      <c r="AI550" s="257" t="s">
        <v>91</v>
      </c>
      <c r="AJ550" s="257" t="s">
        <v>91</v>
      </c>
      <c r="AK550" s="257" t="s">
        <v>91</v>
      </c>
      <c r="AL550" s="257" t="s">
        <v>91</v>
      </c>
      <c r="AM550" s="257" t="s">
        <v>91</v>
      </c>
    </row>
    <row r="551" spans="1:39" s="121" customFormat="1" ht="15" hidden="1" customHeight="1">
      <c r="A551" s="233">
        <v>511</v>
      </c>
      <c r="B551" s="233"/>
      <c r="C551" s="233" t="s">
        <v>638</v>
      </c>
      <c r="H551" s="121">
        <v>1</v>
      </c>
      <c r="I551" s="235">
        <v>53.9</v>
      </c>
      <c r="J551" s="236">
        <f t="shared" si="35"/>
        <v>53.9</v>
      </c>
      <c r="K551" s="237">
        <f t="shared" si="36"/>
        <v>2.5124105623790991E-3</v>
      </c>
    </row>
    <row r="552" spans="1:39" s="121" customFormat="1" ht="15" customHeight="1">
      <c r="A552" s="233">
        <v>512</v>
      </c>
      <c r="B552" s="233"/>
      <c r="C552" s="233" t="s">
        <v>1046</v>
      </c>
      <c r="H552" s="121">
        <v>1</v>
      </c>
      <c r="I552" s="235">
        <v>53.6</v>
      </c>
      <c r="J552" s="251">
        <f t="shared" si="35"/>
        <v>53.6</v>
      </c>
      <c r="K552" s="252">
        <f t="shared" si="36"/>
        <v>2.4984268301209592E-3</v>
      </c>
      <c r="P552" s="315"/>
      <c r="Q552" s="283"/>
      <c r="R552" s="298">
        <v>1</v>
      </c>
      <c r="S552" s="257" t="s">
        <v>91</v>
      </c>
      <c r="T552" s="257" t="s">
        <v>91</v>
      </c>
      <c r="U552" s="257" t="s">
        <v>91</v>
      </c>
      <c r="V552" s="257" t="s">
        <v>91</v>
      </c>
      <c r="W552" s="257" t="s">
        <v>91</v>
      </c>
      <c r="X552" s="257" t="s">
        <v>91</v>
      </c>
      <c r="Y552" s="257" t="s">
        <v>91</v>
      </c>
      <c r="Z552" s="257" t="s">
        <v>91</v>
      </c>
      <c r="AA552" s="257" t="s">
        <v>91</v>
      </c>
      <c r="AB552" s="257" t="s">
        <v>91</v>
      </c>
      <c r="AC552" s="257" t="s">
        <v>91</v>
      </c>
      <c r="AD552" s="257" t="s">
        <v>91</v>
      </c>
      <c r="AE552" s="257" t="s">
        <v>91</v>
      </c>
      <c r="AF552" s="257" t="s">
        <v>91</v>
      </c>
      <c r="AG552" s="257" t="s">
        <v>91</v>
      </c>
      <c r="AH552" s="257" t="s">
        <v>91</v>
      </c>
      <c r="AI552" s="257" t="s">
        <v>91</v>
      </c>
      <c r="AJ552" s="257" t="s">
        <v>91</v>
      </c>
      <c r="AK552" s="257" t="s">
        <v>91</v>
      </c>
      <c r="AL552" s="257" t="s">
        <v>91</v>
      </c>
      <c r="AM552" s="257" t="s">
        <v>91</v>
      </c>
    </row>
    <row r="553" spans="1:39" s="121" customFormat="1" ht="15" customHeight="1">
      <c r="A553" s="233">
        <v>513</v>
      </c>
      <c r="B553" s="233"/>
      <c r="C553" s="233" t="s">
        <v>639</v>
      </c>
      <c r="H553" s="121">
        <v>1</v>
      </c>
      <c r="I553" s="235">
        <v>53.6</v>
      </c>
      <c r="J553" s="251">
        <f t="shared" si="35"/>
        <v>53.6</v>
      </c>
      <c r="K553" s="252">
        <f t="shared" si="36"/>
        <v>2.4984268301209592E-3</v>
      </c>
      <c r="P553" s="315"/>
      <c r="Q553" s="283"/>
      <c r="R553" s="298">
        <v>1</v>
      </c>
      <c r="S553" s="257" t="s">
        <v>91</v>
      </c>
      <c r="T553" s="257" t="s">
        <v>91</v>
      </c>
      <c r="U553" s="257" t="s">
        <v>91</v>
      </c>
      <c r="V553" s="257" t="s">
        <v>91</v>
      </c>
      <c r="W553" s="257" t="s">
        <v>91</v>
      </c>
      <c r="X553" s="257" t="s">
        <v>91</v>
      </c>
      <c r="Y553" s="257" t="s">
        <v>91</v>
      </c>
      <c r="Z553" s="257" t="s">
        <v>91</v>
      </c>
      <c r="AA553" s="257" t="s">
        <v>91</v>
      </c>
      <c r="AB553" s="257" t="s">
        <v>91</v>
      </c>
      <c r="AC553" s="257" t="s">
        <v>91</v>
      </c>
      <c r="AD553" s="257" t="s">
        <v>91</v>
      </c>
      <c r="AE553" s="257" t="s">
        <v>91</v>
      </c>
      <c r="AF553" s="257" t="s">
        <v>91</v>
      </c>
      <c r="AG553" s="257" t="s">
        <v>91</v>
      </c>
      <c r="AH553" s="257" t="s">
        <v>91</v>
      </c>
      <c r="AI553" s="257" t="s">
        <v>91</v>
      </c>
      <c r="AJ553" s="257" t="s">
        <v>91</v>
      </c>
      <c r="AK553" s="257" t="s">
        <v>91</v>
      </c>
      <c r="AL553" s="257" t="s">
        <v>91</v>
      </c>
      <c r="AM553" s="257" t="s">
        <v>91</v>
      </c>
    </row>
    <row r="554" spans="1:39" s="121" customFormat="1" ht="15" hidden="1" customHeight="1">
      <c r="A554" s="233">
        <v>514</v>
      </c>
      <c r="B554" s="233"/>
      <c r="C554" s="285" t="s">
        <v>1061</v>
      </c>
      <c r="H554" s="121">
        <v>1</v>
      </c>
      <c r="I554" s="235">
        <v>56.8</v>
      </c>
      <c r="J554" s="251">
        <f t="shared" si="35"/>
        <v>56.8</v>
      </c>
      <c r="K554" s="252">
        <f t="shared" si="36"/>
        <v>2.6475866408744494E-3</v>
      </c>
      <c r="P554" s="315"/>
      <c r="Q554" s="283"/>
      <c r="R554" s="298">
        <v>1</v>
      </c>
      <c r="S554" s="257" t="s">
        <v>1006</v>
      </c>
      <c r="T554" s="257" t="s">
        <v>1006</v>
      </c>
      <c r="U554" s="257" t="s">
        <v>1006</v>
      </c>
      <c r="V554" s="257" t="s">
        <v>1006</v>
      </c>
      <c r="W554" s="257" t="s">
        <v>1006</v>
      </c>
      <c r="X554" s="257" t="s">
        <v>1004</v>
      </c>
      <c r="Y554" s="257" t="s">
        <v>1006</v>
      </c>
      <c r="Z554" s="257" t="s">
        <v>1006</v>
      </c>
      <c r="AA554" s="257" t="s">
        <v>1006</v>
      </c>
      <c r="AB554" s="257" t="s">
        <v>1006</v>
      </c>
      <c r="AC554" s="257" t="s">
        <v>1006</v>
      </c>
      <c r="AD554" s="257" t="s">
        <v>1006</v>
      </c>
      <c r="AE554" s="257" t="s">
        <v>1006</v>
      </c>
      <c r="AF554" s="257" t="s">
        <v>1006</v>
      </c>
      <c r="AG554" s="257" t="s">
        <v>1006</v>
      </c>
      <c r="AH554" s="257" t="s">
        <v>1006</v>
      </c>
      <c r="AI554" s="257" t="s">
        <v>1006</v>
      </c>
      <c r="AJ554" s="257" t="s">
        <v>1006</v>
      </c>
      <c r="AK554" s="257" t="s">
        <v>1006</v>
      </c>
      <c r="AL554" s="257" t="s">
        <v>1004</v>
      </c>
      <c r="AM554" s="257" t="s">
        <v>1004</v>
      </c>
    </row>
    <row r="555" spans="1:39" s="121" customFormat="1" ht="15" hidden="1" customHeight="1">
      <c r="A555" s="233">
        <v>515</v>
      </c>
      <c r="B555" s="233"/>
      <c r="C555" s="233" t="s">
        <v>640</v>
      </c>
      <c r="H555" s="121">
        <v>1</v>
      </c>
      <c r="I555" s="235">
        <v>91.9</v>
      </c>
      <c r="J555" s="236">
        <f t="shared" si="35"/>
        <v>91.9</v>
      </c>
      <c r="K555" s="237">
        <f t="shared" si="36"/>
        <v>4.2836833150767945E-3</v>
      </c>
    </row>
    <row r="556" spans="1:39" s="121" customFormat="1" ht="15" hidden="1" customHeight="1">
      <c r="A556" s="233">
        <v>516</v>
      </c>
      <c r="B556" s="233"/>
      <c r="C556" s="233" t="s">
        <v>641</v>
      </c>
      <c r="H556" s="121">
        <v>1</v>
      </c>
      <c r="I556" s="235">
        <v>99</v>
      </c>
      <c r="J556" s="236">
        <f t="shared" si="35"/>
        <v>99</v>
      </c>
      <c r="K556" s="237">
        <f t="shared" si="36"/>
        <v>4.6146316451861E-3</v>
      </c>
    </row>
    <row r="557" spans="1:39" s="121" customFormat="1" ht="43.05" customHeight="1">
      <c r="A557" s="233">
        <v>517</v>
      </c>
      <c r="B557" s="233"/>
      <c r="C557" s="233" t="s">
        <v>642</v>
      </c>
      <c r="H557" s="121">
        <v>1</v>
      </c>
      <c r="I557" s="235">
        <v>52.4</v>
      </c>
      <c r="J557" s="251">
        <f t="shared" si="35"/>
        <v>52.4</v>
      </c>
      <c r="K557" s="252">
        <f t="shared" si="36"/>
        <v>2.4424919010884003E-3</v>
      </c>
      <c r="O557" s="257" t="s">
        <v>1027</v>
      </c>
      <c r="P557" s="286" t="s">
        <v>2290</v>
      </c>
      <c r="Q557" s="283">
        <v>1</v>
      </c>
      <c r="R557" s="298">
        <v>1</v>
      </c>
      <c r="S557" s="257" t="s">
        <v>91</v>
      </c>
      <c r="T557" s="257" t="s">
        <v>91</v>
      </c>
      <c r="U557" s="257" t="s">
        <v>91</v>
      </c>
      <c r="V557" s="257" t="s">
        <v>91</v>
      </c>
      <c r="W557" s="257" t="s">
        <v>91</v>
      </c>
      <c r="X557" s="257" t="s">
        <v>91</v>
      </c>
      <c r="Y557" s="257" t="s">
        <v>91</v>
      </c>
      <c r="Z557" s="257" t="s">
        <v>91</v>
      </c>
      <c r="AA557" s="257" t="s">
        <v>91</v>
      </c>
      <c r="AB557" s="257" t="s">
        <v>91</v>
      </c>
      <c r="AC557" s="257" t="s">
        <v>91</v>
      </c>
      <c r="AD557" s="257" t="s">
        <v>91</v>
      </c>
      <c r="AE557" s="257" t="s">
        <v>91</v>
      </c>
      <c r="AF557" s="257" t="s">
        <v>91</v>
      </c>
      <c r="AG557" s="257" t="s">
        <v>91</v>
      </c>
      <c r="AH557" s="257" t="s">
        <v>91</v>
      </c>
      <c r="AI557" s="257" t="s">
        <v>91</v>
      </c>
      <c r="AJ557" s="257" t="s">
        <v>91</v>
      </c>
      <c r="AK557" s="257" t="s">
        <v>91</v>
      </c>
      <c r="AL557" s="257" t="s">
        <v>91</v>
      </c>
      <c r="AM557" s="257" t="s">
        <v>91</v>
      </c>
    </row>
    <row r="558" spans="1:39" s="272" customFormat="1" ht="15" customHeight="1">
      <c r="A558" s="260">
        <v>518</v>
      </c>
      <c r="B558" s="260"/>
      <c r="C558" s="260" t="s">
        <v>2107</v>
      </c>
      <c r="H558" s="272">
        <v>1</v>
      </c>
      <c r="I558" s="263">
        <v>48.9</v>
      </c>
      <c r="J558" s="251">
        <f t="shared" si="35"/>
        <v>48.9</v>
      </c>
      <c r="K558" s="264">
        <f t="shared" si="36"/>
        <v>2.2793483580767705E-3</v>
      </c>
      <c r="P558" s="318"/>
      <c r="Q558" s="287"/>
      <c r="R558" s="301">
        <v>1</v>
      </c>
      <c r="S558" s="287" t="s">
        <v>1004</v>
      </c>
      <c r="T558" s="287" t="s">
        <v>1004</v>
      </c>
      <c r="U558" s="287" t="s">
        <v>1004</v>
      </c>
      <c r="V558" s="287" t="s">
        <v>1004</v>
      </c>
      <c r="W558" s="287" t="s">
        <v>1004</v>
      </c>
      <c r="X558" s="287" t="s">
        <v>1004</v>
      </c>
      <c r="Y558" s="287" t="s">
        <v>1004</v>
      </c>
      <c r="Z558" s="287" t="s">
        <v>1006</v>
      </c>
      <c r="AA558" s="287" t="s">
        <v>1004</v>
      </c>
      <c r="AB558" s="287" t="s">
        <v>1004</v>
      </c>
      <c r="AC558" s="287" t="s">
        <v>1004</v>
      </c>
      <c r="AD558" s="287" t="s">
        <v>1004</v>
      </c>
      <c r="AE558" s="287" t="s">
        <v>1004</v>
      </c>
      <c r="AF558" s="287" t="s">
        <v>1004</v>
      </c>
      <c r="AG558" s="287" t="s">
        <v>1004</v>
      </c>
      <c r="AH558" s="287" t="s">
        <v>1004</v>
      </c>
      <c r="AI558" s="287" t="s">
        <v>1004</v>
      </c>
      <c r="AJ558" s="287" t="s">
        <v>1004</v>
      </c>
      <c r="AK558" s="287" t="s">
        <v>1006</v>
      </c>
      <c r="AL558" s="287" t="s">
        <v>1004</v>
      </c>
      <c r="AM558" s="287" t="s">
        <v>1004</v>
      </c>
    </row>
    <row r="559" spans="1:39" s="121" customFormat="1" ht="15" hidden="1" customHeight="1">
      <c r="A559" s="233">
        <v>519</v>
      </c>
      <c r="B559" s="233"/>
      <c r="C559" s="233" t="s">
        <v>535</v>
      </c>
      <c r="H559" s="121">
        <v>1</v>
      </c>
      <c r="I559" s="235">
        <v>49</v>
      </c>
      <c r="J559" s="236">
        <f t="shared" si="35"/>
        <v>49</v>
      </c>
      <c r="K559" s="237">
        <f t="shared" si="36"/>
        <v>2.284009602162817E-3</v>
      </c>
    </row>
    <row r="560" spans="1:39" s="205" customFormat="1" ht="15" customHeight="1">
      <c r="A560" s="204">
        <v>520</v>
      </c>
      <c r="B560" s="204"/>
      <c r="C560" s="204" t="s">
        <v>643</v>
      </c>
      <c r="H560" s="205">
        <v>1</v>
      </c>
      <c r="I560" s="206">
        <v>48.8</v>
      </c>
      <c r="J560" s="223">
        <f t="shared" si="35"/>
        <v>48.8</v>
      </c>
      <c r="K560" s="211">
        <f t="shared" si="36"/>
        <v>2.274687113990724E-3</v>
      </c>
      <c r="P560" s="317"/>
      <c r="Q560" s="220"/>
      <c r="R560" s="299">
        <v>1</v>
      </c>
      <c r="S560" s="221" t="s">
        <v>91</v>
      </c>
      <c r="T560" s="221" t="s">
        <v>91</v>
      </c>
      <c r="U560" s="221" t="s">
        <v>91</v>
      </c>
      <c r="V560" s="221" t="s">
        <v>91</v>
      </c>
      <c r="W560" s="221" t="s">
        <v>91</v>
      </c>
      <c r="X560" s="221" t="s">
        <v>91</v>
      </c>
      <c r="Y560" s="221" t="s">
        <v>91</v>
      </c>
      <c r="Z560" s="221" t="s">
        <v>91</v>
      </c>
      <c r="AA560" s="221" t="s">
        <v>91</v>
      </c>
      <c r="AB560" s="221" t="s">
        <v>91</v>
      </c>
      <c r="AC560" s="221" t="s">
        <v>91</v>
      </c>
      <c r="AD560" s="221" t="s">
        <v>91</v>
      </c>
      <c r="AE560" s="221" t="s">
        <v>91</v>
      </c>
      <c r="AF560" s="221" t="s">
        <v>91</v>
      </c>
      <c r="AG560" s="221" t="s">
        <v>91</v>
      </c>
      <c r="AH560" s="221" t="s">
        <v>91</v>
      </c>
      <c r="AI560" s="221" t="s">
        <v>91</v>
      </c>
      <c r="AJ560" s="221" t="s">
        <v>91</v>
      </c>
      <c r="AK560" s="221" t="s">
        <v>91</v>
      </c>
      <c r="AL560" s="221" t="s">
        <v>91</v>
      </c>
      <c r="AM560" s="221" t="s">
        <v>91</v>
      </c>
    </row>
    <row r="561" spans="1:39" s="121" customFormat="1" ht="15" customHeight="1">
      <c r="A561" s="233">
        <v>521</v>
      </c>
      <c r="B561" s="233"/>
      <c r="C561" s="233" t="s">
        <v>644</v>
      </c>
      <c r="H561" s="121">
        <v>1</v>
      </c>
      <c r="I561" s="235">
        <v>93.9</v>
      </c>
      <c r="J561" s="251">
        <f t="shared" si="35"/>
        <v>93.9</v>
      </c>
      <c r="K561" s="252">
        <f t="shared" si="36"/>
        <v>4.3769081967977254E-3</v>
      </c>
      <c r="P561" s="315"/>
      <c r="Q561" s="283"/>
      <c r="R561" s="298">
        <v>1</v>
      </c>
      <c r="S561" s="257" t="s">
        <v>91</v>
      </c>
      <c r="T561" s="257" t="s">
        <v>91</v>
      </c>
      <c r="U561" s="257" t="s">
        <v>91</v>
      </c>
      <c r="V561" s="257" t="s">
        <v>91</v>
      </c>
      <c r="W561" s="257" t="s">
        <v>91</v>
      </c>
      <c r="X561" s="257" t="s">
        <v>91</v>
      </c>
      <c r="Y561" s="257" t="s">
        <v>91</v>
      </c>
      <c r="Z561" s="257" t="s">
        <v>91</v>
      </c>
      <c r="AA561" s="257" t="s">
        <v>91</v>
      </c>
      <c r="AB561" s="257" t="s">
        <v>91</v>
      </c>
      <c r="AC561" s="257" t="s">
        <v>91</v>
      </c>
      <c r="AD561" s="257" t="s">
        <v>91</v>
      </c>
      <c r="AE561" s="257" t="s">
        <v>91</v>
      </c>
      <c r="AF561" s="257" t="s">
        <v>91</v>
      </c>
      <c r="AG561" s="257" t="s">
        <v>91</v>
      </c>
      <c r="AH561" s="257" t="s">
        <v>91</v>
      </c>
      <c r="AI561" s="257" t="s">
        <v>91</v>
      </c>
      <c r="AJ561" s="257" t="s">
        <v>91</v>
      </c>
      <c r="AK561" s="257" t="s">
        <v>91</v>
      </c>
      <c r="AL561" s="257" t="s">
        <v>91</v>
      </c>
      <c r="AM561" s="257" t="s">
        <v>91</v>
      </c>
    </row>
    <row r="562" spans="1:39" s="121" customFormat="1" ht="15" hidden="1" customHeight="1">
      <c r="A562" s="233">
        <v>522</v>
      </c>
      <c r="B562" s="233"/>
      <c r="C562" s="233" t="s">
        <v>1086</v>
      </c>
      <c r="H562" s="121">
        <v>1</v>
      </c>
      <c r="I562" s="235">
        <v>99.4</v>
      </c>
      <c r="J562" s="236">
        <f t="shared" si="35"/>
        <v>99.4</v>
      </c>
      <c r="K562" s="237">
        <f t="shared" si="36"/>
        <v>4.6332766215302868E-3</v>
      </c>
    </row>
    <row r="563" spans="1:39" s="121" customFormat="1" ht="15" hidden="1" customHeight="1">
      <c r="A563" s="233">
        <v>523</v>
      </c>
      <c r="B563" s="233"/>
      <c r="C563" s="233" t="s">
        <v>1111</v>
      </c>
      <c r="H563" s="121">
        <v>1</v>
      </c>
      <c r="I563" s="235">
        <v>52.6</v>
      </c>
      <c r="J563" s="236">
        <f t="shared" si="35"/>
        <v>52.6</v>
      </c>
      <c r="K563" s="237">
        <f t="shared" si="36"/>
        <v>2.4518143892604937E-3</v>
      </c>
    </row>
    <row r="564" spans="1:39" s="121" customFormat="1" ht="15" hidden="1" customHeight="1">
      <c r="A564" s="233">
        <v>524</v>
      </c>
      <c r="B564" s="233"/>
      <c r="C564" s="233" t="s">
        <v>1092</v>
      </c>
      <c r="H564" s="121">
        <v>1</v>
      </c>
      <c r="I564" s="235">
        <v>97</v>
      </c>
      <c r="J564" s="236">
        <f t="shared" si="35"/>
        <v>97</v>
      </c>
      <c r="K564" s="237">
        <f t="shared" si="36"/>
        <v>4.5214067634651691E-3</v>
      </c>
    </row>
    <row r="565" spans="1:39" s="205" customFormat="1" ht="15" customHeight="1">
      <c r="A565" s="204">
        <v>525</v>
      </c>
      <c r="B565" s="204"/>
      <c r="C565" s="204" t="s">
        <v>645</v>
      </c>
      <c r="H565" s="205">
        <v>1</v>
      </c>
      <c r="I565" s="206">
        <v>48.1</v>
      </c>
      <c r="J565" s="223">
        <f t="shared" si="35"/>
        <v>48.1</v>
      </c>
      <c r="K565" s="211">
        <f t="shared" si="36"/>
        <v>2.2420584053883981E-3</v>
      </c>
      <c r="P565" s="317"/>
      <c r="Q565" s="220"/>
      <c r="R565" s="299">
        <v>1</v>
      </c>
      <c r="S565" s="221" t="s">
        <v>91</v>
      </c>
      <c r="T565" s="221" t="s">
        <v>91</v>
      </c>
      <c r="U565" s="221" t="s">
        <v>91</v>
      </c>
      <c r="V565" s="221" t="s">
        <v>91</v>
      </c>
      <c r="W565" s="221" t="s">
        <v>91</v>
      </c>
      <c r="X565" s="221" t="s">
        <v>91</v>
      </c>
      <c r="Y565" s="221" t="s">
        <v>91</v>
      </c>
      <c r="Z565" s="221" t="s">
        <v>91</v>
      </c>
      <c r="AA565" s="221" t="s">
        <v>91</v>
      </c>
      <c r="AB565" s="221" t="s">
        <v>91</v>
      </c>
      <c r="AC565" s="221" t="s">
        <v>91</v>
      </c>
      <c r="AD565" s="221" t="s">
        <v>91</v>
      </c>
      <c r="AE565" s="221" t="s">
        <v>91</v>
      </c>
      <c r="AF565" s="221" t="s">
        <v>91</v>
      </c>
      <c r="AG565" s="221" t="s">
        <v>91</v>
      </c>
      <c r="AH565" s="221" t="s">
        <v>91</v>
      </c>
      <c r="AI565" s="221" t="s">
        <v>91</v>
      </c>
      <c r="AJ565" s="221" t="s">
        <v>91</v>
      </c>
      <c r="AK565" s="221" t="s">
        <v>91</v>
      </c>
      <c r="AL565" s="221" t="s">
        <v>91</v>
      </c>
      <c r="AM565" s="221" t="s">
        <v>91</v>
      </c>
    </row>
    <row r="566" spans="1:39" s="121" customFormat="1" ht="15" hidden="1" customHeight="1">
      <c r="A566" s="233">
        <v>526</v>
      </c>
      <c r="B566" s="233"/>
      <c r="C566" s="233" t="s">
        <v>2245</v>
      </c>
      <c r="H566" s="121">
        <v>1</v>
      </c>
      <c r="I566" s="235">
        <v>93.1</v>
      </c>
      <c r="J566" s="236">
        <f t="shared" si="35"/>
        <v>93.1</v>
      </c>
      <c r="K566" s="237">
        <f t="shared" si="36"/>
        <v>4.3396182441093525E-3</v>
      </c>
    </row>
    <row r="567" spans="1:39" s="121" customFormat="1" ht="15" hidden="1" customHeight="1">
      <c r="A567" s="233">
        <v>527</v>
      </c>
      <c r="B567" s="233"/>
      <c r="C567" s="233" t="s">
        <v>646</v>
      </c>
      <c r="H567" s="121">
        <v>1</v>
      </c>
      <c r="I567" s="235">
        <v>99.1</v>
      </c>
      <c r="J567" s="236">
        <f t="shared" si="35"/>
        <v>99.1</v>
      </c>
      <c r="K567" s="237">
        <f t="shared" si="36"/>
        <v>4.619292889272146E-3</v>
      </c>
    </row>
    <row r="568" spans="1:39" s="121" customFormat="1" ht="15" hidden="1" customHeight="1">
      <c r="A568" s="233">
        <v>528</v>
      </c>
      <c r="B568" s="233"/>
      <c r="C568" s="233" t="s">
        <v>647</v>
      </c>
      <c r="H568" s="121">
        <v>1</v>
      </c>
      <c r="I568" s="235">
        <v>52.5</v>
      </c>
      <c r="J568" s="236">
        <f t="shared" si="35"/>
        <v>52.5</v>
      </c>
      <c r="K568" s="237">
        <f t="shared" si="36"/>
        <v>2.4471531451744472E-3</v>
      </c>
    </row>
    <row r="569" spans="1:39" s="205" customFormat="1" ht="15" customHeight="1">
      <c r="A569" s="204">
        <v>529</v>
      </c>
      <c r="B569" s="204"/>
      <c r="C569" s="204" t="s">
        <v>2249</v>
      </c>
      <c r="H569" s="205">
        <v>1</v>
      </c>
      <c r="I569" s="206">
        <v>96.7</v>
      </c>
      <c r="J569" s="223">
        <f t="shared" si="35"/>
        <v>96.7</v>
      </c>
      <c r="K569" s="211">
        <f t="shared" si="36"/>
        <v>4.5074230312070291E-3</v>
      </c>
      <c r="P569" s="317" t="s">
        <v>2302</v>
      </c>
      <c r="Q569" s="220">
        <v>1</v>
      </c>
      <c r="R569" s="299">
        <v>1</v>
      </c>
      <c r="S569" s="221" t="s">
        <v>1004</v>
      </c>
      <c r="T569" s="221" t="s">
        <v>1004</v>
      </c>
      <c r="U569" s="221" t="s">
        <v>1004</v>
      </c>
      <c r="V569" s="221" t="s">
        <v>1004</v>
      </c>
      <c r="W569" s="221" t="s">
        <v>1004</v>
      </c>
      <c r="X569" s="221" t="s">
        <v>1004</v>
      </c>
      <c r="Y569" s="221" t="s">
        <v>1004</v>
      </c>
      <c r="Z569" s="221" t="s">
        <v>1004</v>
      </c>
      <c r="AA569" s="221" t="s">
        <v>1004</v>
      </c>
      <c r="AB569" s="221" t="s">
        <v>1004</v>
      </c>
      <c r="AC569" s="221" t="s">
        <v>1004</v>
      </c>
      <c r="AD569" s="221" t="s">
        <v>1004</v>
      </c>
      <c r="AE569" s="221" t="s">
        <v>1004</v>
      </c>
      <c r="AF569" s="221" t="s">
        <v>1004</v>
      </c>
      <c r="AG569" s="221" t="s">
        <v>1004</v>
      </c>
      <c r="AH569" s="221" t="s">
        <v>1004</v>
      </c>
      <c r="AI569" s="221" t="s">
        <v>1004</v>
      </c>
      <c r="AJ569" s="221" t="s">
        <v>1004</v>
      </c>
      <c r="AK569" s="221" t="s">
        <v>1004</v>
      </c>
      <c r="AL569" s="221" t="s">
        <v>1004</v>
      </c>
      <c r="AM569" s="221" t="s">
        <v>1004</v>
      </c>
    </row>
    <row r="570" spans="1:39" s="121" customFormat="1" ht="15" customHeight="1">
      <c r="A570" s="233">
        <v>530</v>
      </c>
      <c r="B570" s="233"/>
      <c r="C570" s="233" t="s">
        <v>648</v>
      </c>
      <c r="H570" s="121">
        <v>1</v>
      </c>
      <c r="I570" s="235">
        <v>48.3</v>
      </c>
      <c r="J570" s="251">
        <f t="shared" si="35"/>
        <v>48.3</v>
      </c>
      <c r="K570" s="252">
        <f t="shared" si="36"/>
        <v>2.2513808935604911E-3</v>
      </c>
      <c r="P570" s="315"/>
      <c r="Q570" s="283"/>
      <c r="R570" s="298">
        <v>1</v>
      </c>
      <c r="S570" s="257" t="s">
        <v>91</v>
      </c>
      <c r="T570" s="257" t="s">
        <v>91</v>
      </c>
      <c r="U570" s="257" t="s">
        <v>91</v>
      </c>
      <c r="V570" s="257" t="s">
        <v>91</v>
      </c>
      <c r="W570" s="257" t="s">
        <v>91</v>
      </c>
      <c r="X570" s="257" t="s">
        <v>91</v>
      </c>
      <c r="Y570" s="257" t="s">
        <v>91</v>
      </c>
      <c r="Z570" s="257" t="s">
        <v>91</v>
      </c>
      <c r="AA570" s="257" t="s">
        <v>91</v>
      </c>
      <c r="AB570" s="257" t="s">
        <v>91</v>
      </c>
      <c r="AC570" s="257" t="s">
        <v>91</v>
      </c>
      <c r="AD570" s="257" t="s">
        <v>91</v>
      </c>
      <c r="AE570" s="257" t="s">
        <v>91</v>
      </c>
      <c r="AF570" s="257" t="s">
        <v>91</v>
      </c>
      <c r="AG570" s="257" t="s">
        <v>91</v>
      </c>
      <c r="AH570" s="257" t="s">
        <v>91</v>
      </c>
      <c r="AI570" s="257" t="s">
        <v>91</v>
      </c>
      <c r="AJ570" s="257" t="s">
        <v>91</v>
      </c>
      <c r="AK570" s="257" t="s">
        <v>91</v>
      </c>
      <c r="AL570" s="257" t="s">
        <v>91</v>
      </c>
      <c r="AM570" s="257" t="s">
        <v>91</v>
      </c>
    </row>
    <row r="571" spans="1:39" s="121" customFormat="1" ht="15" customHeight="1">
      <c r="A571" s="233">
        <v>531</v>
      </c>
      <c r="B571" s="233"/>
      <c r="C571" s="233" t="s">
        <v>649</v>
      </c>
      <c r="H571" s="121">
        <v>1</v>
      </c>
      <c r="I571" s="235">
        <v>93.1</v>
      </c>
      <c r="J571" s="251">
        <f t="shared" si="35"/>
        <v>93.1</v>
      </c>
      <c r="K571" s="252">
        <f t="shared" si="36"/>
        <v>4.3396182441093525E-3</v>
      </c>
      <c r="P571" s="315"/>
      <c r="Q571" s="283"/>
      <c r="R571" s="298">
        <v>1</v>
      </c>
      <c r="S571" s="257" t="s">
        <v>91</v>
      </c>
      <c r="T571" s="257" t="s">
        <v>91</v>
      </c>
      <c r="U571" s="257" t="s">
        <v>91</v>
      </c>
      <c r="V571" s="257" t="s">
        <v>91</v>
      </c>
      <c r="W571" s="257" t="s">
        <v>91</v>
      </c>
      <c r="X571" s="257" t="s">
        <v>91</v>
      </c>
      <c r="Y571" s="257" t="s">
        <v>91</v>
      </c>
      <c r="Z571" s="257" t="s">
        <v>91</v>
      </c>
      <c r="AA571" s="257" t="s">
        <v>91</v>
      </c>
      <c r="AB571" s="257" t="s">
        <v>91</v>
      </c>
      <c r="AC571" s="257" t="s">
        <v>91</v>
      </c>
      <c r="AD571" s="257" t="s">
        <v>91</v>
      </c>
      <c r="AE571" s="257" t="s">
        <v>91</v>
      </c>
      <c r="AF571" s="257" t="s">
        <v>91</v>
      </c>
      <c r="AG571" s="257" t="s">
        <v>91</v>
      </c>
      <c r="AH571" s="257" t="s">
        <v>91</v>
      </c>
      <c r="AI571" s="257" t="s">
        <v>91</v>
      </c>
      <c r="AJ571" s="257" t="s">
        <v>91</v>
      </c>
      <c r="AK571" s="257" t="s">
        <v>91</v>
      </c>
      <c r="AL571" s="257" t="s">
        <v>91</v>
      </c>
      <c r="AM571" s="257" t="s">
        <v>91</v>
      </c>
    </row>
    <row r="572" spans="1:39" s="121" customFormat="1" ht="15" hidden="1" customHeight="1">
      <c r="A572" s="233">
        <v>532</v>
      </c>
      <c r="B572" s="233"/>
      <c r="C572" s="233" t="s">
        <v>650</v>
      </c>
      <c r="H572" s="121">
        <v>1</v>
      </c>
      <c r="I572" s="235">
        <v>99.3</v>
      </c>
      <c r="J572" s="236">
        <f t="shared" si="35"/>
        <v>99.3</v>
      </c>
      <c r="K572" s="237">
        <f t="shared" si="36"/>
        <v>4.6286153774442399E-3</v>
      </c>
    </row>
    <row r="573" spans="1:39" s="121" customFormat="1" ht="15" customHeight="1">
      <c r="A573" s="233">
        <v>533</v>
      </c>
      <c r="B573" s="233"/>
      <c r="C573" s="233" t="s">
        <v>651</v>
      </c>
      <c r="H573" s="121">
        <v>1</v>
      </c>
      <c r="I573" s="235">
        <v>52.4</v>
      </c>
      <c r="J573" s="251">
        <f t="shared" si="35"/>
        <v>52.4</v>
      </c>
      <c r="K573" s="252">
        <f t="shared" si="36"/>
        <v>2.4424919010884003E-3</v>
      </c>
      <c r="P573" s="315"/>
      <c r="Q573" s="283"/>
      <c r="R573" s="298">
        <v>1</v>
      </c>
      <c r="S573" s="257" t="s">
        <v>91</v>
      </c>
      <c r="T573" s="257" t="s">
        <v>91</v>
      </c>
      <c r="U573" s="257" t="s">
        <v>91</v>
      </c>
      <c r="V573" s="257" t="s">
        <v>91</v>
      </c>
      <c r="W573" s="257" t="s">
        <v>91</v>
      </c>
      <c r="X573" s="257" t="s">
        <v>91</v>
      </c>
      <c r="Y573" s="257" t="s">
        <v>91</v>
      </c>
      <c r="Z573" s="257" t="s">
        <v>91</v>
      </c>
      <c r="AA573" s="257" t="s">
        <v>91</v>
      </c>
      <c r="AB573" s="257" t="s">
        <v>91</v>
      </c>
      <c r="AC573" s="257" t="s">
        <v>91</v>
      </c>
      <c r="AD573" s="257" t="s">
        <v>91</v>
      </c>
      <c r="AE573" s="257" t="s">
        <v>91</v>
      </c>
      <c r="AF573" s="257" t="s">
        <v>91</v>
      </c>
      <c r="AG573" s="257" t="s">
        <v>91</v>
      </c>
      <c r="AH573" s="257" t="s">
        <v>91</v>
      </c>
      <c r="AI573" s="257" t="s">
        <v>91</v>
      </c>
      <c r="AJ573" s="257" t="s">
        <v>91</v>
      </c>
      <c r="AK573" s="257" t="s">
        <v>91</v>
      </c>
      <c r="AL573" s="257" t="s">
        <v>91</v>
      </c>
      <c r="AM573" s="257" t="s">
        <v>91</v>
      </c>
    </row>
    <row r="574" spans="1:39" s="123" customFormat="1" ht="15" customHeight="1">
      <c r="A574" s="153">
        <v>534</v>
      </c>
      <c r="B574" s="153"/>
      <c r="C574" s="153" t="s">
        <v>652</v>
      </c>
      <c r="H574" s="123">
        <v>0.33</v>
      </c>
      <c r="I574" s="156">
        <v>96.8</v>
      </c>
      <c r="J574" s="222">
        <v>32.26</v>
      </c>
      <c r="K574" s="164">
        <f t="shared" si="36"/>
        <v>1.5037173421586221E-3</v>
      </c>
      <c r="P574" s="316" t="s">
        <v>2261</v>
      </c>
      <c r="Q574" s="123">
        <v>1</v>
      </c>
      <c r="R574" s="302">
        <v>1</v>
      </c>
      <c r="S574" s="123" t="s">
        <v>91</v>
      </c>
      <c r="T574" s="123" t="s">
        <v>91</v>
      </c>
      <c r="U574" s="123" t="s">
        <v>91</v>
      </c>
      <c r="V574" s="123" t="s">
        <v>91</v>
      </c>
      <c r="W574" s="123" t="s">
        <v>91</v>
      </c>
      <c r="X574" s="123" t="s">
        <v>91</v>
      </c>
      <c r="Y574" s="123" t="s">
        <v>91</v>
      </c>
      <c r="Z574" s="123" t="s">
        <v>91</v>
      </c>
      <c r="AA574" s="123" t="s">
        <v>91</v>
      </c>
      <c r="AB574" s="123" t="s">
        <v>91</v>
      </c>
      <c r="AC574" s="123" t="s">
        <v>91</v>
      </c>
      <c r="AD574" s="123" t="s">
        <v>93</v>
      </c>
      <c r="AE574" s="123" t="s">
        <v>91</v>
      </c>
      <c r="AF574" s="123" t="s">
        <v>91</v>
      </c>
      <c r="AG574" s="123" t="s">
        <v>91</v>
      </c>
      <c r="AH574" s="123" t="s">
        <v>91</v>
      </c>
      <c r="AI574" s="123" t="s">
        <v>91</v>
      </c>
      <c r="AJ574" s="123" t="s">
        <v>91</v>
      </c>
      <c r="AK574" s="123" t="s">
        <v>93</v>
      </c>
      <c r="AL574" s="123" t="s">
        <v>91</v>
      </c>
      <c r="AM574" s="123" t="s">
        <v>91</v>
      </c>
    </row>
    <row r="575" spans="1:39" s="123" customFormat="1" ht="15" customHeight="1">
      <c r="A575" s="153">
        <v>534</v>
      </c>
      <c r="B575" s="153"/>
      <c r="C575" s="153" t="s">
        <v>653</v>
      </c>
      <c r="H575" s="123">
        <v>0.33</v>
      </c>
      <c r="I575" s="156">
        <v>96.8</v>
      </c>
      <c r="J575" s="222">
        <v>32.26</v>
      </c>
      <c r="K575" s="164">
        <f t="shared" si="36"/>
        <v>1.5037173421586221E-3</v>
      </c>
      <c r="P575" s="316" t="s">
        <v>2261</v>
      </c>
      <c r="Q575" s="123">
        <v>1</v>
      </c>
      <c r="R575" s="302">
        <v>1</v>
      </c>
      <c r="S575" s="123" t="s">
        <v>91</v>
      </c>
      <c r="T575" s="123" t="s">
        <v>91</v>
      </c>
      <c r="U575" s="123" t="s">
        <v>91</v>
      </c>
      <c r="V575" s="123" t="s">
        <v>91</v>
      </c>
      <c r="W575" s="123" t="s">
        <v>91</v>
      </c>
      <c r="X575" s="123" t="s">
        <v>91</v>
      </c>
      <c r="Y575" s="123" t="s">
        <v>91</v>
      </c>
      <c r="Z575" s="123" t="s">
        <v>91</v>
      </c>
      <c r="AA575" s="123" t="s">
        <v>91</v>
      </c>
      <c r="AB575" s="123" t="s">
        <v>91</v>
      </c>
      <c r="AC575" s="123" t="s">
        <v>93</v>
      </c>
      <c r="AD575" s="123" t="s">
        <v>93</v>
      </c>
      <c r="AE575" s="123" t="s">
        <v>91</v>
      </c>
      <c r="AF575" s="123" t="s">
        <v>91</v>
      </c>
      <c r="AG575" s="123" t="s">
        <v>91</v>
      </c>
      <c r="AH575" s="123" t="s">
        <v>91</v>
      </c>
      <c r="AI575" s="123" t="s">
        <v>91</v>
      </c>
      <c r="AJ575" s="123" t="s">
        <v>91</v>
      </c>
      <c r="AK575" s="123" t="s">
        <v>93</v>
      </c>
      <c r="AL575" s="123" t="s">
        <v>91</v>
      </c>
      <c r="AM575" s="123" t="s">
        <v>91</v>
      </c>
    </row>
    <row r="576" spans="1:39" s="121" customFormat="1" ht="15" customHeight="1">
      <c r="A576" s="233">
        <v>534</v>
      </c>
      <c r="B576" s="233"/>
      <c r="C576" s="233" t="s">
        <v>654</v>
      </c>
      <c r="H576" s="121">
        <v>0.33</v>
      </c>
      <c r="I576" s="235">
        <v>96.8</v>
      </c>
      <c r="J576" s="236">
        <v>32.26</v>
      </c>
      <c r="K576" s="237">
        <f t="shared" si="36"/>
        <v>1.5037173421586221E-3</v>
      </c>
      <c r="P576" s="315"/>
      <c r="R576" s="300">
        <v>1</v>
      </c>
      <c r="S576" s="121" t="s">
        <v>91</v>
      </c>
      <c r="T576" s="121" t="s">
        <v>91</v>
      </c>
      <c r="U576" s="121" t="s">
        <v>91</v>
      </c>
      <c r="V576" s="121" t="s">
        <v>91</v>
      </c>
      <c r="W576" s="121" t="s">
        <v>91</v>
      </c>
      <c r="X576" s="121" t="s">
        <v>91</v>
      </c>
      <c r="Y576" s="121" t="s">
        <v>91</v>
      </c>
      <c r="Z576" s="121" t="s">
        <v>91</v>
      </c>
      <c r="AA576" s="121" t="s">
        <v>91</v>
      </c>
      <c r="AB576" s="121" t="s">
        <v>91</v>
      </c>
      <c r="AC576" s="121" t="s">
        <v>91</v>
      </c>
      <c r="AD576" s="121" t="s">
        <v>93</v>
      </c>
      <c r="AE576" s="121" t="s">
        <v>91</v>
      </c>
      <c r="AF576" s="121" t="s">
        <v>91</v>
      </c>
      <c r="AG576" s="121" t="s">
        <v>91</v>
      </c>
      <c r="AH576" s="121" t="s">
        <v>91</v>
      </c>
      <c r="AI576" s="121" t="s">
        <v>91</v>
      </c>
      <c r="AJ576" s="121" t="s">
        <v>91</v>
      </c>
      <c r="AK576" s="121" t="s">
        <v>93</v>
      </c>
      <c r="AL576" s="121" t="s">
        <v>91</v>
      </c>
      <c r="AM576" s="121" t="s">
        <v>91</v>
      </c>
    </row>
    <row r="577" spans="1:39" s="121" customFormat="1" ht="15" hidden="1" customHeight="1">
      <c r="A577" s="233">
        <v>535</v>
      </c>
      <c r="B577" s="233"/>
      <c r="C577" s="233" t="s">
        <v>655</v>
      </c>
      <c r="H577" s="121">
        <v>1</v>
      </c>
      <c r="I577" s="235">
        <v>48.2</v>
      </c>
      <c r="J577" s="236">
        <f t="shared" si="35"/>
        <v>48.2</v>
      </c>
      <c r="K577" s="237">
        <f t="shared" si="36"/>
        <v>2.246719649474445E-3</v>
      </c>
    </row>
    <row r="578" spans="1:39" s="121" customFormat="1" ht="15" hidden="1" customHeight="1">
      <c r="A578" s="233">
        <v>536</v>
      </c>
      <c r="B578" s="233"/>
      <c r="C578" s="233" t="s">
        <v>656</v>
      </c>
      <c r="H578" s="121">
        <v>1</v>
      </c>
      <c r="I578" s="235">
        <v>93.1</v>
      </c>
      <c r="J578" s="236">
        <f t="shared" si="35"/>
        <v>93.1</v>
      </c>
      <c r="K578" s="237">
        <f t="shared" si="36"/>
        <v>4.3396182441093525E-3</v>
      </c>
    </row>
    <row r="579" spans="1:39" s="121" customFormat="1" ht="15" customHeight="1">
      <c r="A579" s="233">
        <v>537</v>
      </c>
      <c r="B579" s="233"/>
      <c r="C579" s="233" t="s">
        <v>657</v>
      </c>
      <c r="H579" s="121">
        <v>1</v>
      </c>
      <c r="I579" s="235">
        <v>99.3</v>
      </c>
      <c r="J579" s="251">
        <f t="shared" si="35"/>
        <v>99.3</v>
      </c>
      <c r="K579" s="252">
        <f t="shared" si="36"/>
        <v>4.6286153774442399E-3</v>
      </c>
      <c r="P579" s="315"/>
      <c r="Q579" s="283"/>
      <c r="R579" s="298">
        <v>1</v>
      </c>
      <c r="S579" s="257" t="s">
        <v>91</v>
      </c>
      <c r="T579" s="257" t="s">
        <v>91</v>
      </c>
      <c r="U579" s="257" t="s">
        <v>91</v>
      </c>
      <c r="V579" s="257" t="s">
        <v>91</v>
      </c>
      <c r="W579" s="257" t="s">
        <v>91</v>
      </c>
      <c r="X579" s="257" t="s">
        <v>91</v>
      </c>
      <c r="Y579" s="257" t="s">
        <v>91</v>
      </c>
      <c r="Z579" s="257" t="s">
        <v>91</v>
      </c>
      <c r="AA579" s="257" t="s">
        <v>91</v>
      </c>
      <c r="AB579" s="257" t="s">
        <v>91</v>
      </c>
      <c r="AC579" s="257" t="s">
        <v>91</v>
      </c>
      <c r="AD579" s="257" t="s">
        <v>91</v>
      </c>
      <c r="AE579" s="257" t="s">
        <v>91</v>
      </c>
      <c r="AF579" s="257" t="s">
        <v>91</v>
      </c>
      <c r="AG579" s="257" t="s">
        <v>91</v>
      </c>
      <c r="AH579" s="257" t="s">
        <v>91</v>
      </c>
      <c r="AI579" s="257" t="s">
        <v>91</v>
      </c>
      <c r="AJ579" s="257" t="s">
        <v>91</v>
      </c>
      <c r="AK579" s="257" t="s">
        <v>91</v>
      </c>
      <c r="AL579" s="257" t="s">
        <v>91</v>
      </c>
      <c r="AM579" s="257" t="s">
        <v>91</v>
      </c>
    </row>
    <row r="580" spans="1:39" s="121" customFormat="1" ht="15" customHeight="1">
      <c r="A580" s="233">
        <v>538</v>
      </c>
      <c r="B580" s="233"/>
      <c r="C580" s="233" t="s">
        <v>2045</v>
      </c>
      <c r="H580" s="121">
        <v>1</v>
      </c>
      <c r="I580" s="235">
        <v>52.4</v>
      </c>
      <c r="J580" s="251">
        <f t="shared" si="35"/>
        <v>52.4</v>
      </c>
      <c r="K580" s="252">
        <f t="shared" si="36"/>
        <v>2.4424919010884003E-3</v>
      </c>
      <c r="P580" s="315"/>
      <c r="Q580" s="283"/>
      <c r="R580" s="298">
        <v>1</v>
      </c>
      <c r="S580" s="257" t="s">
        <v>91</v>
      </c>
      <c r="T580" s="257" t="s">
        <v>91</v>
      </c>
      <c r="U580" s="257" t="s">
        <v>91</v>
      </c>
      <c r="V580" s="257" t="s">
        <v>91</v>
      </c>
      <c r="W580" s="257" t="s">
        <v>91</v>
      </c>
      <c r="X580" s="257" t="s">
        <v>91</v>
      </c>
      <c r="Y580" s="257" t="s">
        <v>91</v>
      </c>
      <c r="Z580" s="257" t="s">
        <v>91</v>
      </c>
      <c r="AA580" s="257" t="s">
        <v>91</v>
      </c>
      <c r="AB580" s="257" t="s">
        <v>91</v>
      </c>
      <c r="AC580" s="257" t="s">
        <v>91</v>
      </c>
      <c r="AD580" s="257" t="s">
        <v>91</v>
      </c>
      <c r="AE580" s="257" t="s">
        <v>91</v>
      </c>
      <c r="AF580" s="257" t="s">
        <v>91</v>
      </c>
      <c r="AG580" s="257" t="s">
        <v>91</v>
      </c>
      <c r="AH580" s="257" t="s">
        <v>91</v>
      </c>
      <c r="AI580" s="257" t="s">
        <v>91</v>
      </c>
      <c r="AJ580" s="257" t="s">
        <v>91</v>
      </c>
      <c r="AK580" s="257" t="s">
        <v>91</v>
      </c>
      <c r="AL580" s="257" t="s">
        <v>91</v>
      </c>
      <c r="AM580" s="257" t="s">
        <v>91</v>
      </c>
    </row>
    <row r="581" spans="1:39" s="121" customFormat="1" ht="15" customHeight="1">
      <c r="A581" s="233">
        <v>539</v>
      </c>
      <c r="B581" s="233"/>
      <c r="C581" s="233" t="s">
        <v>2045</v>
      </c>
      <c r="H581" s="121">
        <v>1</v>
      </c>
      <c r="I581" s="235">
        <v>96.7</v>
      </c>
      <c r="J581" s="251">
        <f t="shared" si="35"/>
        <v>96.7</v>
      </c>
      <c r="K581" s="252">
        <f t="shared" si="36"/>
        <v>4.5074230312070291E-3</v>
      </c>
      <c r="P581" s="315"/>
      <c r="Q581" s="283"/>
      <c r="R581" s="298">
        <v>1</v>
      </c>
      <c r="S581" s="257" t="s">
        <v>91</v>
      </c>
      <c r="T581" s="257" t="s">
        <v>91</v>
      </c>
      <c r="U581" s="257" t="s">
        <v>91</v>
      </c>
      <c r="V581" s="257" t="s">
        <v>91</v>
      </c>
      <c r="W581" s="257" t="s">
        <v>91</v>
      </c>
      <c r="X581" s="257" t="s">
        <v>91</v>
      </c>
      <c r="Y581" s="257" t="s">
        <v>91</v>
      </c>
      <c r="Z581" s="257" t="s">
        <v>91</v>
      </c>
      <c r="AA581" s="257" t="s">
        <v>91</v>
      </c>
      <c r="AB581" s="257" t="s">
        <v>91</v>
      </c>
      <c r="AC581" s="257" t="s">
        <v>91</v>
      </c>
      <c r="AD581" s="257" t="s">
        <v>91</v>
      </c>
      <c r="AE581" s="257" t="s">
        <v>91</v>
      </c>
      <c r="AF581" s="257" t="s">
        <v>91</v>
      </c>
      <c r="AG581" s="257" t="s">
        <v>91</v>
      </c>
      <c r="AH581" s="257" t="s">
        <v>91</v>
      </c>
      <c r="AI581" s="257" t="s">
        <v>91</v>
      </c>
      <c r="AJ581" s="257" t="s">
        <v>91</v>
      </c>
      <c r="AK581" s="257" t="s">
        <v>91</v>
      </c>
      <c r="AL581" s="257" t="s">
        <v>91</v>
      </c>
      <c r="AM581" s="257" t="s">
        <v>91</v>
      </c>
    </row>
    <row r="582" spans="1:39" s="121" customFormat="1" ht="15" customHeight="1">
      <c r="A582" s="233">
        <v>540</v>
      </c>
      <c r="B582" s="233"/>
      <c r="C582" s="233" t="s">
        <v>2045</v>
      </c>
      <c r="H582" s="121">
        <v>1</v>
      </c>
      <c r="I582" s="235">
        <v>48.1</v>
      </c>
      <c r="J582" s="251">
        <f t="shared" si="35"/>
        <v>48.1</v>
      </c>
      <c r="K582" s="252">
        <f t="shared" si="36"/>
        <v>2.2420584053883981E-3</v>
      </c>
      <c r="P582" s="315"/>
      <c r="Q582" s="283"/>
      <c r="R582" s="298">
        <v>1</v>
      </c>
      <c r="S582" s="257" t="s">
        <v>91</v>
      </c>
      <c r="T582" s="257" t="s">
        <v>91</v>
      </c>
      <c r="U582" s="257" t="s">
        <v>91</v>
      </c>
      <c r="V582" s="257" t="s">
        <v>91</v>
      </c>
      <c r="W582" s="257" t="s">
        <v>91</v>
      </c>
      <c r="X582" s="257" t="s">
        <v>91</v>
      </c>
      <c r="Y582" s="257" t="s">
        <v>91</v>
      </c>
      <c r="Z582" s="257" t="s">
        <v>91</v>
      </c>
      <c r="AA582" s="257" t="s">
        <v>91</v>
      </c>
      <c r="AB582" s="257" t="s">
        <v>91</v>
      </c>
      <c r="AC582" s="257" t="s">
        <v>91</v>
      </c>
      <c r="AD582" s="257" t="s">
        <v>91</v>
      </c>
      <c r="AE582" s="257" t="s">
        <v>91</v>
      </c>
      <c r="AF582" s="257" t="s">
        <v>91</v>
      </c>
      <c r="AG582" s="257" t="s">
        <v>91</v>
      </c>
      <c r="AH582" s="257" t="s">
        <v>91</v>
      </c>
      <c r="AI582" s="257" t="s">
        <v>91</v>
      </c>
      <c r="AJ582" s="257" t="s">
        <v>91</v>
      </c>
      <c r="AK582" s="257" t="s">
        <v>91</v>
      </c>
      <c r="AL582" s="257" t="s">
        <v>91</v>
      </c>
      <c r="AM582" s="257" t="s">
        <v>91</v>
      </c>
    </row>
    <row r="583" spans="1:39" s="123" customFormat="1" ht="15" customHeight="1">
      <c r="A583" s="153">
        <v>541</v>
      </c>
      <c r="B583" s="153"/>
      <c r="C583" s="153" t="s">
        <v>2054</v>
      </c>
      <c r="H583" s="123">
        <v>1</v>
      </c>
      <c r="I583" s="156">
        <v>93.1</v>
      </c>
      <c r="J583" s="172">
        <f t="shared" si="35"/>
        <v>93.1</v>
      </c>
      <c r="K583" s="157">
        <f t="shared" si="36"/>
        <v>4.3396182441093525E-3</v>
      </c>
      <c r="P583" s="316" t="s">
        <v>658</v>
      </c>
      <c r="Q583" s="163">
        <v>1</v>
      </c>
      <c r="R583" s="297">
        <v>1</v>
      </c>
      <c r="S583" s="162" t="s">
        <v>91</v>
      </c>
      <c r="T583" s="162" t="s">
        <v>91</v>
      </c>
      <c r="U583" s="162" t="s">
        <v>91</v>
      </c>
      <c r="V583" s="162" t="s">
        <v>91</v>
      </c>
      <c r="W583" s="162" t="s">
        <v>91</v>
      </c>
      <c r="X583" s="162" t="s">
        <v>91</v>
      </c>
      <c r="Y583" s="162" t="s">
        <v>91</v>
      </c>
      <c r="Z583" s="162" t="s">
        <v>91</v>
      </c>
      <c r="AA583" s="162" t="s">
        <v>91</v>
      </c>
      <c r="AB583" s="162" t="s">
        <v>91</v>
      </c>
      <c r="AC583" s="162" t="s">
        <v>91</v>
      </c>
      <c r="AD583" s="162" t="s">
        <v>91</v>
      </c>
      <c r="AE583" s="162" t="s">
        <v>91</v>
      </c>
      <c r="AF583" s="162" t="s">
        <v>91</v>
      </c>
      <c r="AG583" s="162" t="s">
        <v>91</v>
      </c>
      <c r="AH583" s="162" t="s">
        <v>91</v>
      </c>
      <c r="AI583" s="162" t="s">
        <v>91</v>
      </c>
      <c r="AJ583" s="162" t="s">
        <v>91</v>
      </c>
      <c r="AK583" s="162" t="s">
        <v>91</v>
      </c>
      <c r="AL583" s="162" t="s">
        <v>91</v>
      </c>
      <c r="AM583" s="162" t="s">
        <v>91</v>
      </c>
    </row>
    <row r="584" spans="1:39" s="121" customFormat="1" ht="15" customHeight="1">
      <c r="A584" s="233">
        <v>542</v>
      </c>
      <c r="B584" s="233"/>
      <c r="C584" s="233" t="s">
        <v>659</v>
      </c>
      <c r="H584" s="121">
        <v>1</v>
      </c>
      <c r="I584" s="235">
        <v>178.6</v>
      </c>
      <c r="J584" s="251">
        <f t="shared" si="35"/>
        <v>178.6</v>
      </c>
      <c r="K584" s="252">
        <f t="shared" si="36"/>
        <v>8.3249819376791656E-3</v>
      </c>
      <c r="P584" s="315"/>
      <c r="Q584" s="283"/>
      <c r="R584" s="298">
        <v>1</v>
      </c>
      <c r="S584" s="257" t="s">
        <v>93</v>
      </c>
      <c r="T584" s="257" t="s">
        <v>93</v>
      </c>
      <c r="U584" s="257" t="s">
        <v>91</v>
      </c>
      <c r="V584" s="257" t="s">
        <v>91</v>
      </c>
      <c r="W584" s="257" t="s">
        <v>93</v>
      </c>
      <c r="X584" s="257" t="s">
        <v>91</v>
      </c>
      <c r="Y584" s="257" t="s">
        <v>91</v>
      </c>
      <c r="Z584" s="257" t="s">
        <v>93</v>
      </c>
      <c r="AA584" s="257" t="s">
        <v>93</v>
      </c>
      <c r="AB584" s="257" t="s">
        <v>91</v>
      </c>
      <c r="AC584" s="257" t="s">
        <v>91</v>
      </c>
      <c r="AD584" s="257" t="s">
        <v>91</v>
      </c>
      <c r="AE584" s="257" t="s">
        <v>91</v>
      </c>
      <c r="AF584" s="257" t="s">
        <v>93</v>
      </c>
      <c r="AG584" s="257" t="s">
        <v>91</v>
      </c>
      <c r="AH584" s="257" t="s">
        <v>93</v>
      </c>
      <c r="AI584" s="257" t="s">
        <v>91</v>
      </c>
      <c r="AJ584" s="257" t="s">
        <v>91</v>
      </c>
      <c r="AK584" s="257" t="s">
        <v>91</v>
      </c>
      <c r="AL584" s="257" t="s">
        <v>91</v>
      </c>
      <c r="AM584" s="257" t="s">
        <v>91</v>
      </c>
    </row>
    <row r="585" spans="1:39" s="121" customFormat="1" ht="15" customHeight="1">
      <c r="A585" s="233">
        <v>543</v>
      </c>
      <c r="B585" s="233"/>
      <c r="C585" s="233" t="s">
        <v>660</v>
      </c>
      <c r="H585" s="121">
        <v>1</v>
      </c>
      <c r="I585" s="235">
        <v>171.5</v>
      </c>
      <c r="J585" s="251">
        <f t="shared" si="35"/>
        <v>171.5</v>
      </c>
      <c r="K585" s="252">
        <f t="shared" si="36"/>
        <v>7.9940336075698601E-3</v>
      </c>
      <c r="P585" s="315"/>
      <c r="Q585" s="283"/>
      <c r="R585" s="298">
        <v>1</v>
      </c>
      <c r="S585" s="257" t="s">
        <v>91</v>
      </c>
      <c r="T585" s="257" t="s">
        <v>91</v>
      </c>
      <c r="U585" s="257" t="s">
        <v>91</v>
      </c>
      <c r="V585" s="257" t="s">
        <v>91</v>
      </c>
      <c r="W585" s="257" t="s">
        <v>91</v>
      </c>
      <c r="X585" s="257" t="s">
        <v>91</v>
      </c>
      <c r="Y585" s="257" t="s">
        <v>91</v>
      </c>
      <c r="Z585" s="257" t="s">
        <v>91</v>
      </c>
      <c r="AA585" s="257" t="s">
        <v>91</v>
      </c>
      <c r="AB585" s="257" t="s">
        <v>91</v>
      </c>
      <c r="AC585" s="257" t="s">
        <v>91</v>
      </c>
      <c r="AD585" s="257" t="s">
        <v>91</v>
      </c>
      <c r="AE585" s="257" t="s">
        <v>91</v>
      </c>
      <c r="AF585" s="257" t="s">
        <v>91</v>
      </c>
      <c r="AG585" s="257" t="s">
        <v>91</v>
      </c>
      <c r="AH585" s="257" t="s">
        <v>91</v>
      </c>
      <c r="AI585" s="257" t="s">
        <v>91</v>
      </c>
      <c r="AJ585" s="257" t="s">
        <v>91</v>
      </c>
      <c r="AK585" s="257" t="s">
        <v>91</v>
      </c>
      <c r="AL585" s="257" t="s">
        <v>91</v>
      </c>
      <c r="AM585" s="257" t="s">
        <v>91</v>
      </c>
    </row>
    <row r="586" spans="1:39" s="121" customFormat="1" ht="15" hidden="1" customHeight="1">
      <c r="A586" s="233">
        <v>544</v>
      </c>
      <c r="B586" s="233"/>
      <c r="C586" s="233" t="s">
        <v>661</v>
      </c>
      <c r="H586" s="121">
        <v>1</v>
      </c>
      <c r="I586" s="235">
        <v>94</v>
      </c>
      <c r="J586" s="236">
        <f t="shared" si="35"/>
        <v>94</v>
      </c>
      <c r="K586" s="237">
        <f t="shared" si="36"/>
        <v>4.3815694408837723E-3</v>
      </c>
    </row>
    <row r="587" spans="1:39" s="205" customFormat="1" ht="15" customHeight="1">
      <c r="A587" s="204">
        <v>545</v>
      </c>
      <c r="B587" s="204"/>
      <c r="C587" s="204" t="s">
        <v>662</v>
      </c>
      <c r="H587" s="205">
        <v>0.75</v>
      </c>
      <c r="I587" s="206">
        <v>58</v>
      </c>
      <c r="J587" s="223">
        <v>43.5</v>
      </c>
      <c r="K587" s="211">
        <f t="shared" si="36"/>
        <v>2.027641177430256E-3</v>
      </c>
      <c r="P587" s="317"/>
      <c r="Q587" s="220"/>
      <c r="R587" s="299">
        <v>1</v>
      </c>
      <c r="S587" s="221" t="s">
        <v>91</v>
      </c>
      <c r="T587" s="221" t="s">
        <v>91</v>
      </c>
      <c r="U587" s="221" t="s">
        <v>91</v>
      </c>
      <c r="V587" s="221" t="s">
        <v>91</v>
      </c>
      <c r="W587" s="221" t="s">
        <v>91</v>
      </c>
      <c r="X587" s="221" t="s">
        <v>91</v>
      </c>
      <c r="Y587" s="221" t="s">
        <v>91</v>
      </c>
      <c r="Z587" s="221" t="s">
        <v>91</v>
      </c>
      <c r="AA587" s="221" t="s">
        <v>91</v>
      </c>
      <c r="AB587" s="221" t="s">
        <v>91</v>
      </c>
      <c r="AC587" s="221" t="s">
        <v>91</v>
      </c>
      <c r="AD587" s="221" t="s">
        <v>91</v>
      </c>
      <c r="AE587" s="221" t="s">
        <v>91</v>
      </c>
      <c r="AF587" s="221" t="s">
        <v>91</v>
      </c>
      <c r="AG587" s="221" t="s">
        <v>91</v>
      </c>
      <c r="AH587" s="221" t="s">
        <v>91</v>
      </c>
      <c r="AI587" s="221" t="s">
        <v>91</v>
      </c>
      <c r="AJ587" s="221" t="s">
        <v>91</v>
      </c>
      <c r="AK587" s="221" t="s">
        <v>91</v>
      </c>
      <c r="AL587" s="221" t="s">
        <v>91</v>
      </c>
      <c r="AM587" s="221" t="s">
        <v>91</v>
      </c>
    </row>
    <row r="588" spans="1:39" s="205" customFormat="1" ht="15" customHeight="1">
      <c r="A588" s="204">
        <v>545</v>
      </c>
      <c r="B588" s="204"/>
      <c r="C588" s="204" t="s">
        <v>663</v>
      </c>
      <c r="H588" s="205">
        <v>0.25</v>
      </c>
      <c r="I588" s="206">
        <v>58</v>
      </c>
      <c r="J588" s="193">
        <v>14.5</v>
      </c>
      <c r="K588" s="207">
        <f t="shared" si="36"/>
        <v>6.7588039247675207E-4</v>
      </c>
      <c r="P588" s="317"/>
      <c r="R588" s="303">
        <v>1</v>
      </c>
      <c r="S588" s="205" t="s">
        <v>91</v>
      </c>
      <c r="T588" s="205" t="s">
        <v>91</v>
      </c>
      <c r="U588" s="205" t="s">
        <v>91</v>
      </c>
      <c r="V588" s="205" t="s">
        <v>91</v>
      </c>
      <c r="W588" s="205" t="s">
        <v>91</v>
      </c>
      <c r="X588" s="205" t="s">
        <v>91</v>
      </c>
      <c r="Y588" s="205" t="s">
        <v>91</v>
      </c>
      <c r="Z588" s="205" t="s">
        <v>91</v>
      </c>
      <c r="AA588" s="205" t="s">
        <v>91</v>
      </c>
      <c r="AB588" s="205" t="s">
        <v>91</v>
      </c>
      <c r="AC588" s="205" t="s">
        <v>91</v>
      </c>
      <c r="AD588" s="205" t="s">
        <v>91</v>
      </c>
      <c r="AE588" s="205" t="s">
        <v>91</v>
      </c>
      <c r="AF588" s="205" t="s">
        <v>91</v>
      </c>
      <c r="AG588" s="205" t="s">
        <v>91</v>
      </c>
      <c r="AH588" s="205" t="s">
        <v>91</v>
      </c>
      <c r="AI588" s="205" t="s">
        <v>91</v>
      </c>
      <c r="AJ588" s="205" t="s">
        <v>91</v>
      </c>
      <c r="AK588" s="205" t="s">
        <v>91</v>
      </c>
      <c r="AL588" s="205" t="s">
        <v>91</v>
      </c>
      <c r="AM588" s="205" t="s">
        <v>91</v>
      </c>
    </row>
    <row r="589" spans="1:39" s="121" customFormat="1" ht="15" hidden="1" customHeight="1">
      <c r="A589" s="233">
        <v>546</v>
      </c>
      <c r="B589" s="233"/>
      <c r="C589" s="233" t="s">
        <v>664</v>
      </c>
      <c r="H589" s="121">
        <v>1</v>
      </c>
      <c r="I589" s="235">
        <v>122</v>
      </c>
      <c r="J589" s="236">
        <f t="shared" si="35"/>
        <v>122</v>
      </c>
      <c r="K589" s="237">
        <f t="shared" si="36"/>
        <v>5.6867177849768101E-3</v>
      </c>
    </row>
    <row r="590" spans="1:39" s="121" customFormat="1" ht="15" hidden="1" customHeight="1">
      <c r="A590" s="233">
        <v>547</v>
      </c>
      <c r="B590" s="233"/>
      <c r="C590" s="233" t="s">
        <v>665</v>
      </c>
      <c r="H590" s="121">
        <v>0.33</v>
      </c>
      <c r="I590" s="235">
        <v>93.7</v>
      </c>
      <c r="J590" s="236">
        <v>31.23</v>
      </c>
      <c r="K590" s="237">
        <f t="shared" si="36"/>
        <v>1.4557065280723426E-3</v>
      </c>
    </row>
    <row r="591" spans="1:39" s="121" customFormat="1" ht="15" hidden="1" customHeight="1">
      <c r="A591" s="233">
        <v>547</v>
      </c>
      <c r="B591" s="233"/>
      <c r="C591" s="233" t="s">
        <v>666</v>
      </c>
      <c r="H591" s="121">
        <v>0.67</v>
      </c>
      <c r="I591" s="235">
        <v>93.7</v>
      </c>
      <c r="J591" s="236">
        <v>62.47</v>
      </c>
      <c r="K591" s="237">
        <f t="shared" si="36"/>
        <v>2.9118791805532898E-3</v>
      </c>
    </row>
    <row r="592" spans="1:39" s="121" customFormat="1" ht="15" hidden="1" customHeight="1">
      <c r="A592" s="233">
        <v>548</v>
      </c>
      <c r="B592" s="233"/>
      <c r="C592" s="233" t="s">
        <v>615</v>
      </c>
      <c r="H592" s="121">
        <v>1</v>
      </c>
      <c r="I592" s="235">
        <v>58</v>
      </c>
      <c r="J592" s="236">
        <f t="shared" ref="J592:J655" si="37">H592*I592</f>
        <v>58</v>
      </c>
      <c r="K592" s="237">
        <f t="shared" ref="K592:K655" si="38">J592/21453.5</f>
        <v>2.7035215699070083E-3</v>
      </c>
    </row>
    <row r="593" spans="1:39" s="121" customFormat="1" ht="15" hidden="1" customHeight="1">
      <c r="A593" s="233">
        <v>549</v>
      </c>
      <c r="B593" s="233"/>
      <c r="C593" s="233" t="s">
        <v>667</v>
      </c>
      <c r="H593" s="121">
        <v>1</v>
      </c>
      <c r="I593" s="235">
        <v>122.1</v>
      </c>
      <c r="J593" s="236">
        <f t="shared" si="37"/>
        <v>122.1</v>
      </c>
      <c r="K593" s="237">
        <f t="shared" si="38"/>
        <v>5.691379029062857E-3</v>
      </c>
    </row>
    <row r="594" spans="1:39" s="121" customFormat="1" ht="15" hidden="1" customHeight="1">
      <c r="A594" s="233">
        <v>550</v>
      </c>
      <c r="B594" s="233"/>
      <c r="C594" s="233" t="s">
        <v>941</v>
      </c>
      <c r="H594" s="121">
        <v>1</v>
      </c>
      <c r="I594" s="235">
        <v>93.5</v>
      </c>
      <c r="J594" s="236">
        <f t="shared" si="37"/>
        <v>93.5</v>
      </c>
      <c r="K594" s="237">
        <f t="shared" si="38"/>
        <v>4.3582632204535393E-3</v>
      </c>
    </row>
    <row r="595" spans="1:39" s="121" customFormat="1" ht="15" hidden="1" customHeight="1">
      <c r="A595" s="233">
        <v>551</v>
      </c>
      <c r="B595" s="233"/>
      <c r="C595" s="233" t="s">
        <v>2211</v>
      </c>
      <c r="H595" s="121">
        <v>1</v>
      </c>
      <c r="I595" s="235">
        <v>58</v>
      </c>
      <c r="J595" s="236">
        <f t="shared" si="37"/>
        <v>58</v>
      </c>
      <c r="K595" s="237">
        <f t="shared" si="38"/>
        <v>2.7035215699070083E-3</v>
      </c>
    </row>
    <row r="596" spans="1:39" s="121" customFormat="1" ht="15" customHeight="1">
      <c r="A596" s="233">
        <v>552</v>
      </c>
      <c r="B596" s="233"/>
      <c r="C596" s="233" t="s">
        <v>668</v>
      </c>
      <c r="H596" s="121">
        <v>1</v>
      </c>
      <c r="I596" s="235">
        <v>121.9</v>
      </c>
      <c r="J596" s="251">
        <f t="shared" si="37"/>
        <v>121.9</v>
      </c>
      <c r="K596" s="252">
        <f t="shared" si="38"/>
        <v>5.682056540890764E-3</v>
      </c>
      <c r="P596" s="315"/>
      <c r="Q596" s="283"/>
      <c r="R596" s="298">
        <v>1</v>
      </c>
      <c r="S596" s="257" t="s">
        <v>91</v>
      </c>
      <c r="T596" s="257" t="s">
        <v>91</v>
      </c>
      <c r="U596" s="257" t="s">
        <v>91</v>
      </c>
      <c r="V596" s="257" t="s">
        <v>91</v>
      </c>
      <c r="W596" s="257" t="s">
        <v>91</v>
      </c>
      <c r="X596" s="257" t="s">
        <v>91</v>
      </c>
      <c r="Y596" s="257" t="s">
        <v>91</v>
      </c>
      <c r="Z596" s="257" t="s">
        <v>91</v>
      </c>
      <c r="AA596" s="257" t="s">
        <v>91</v>
      </c>
      <c r="AB596" s="257" t="s">
        <v>91</v>
      </c>
      <c r="AC596" s="257" t="s">
        <v>91</v>
      </c>
      <c r="AD596" s="257" t="s">
        <v>91</v>
      </c>
      <c r="AE596" s="257" t="s">
        <v>91</v>
      </c>
      <c r="AF596" s="257" t="s">
        <v>91</v>
      </c>
      <c r="AG596" s="257" t="s">
        <v>91</v>
      </c>
      <c r="AH596" s="257" t="s">
        <v>91</v>
      </c>
      <c r="AI596" s="257" t="s">
        <v>91</v>
      </c>
      <c r="AJ596" s="257" t="s">
        <v>91</v>
      </c>
      <c r="AK596" s="257" t="s">
        <v>91</v>
      </c>
      <c r="AL596" s="257" t="s">
        <v>91</v>
      </c>
      <c r="AM596" s="257" t="s">
        <v>91</v>
      </c>
    </row>
    <row r="597" spans="1:39" s="121" customFormat="1" ht="15" hidden="1" customHeight="1">
      <c r="A597" s="233">
        <v>553</v>
      </c>
      <c r="B597" s="233"/>
      <c r="C597" s="233" t="s">
        <v>669</v>
      </c>
      <c r="H597" s="121">
        <v>1</v>
      </c>
      <c r="I597" s="235">
        <v>93.5</v>
      </c>
      <c r="J597" s="236">
        <f t="shared" si="37"/>
        <v>93.5</v>
      </c>
      <c r="K597" s="237">
        <f t="shared" si="38"/>
        <v>4.3582632204535393E-3</v>
      </c>
    </row>
    <row r="598" spans="1:39" s="121" customFormat="1" ht="15" hidden="1" customHeight="1">
      <c r="A598" s="233">
        <v>554</v>
      </c>
      <c r="B598" s="233"/>
      <c r="C598" s="233" t="s">
        <v>670</v>
      </c>
      <c r="H598" s="121">
        <v>1</v>
      </c>
      <c r="I598" s="235">
        <v>58.2</v>
      </c>
      <c r="J598" s="251">
        <f t="shared" si="37"/>
        <v>58.2</v>
      </c>
      <c r="K598" s="252">
        <f t="shared" si="38"/>
        <v>2.7128440580791013E-3</v>
      </c>
      <c r="P598" s="315"/>
      <c r="Q598" s="283"/>
      <c r="R598" s="298">
        <v>1</v>
      </c>
      <c r="S598" s="257" t="s">
        <v>92</v>
      </c>
      <c r="T598" s="257" t="s">
        <v>92</v>
      </c>
      <c r="U598" s="257" t="s">
        <v>92</v>
      </c>
      <c r="V598" s="257" t="s">
        <v>92</v>
      </c>
      <c r="W598" s="257" t="s">
        <v>92</v>
      </c>
      <c r="X598" s="257" t="s">
        <v>92</v>
      </c>
      <c r="Y598" s="257" t="s">
        <v>92</v>
      </c>
      <c r="Z598" s="257" t="s">
        <v>92</v>
      </c>
      <c r="AA598" s="257" t="s">
        <v>92</v>
      </c>
      <c r="AB598" s="257" t="s">
        <v>92</v>
      </c>
      <c r="AC598" s="257" t="s">
        <v>92</v>
      </c>
      <c r="AD598" s="257" t="s">
        <v>92</v>
      </c>
      <c r="AE598" s="257" t="s">
        <v>92</v>
      </c>
      <c r="AF598" s="257" t="s">
        <v>92</v>
      </c>
      <c r="AG598" s="257" t="s">
        <v>92</v>
      </c>
      <c r="AH598" s="257" t="s">
        <v>92</v>
      </c>
      <c r="AI598" s="257" t="s">
        <v>92</v>
      </c>
      <c r="AJ598" s="257" t="s">
        <v>92</v>
      </c>
      <c r="AK598" s="257" t="s">
        <v>92</v>
      </c>
      <c r="AL598" s="257" t="s">
        <v>92</v>
      </c>
      <c r="AM598" s="257" t="s">
        <v>92</v>
      </c>
    </row>
    <row r="599" spans="1:39" s="121" customFormat="1" ht="15" customHeight="1">
      <c r="A599" s="233">
        <v>555</v>
      </c>
      <c r="B599" s="233"/>
      <c r="C599" s="233" t="s">
        <v>671</v>
      </c>
      <c r="H599" s="121">
        <v>1</v>
      </c>
      <c r="I599" s="235">
        <v>122</v>
      </c>
      <c r="J599" s="251">
        <f t="shared" si="37"/>
        <v>122</v>
      </c>
      <c r="K599" s="252">
        <f t="shared" si="38"/>
        <v>5.6867177849768101E-3</v>
      </c>
      <c r="P599" s="315"/>
      <c r="Q599" s="283"/>
      <c r="R599" s="298">
        <v>1</v>
      </c>
      <c r="S599" s="257" t="s">
        <v>91</v>
      </c>
      <c r="T599" s="257" t="s">
        <v>91</v>
      </c>
      <c r="U599" s="257" t="s">
        <v>91</v>
      </c>
      <c r="V599" s="257" t="s">
        <v>91</v>
      </c>
      <c r="W599" s="257" t="s">
        <v>91</v>
      </c>
      <c r="X599" s="257" t="s">
        <v>91</v>
      </c>
      <c r="Y599" s="257" t="s">
        <v>91</v>
      </c>
      <c r="Z599" s="257" t="s">
        <v>91</v>
      </c>
      <c r="AA599" s="257" t="s">
        <v>91</v>
      </c>
      <c r="AB599" s="257" t="s">
        <v>91</v>
      </c>
      <c r="AC599" s="257" t="s">
        <v>91</v>
      </c>
      <c r="AD599" s="257" t="s">
        <v>91</v>
      </c>
      <c r="AE599" s="257" t="s">
        <v>91</v>
      </c>
      <c r="AF599" s="257" t="s">
        <v>91</v>
      </c>
      <c r="AG599" s="257" t="s">
        <v>91</v>
      </c>
      <c r="AH599" s="257" t="s">
        <v>91</v>
      </c>
      <c r="AI599" s="257" t="s">
        <v>91</v>
      </c>
      <c r="AJ599" s="257" t="s">
        <v>91</v>
      </c>
      <c r="AK599" s="257" t="s">
        <v>91</v>
      </c>
      <c r="AL599" s="257" t="s">
        <v>91</v>
      </c>
      <c r="AM599" s="257" t="s">
        <v>91</v>
      </c>
    </row>
    <row r="600" spans="1:39" s="121" customFormat="1" ht="15" hidden="1" customHeight="1">
      <c r="A600" s="233">
        <v>556</v>
      </c>
      <c r="B600" s="233"/>
      <c r="C600" s="233" t="s">
        <v>2123</v>
      </c>
      <c r="H600" s="121">
        <v>1</v>
      </c>
      <c r="I600" s="235">
        <v>93.5</v>
      </c>
      <c r="J600" s="236">
        <f t="shared" si="37"/>
        <v>93.5</v>
      </c>
      <c r="K600" s="237">
        <f t="shared" si="38"/>
        <v>4.3582632204535393E-3</v>
      </c>
    </row>
    <row r="601" spans="1:39" s="121" customFormat="1" ht="15" hidden="1" customHeight="1">
      <c r="A601" s="233">
        <v>557</v>
      </c>
      <c r="B601" s="233"/>
      <c r="C601" s="233" t="s">
        <v>672</v>
      </c>
      <c r="H601" s="121">
        <v>1</v>
      </c>
      <c r="I601" s="235">
        <v>58.1</v>
      </c>
      <c r="J601" s="236">
        <f t="shared" si="37"/>
        <v>58.1</v>
      </c>
      <c r="K601" s="237">
        <f t="shared" si="38"/>
        <v>2.7081828139930548E-3</v>
      </c>
    </row>
    <row r="602" spans="1:39" s="121" customFormat="1" ht="15" customHeight="1">
      <c r="A602" s="233">
        <v>558</v>
      </c>
      <c r="B602" s="233"/>
      <c r="C602" s="233" t="s">
        <v>673</v>
      </c>
      <c r="H602" s="121">
        <v>1</v>
      </c>
      <c r="I602" s="235">
        <v>122</v>
      </c>
      <c r="J602" s="251">
        <f t="shared" si="37"/>
        <v>122</v>
      </c>
      <c r="K602" s="252">
        <f t="shared" si="38"/>
        <v>5.6867177849768101E-3</v>
      </c>
      <c r="P602" s="315"/>
      <c r="Q602" s="283"/>
      <c r="R602" s="298">
        <v>1</v>
      </c>
      <c r="S602" s="257" t="s">
        <v>91</v>
      </c>
      <c r="T602" s="257" t="s">
        <v>91</v>
      </c>
      <c r="U602" s="257" t="s">
        <v>91</v>
      </c>
      <c r="V602" s="257" t="s">
        <v>91</v>
      </c>
      <c r="W602" s="257" t="s">
        <v>91</v>
      </c>
      <c r="X602" s="257" t="s">
        <v>91</v>
      </c>
      <c r="Y602" s="257" t="s">
        <v>91</v>
      </c>
      <c r="Z602" s="257" t="s">
        <v>91</v>
      </c>
      <c r="AA602" s="257" t="s">
        <v>91</v>
      </c>
      <c r="AB602" s="257" t="s">
        <v>91</v>
      </c>
      <c r="AC602" s="257" t="s">
        <v>91</v>
      </c>
      <c r="AD602" s="257" t="s">
        <v>91</v>
      </c>
      <c r="AE602" s="257" t="s">
        <v>91</v>
      </c>
      <c r="AF602" s="257" t="s">
        <v>91</v>
      </c>
      <c r="AG602" s="257" t="s">
        <v>91</v>
      </c>
      <c r="AH602" s="257" t="s">
        <v>91</v>
      </c>
      <c r="AI602" s="257" t="s">
        <v>91</v>
      </c>
      <c r="AJ602" s="257" t="s">
        <v>91</v>
      </c>
      <c r="AK602" s="257" t="s">
        <v>91</v>
      </c>
      <c r="AL602" s="257" t="s">
        <v>91</v>
      </c>
      <c r="AM602" s="257" t="s">
        <v>91</v>
      </c>
    </row>
    <row r="603" spans="1:39" s="121" customFormat="1" ht="15" customHeight="1">
      <c r="A603" s="233">
        <v>559</v>
      </c>
      <c r="B603" s="233"/>
      <c r="C603" s="233" t="s">
        <v>2130</v>
      </c>
      <c r="H603" s="121">
        <v>1</v>
      </c>
      <c r="I603" s="235">
        <v>148.4</v>
      </c>
      <c r="J603" s="251">
        <f t="shared" si="37"/>
        <v>148.4</v>
      </c>
      <c r="K603" s="252">
        <f t="shared" si="38"/>
        <v>6.9172862236931039E-3</v>
      </c>
      <c r="P603" s="315"/>
      <c r="Q603" s="283"/>
      <c r="R603" s="298">
        <v>1</v>
      </c>
      <c r="S603" s="257" t="s">
        <v>1004</v>
      </c>
      <c r="T603" s="257" t="s">
        <v>1004</v>
      </c>
      <c r="U603" s="257" t="s">
        <v>1004</v>
      </c>
      <c r="V603" s="257" t="s">
        <v>1004</v>
      </c>
      <c r="W603" s="257" t="s">
        <v>1004</v>
      </c>
      <c r="X603" s="257" t="s">
        <v>1004</v>
      </c>
      <c r="Y603" s="257" t="s">
        <v>1004</v>
      </c>
      <c r="Z603" s="257" t="s">
        <v>1004</v>
      </c>
      <c r="AA603" s="257" t="s">
        <v>1004</v>
      </c>
      <c r="AB603" s="257" t="s">
        <v>1004</v>
      </c>
      <c r="AC603" s="257" t="s">
        <v>1004</v>
      </c>
      <c r="AD603" s="257" t="s">
        <v>1004</v>
      </c>
      <c r="AE603" s="257" t="s">
        <v>1004</v>
      </c>
      <c r="AF603" s="257" t="s">
        <v>1004</v>
      </c>
      <c r="AG603" s="257" t="s">
        <v>1004</v>
      </c>
      <c r="AH603" s="257" t="s">
        <v>1004</v>
      </c>
      <c r="AI603" s="257" t="s">
        <v>1004</v>
      </c>
      <c r="AJ603" s="257" t="s">
        <v>1004</v>
      </c>
      <c r="AK603" s="257" t="s">
        <v>1004</v>
      </c>
      <c r="AL603" s="257" t="s">
        <v>1004</v>
      </c>
      <c r="AM603" s="257" t="s">
        <v>1004</v>
      </c>
    </row>
    <row r="604" spans="1:39" s="121" customFormat="1" ht="15" hidden="1" customHeight="1">
      <c r="A604" s="233">
        <v>560</v>
      </c>
      <c r="B604" s="233"/>
      <c r="C604" s="233" t="s">
        <v>2151</v>
      </c>
      <c r="H604" s="121">
        <v>1</v>
      </c>
      <c r="I604" s="235">
        <v>23.2</v>
      </c>
      <c r="J604" s="236">
        <f t="shared" si="37"/>
        <v>23.2</v>
      </c>
      <c r="K604" s="237">
        <f t="shared" si="38"/>
        <v>1.0814086279628031E-3</v>
      </c>
    </row>
    <row r="605" spans="1:39" s="121" customFormat="1" ht="15" hidden="1" customHeight="1">
      <c r="A605" s="233">
        <v>561</v>
      </c>
      <c r="B605" s="233"/>
      <c r="C605" s="233" t="s">
        <v>674</v>
      </c>
      <c r="H605" s="121">
        <v>1</v>
      </c>
      <c r="I605" s="235">
        <v>22.9</v>
      </c>
      <c r="J605" s="236">
        <f t="shared" si="37"/>
        <v>22.9</v>
      </c>
      <c r="K605" s="237">
        <f t="shared" si="38"/>
        <v>1.0674248957046634E-3</v>
      </c>
    </row>
    <row r="606" spans="1:39" s="121" customFormat="1" ht="15" hidden="1" customHeight="1">
      <c r="A606" s="233">
        <v>562</v>
      </c>
      <c r="B606" s="233"/>
      <c r="C606" s="233" t="s">
        <v>675</v>
      </c>
      <c r="H606" s="121">
        <v>1</v>
      </c>
      <c r="I606" s="235">
        <v>23.2</v>
      </c>
      <c r="J606" s="236">
        <f t="shared" si="37"/>
        <v>23.2</v>
      </c>
      <c r="K606" s="237">
        <f t="shared" si="38"/>
        <v>1.0814086279628031E-3</v>
      </c>
    </row>
    <row r="607" spans="1:39" s="121" customFormat="1" ht="15" hidden="1" customHeight="1">
      <c r="A607" s="233">
        <v>563</v>
      </c>
      <c r="B607" s="233"/>
      <c r="C607" s="233" t="s">
        <v>1049</v>
      </c>
      <c r="H607" s="121">
        <v>0.5</v>
      </c>
      <c r="I607" s="235">
        <v>23.5</v>
      </c>
      <c r="J607" s="236">
        <v>11.75</v>
      </c>
      <c r="K607" s="237">
        <f t="shared" si="38"/>
        <v>5.4769618011047154E-4</v>
      </c>
    </row>
    <row r="608" spans="1:39" s="121" customFormat="1" ht="15" hidden="1" customHeight="1">
      <c r="A608" s="233">
        <v>563</v>
      </c>
      <c r="B608" s="233"/>
      <c r="C608" s="233" t="s">
        <v>253</v>
      </c>
      <c r="H608" s="121">
        <v>0.25</v>
      </c>
      <c r="I608" s="235">
        <v>23.5</v>
      </c>
      <c r="J608" s="236">
        <v>5.88</v>
      </c>
      <c r="K608" s="237">
        <f t="shared" si="38"/>
        <v>2.7408115225953806E-4</v>
      </c>
    </row>
    <row r="609" spans="1:39" s="121" customFormat="1" ht="15" hidden="1" customHeight="1">
      <c r="A609" s="233">
        <v>563</v>
      </c>
      <c r="B609" s="233"/>
      <c r="C609" s="233" t="s">
        <v>253</v>
      </c>
      <c r="H609" s="121">
        <v>0.25</v>
      </c>
      <c r="I609" s="235">
        <v>23.5</v>
      </c>
      <c r="J609" s="236">
        <v>5.88</v>
      </c>
      <c r="K609" s="237">
        <f t="shared" si="38"/>
        <v>2.7408115225953806E-4</v>
      </c>
    </row>
    <row r="610" spans="1:39" s="121" customFormat="1" ht="15" hidden="1" customHeight="1">
      <c r="A610" s="233">
        <v>564</v>
      </c>
      <c r="B610" s="233"/>
      <c r="C610" s="233" t="s">
        <v>676</v>
      </c>
      <c r="H610" s="121">
        <v>1</v>
      </c>
      <c r="I610" s="235">
        <v>137</v>
      </c>
      <c r="J610" s="236">
        <f t="shared" si="37"/>
        <v>137</v>
      </c>
      <c r="K610" s="237">
        <f t="shared" si="38"/>
        <v>6.3859043978837949E-3</v>
      </c>
    </row>
    <row r="611" spans="1:39" s="121" customFormat="1" ht="13.8" customHeight="1">
      <c r="A611" s="233">
        <v>565</v>
      </c>
      <c r="B611" s="233"/>
      <c r="C611" s="233" t="s">
        <v>2106</v>
      </c>
      <c r="H611" s="121">
        <v>1</v>
      </c>
      <c r="I611" s="235">
        <v>148.30000000000001</v>
      </c>
      <c r="J611" s="251">
        <f t="shared" si="37"/>
        <v>148.30000000000001</v>
      </c>
      <c r="K611" s="252">
        <f t="shared" si="38"/>
        <v>6.9126249796070578E-3</v>
      </c>
      <c r="P611" s="233"/>
      <c r="Q611" s="283"/>
      <c r="R611" s="298">
        <v>1</v>
      </c>
      <c r="S611" s="257" t="s">
        <v>91</v>
      </c>
      <c r="T611" s="257" t="s">
        <v>91</v>
      </c>
      <c r="U611" s="257" t="s">
        <v>91</v>
      </c>
      <c r="V611" s="257" t="s">
        <v>91</v>
      </c>
      <c r="W611" s="257" t="s">
        <v>91</v>
      </c>
      <c r="X611" s="257" t="s">
        <v>91</v>
      </c>
      <c r="Y611" s="257" t="s">
        <v>91</v>
      </c>
      <c r="Z611" s="257" t="s">
        <v>91</v>
      </c>
      <c r="AA611" s="257" t="s">
        <v>91</v>
      </c>
      <c r="AB611" s="257" t="s">
        <v>91</v>
      </c>
      <c r="AC611" s="257" t="s">
        <v>91</v>
      </c>
      <c r="AD611" s="257" t="s">
        <v>91</v>
      </c>
      <c r="AE611" s="257" t="s">
        <v>91</v>
      </c>
      <c r="AF611" s="257" t="s">
        <v>91</v>
      </c>
      <c r="AG611" s="257" t="s">
        <v>91</v>
      </c>
      <c r="AH611" s="257" t="s">
        <v>91</v>
      </c>
      <c r="AI611" s="257" t="s">
        <v>91</v>
      </c>
      <c r="AJ611" s="257" t="s">
        <v>91</v>
      </c>
      <c r="AK611" s="257" t="s">
        <v>91</v>
      </c>
      <c r="AL611" s="257" t="s">
        <v>91</v>
      </c>
      <c r="AM611" s="257" t="s">
        <v>91</v>
      </c>
    </row>
    <row r="612" spans="1:39" s="121" customFormat="1" ht="15" hidden="1" customHeight="1">
      <c r="A612" s="233">
        <v>566</v>
      </c>
      <c r="B612" s="233"/>
      <c r="C612" s="233" t="s">
        <v>2056</v>
      </c>
      <c r="H612" s="121">
        <v>1</v>
      </c>
      <c r="I612" s="235">
        <v>47.7</v>
      </c>
      <c r="J612" s="236">
        <f t="shared" si="37"/>
        <v>47.7</v>
      </c>
      <c r="K612" s="237">
        <f t="shared" si="38"/>
        <v>2.2234134290442121E-3</v>
      </c>
    </row>
    <row r="613" spans="1:39" s="121" customFormat="1" ht="15" customHeight="1">
      <c r="A613" s="233">
        <v>567</v>
      </c>
      <c r="B613" s="233"/>
      <c r="C613" s="233" t="s">
        <v>2252</v>
      </c>
      <c r="H613" s="121">
        <v>1</v>
      </c>
      <c r="I613" s="235">
        <v>48.4</v>
      </c>
      <c r="J613" s="251">
        <f t="shared" si="37"/>
        <v>48.4</v>
      </c>
      <c r="K613" s="252">
        <f t="shared" si="38"/>
        <v>2.2560421376465376E-3</v>
      </c>
      <c r="P613" s="315"/>
      <c r="Q613" s="283"/>
      <c r="R613" s="298">
        <v>1</v>
      </c>
      <c r="S613" s="257" t="s">
        <v>1004</v>
      </c>
      <c r="T613" s="257" t="s">
        <v>1004</v>
      </c>
      <c r="U613" s="257" t="s">
        <v>1004</v>
      </c>
      <c r="V613" s="257" t="s">
        <v>1004</v>
      </c>
      <c r="W613" s="257" t="s">
        <v>1004</v>
      </c>
      <c r="X613" s="257" t="s">
        <v>1004</v>
      </c>
      <c r="Y613" s="257" t="s">
        <v>1004</v>
      </c>
      <c r="Z613" s="257" t="s">
        <v>1004</v>
      </c>
      <c r="AA613" s="257" t="s">
        <v>1004</v>
      </c>
      <c r="AB613" s="257" t="s">
        <v>1004</v>
      </c>
      <c r="AC613" s="257" t="s">
        <v>1004</v>
      </c>
      <c r="AD613" s="257" t="s">
        <v>1004</v>
      </c>
      <c r="AE613" s="257" t="s">
        <v>1004</v>
      </c>
      <c r="AF613" s="257" t="s">
        <v>1004</v>
      </c>
      <c r="AG613" s="257" t="s">
        <v>1004</v>
      </c>
      <c r="AH613" s="257" t="s">
        <v>1004</v>
      </c>
      <c r="AI613" s="257" t="s">
        <v>1004</v>
      </c>
      <c r="AJ613" s="257" t="s">
        <v>1004</v>
      </c>
      <c r="AK613" s="257" t="s">
        <v>1004</v>
      </c>
      <c r="AL613" s="257" t="s">
        <v>1004</v>
      </c>
      <c r="AM613" s="257" t="s">
        <v>1004</v>
      </c>
    </row>
    <row r="614" spans="1:39" s="121" customFormat="1" ht="15" customHeight="1">
      <c r="A614" s="233">
        <v>568</v>
      </c>
      <c r="B614" s="233"/>
      <c r="C614" s="233" t="s">
        <v>2121</v>
      </c>
      <c r="H614" s="121">
        <v>1</v>
      </c>
      <c r="I614" s="235">
        <v>136.9</v>
      </c>
      <c r="J614" s="251">
        <f t="shared" si="37"/>
        <v>136.9</v>
      </c>
      <c r="K614" s="252">
        <f t="shared" si="38"/>
        <v>6.3812431537977488E-3</v>
      </c>
      <c r="P614" s="315"/>
      <c r="Q614" s="283"/>
      <c r="R614" s="298">
        <v>1</v>
      </c>
      <c r="S614" s="257" t="s">
        <v>1004</v>
      </c>
      <c r="T614" s="257" t="s">
        <v>1004</v>
      </c>
      <c r="U614" s="257" t="s">
        <v>1004</v>
      </c>
      <c r="V614" s="257" t="s">
        <v>1004</v>
      </c>
      <c r="W614" s="257" t="s">
        <v>1004</v>
      </c>
      <c r="X614" s="257" t="s">
        <v>1004</v>
      </c>
      <c r="Y614" s="257" t="s">
        <v>1004</v>
      </c>
      <c r="Z614" s="257" t="s">
        <v>1004</v>
      </c>
      <c r="AA614" s="257" t="s">
        <v>1004</v>
      </c>
      <c r="AB614" s="257" t="s">
        <v>1004</v>
      </c>
      <c r="AC614" s="257" t="s">
        <v>1004</v>
      </c>
      <c r="AD614" s="257" t="s">
        <v>1004</v>
      </c>
      <c r="AE614" s="257" t="s">
        <v>1004</v>
      </c>
      <c r="AF614" s="257" t="s">
        <v>1004</v>
      </c>
      <c r="AG614" s="257" t="s">
        <v>1004</v>
      </c>
      <c r="AH614" s="257" t="s">
        <v>1004</v>
      </c>
      <c r="AI614" s="257" t="s">
        <v>1004</v>
      </c>
      <c r="AJ614" s="257" t="s">
        <v>1004</v>
      </c>
      <c r="AK614" s="257" t="s">
        <v>1004</v>
      </c>
      <c r="AL614" s="257" t="s">
        <v>1004</v>
      </c>
      <c r="AM614" s="257" t="s">
        <v>1004</v>
      </c>
    </row>
    <row r="615" spans="1:39" s="121" customFormat="1" ht="15" customHeight="1">
      <c r="A615" s="233">
        <v>569</v>
      </c>
      <c r="B615" s="233"/>
      <c r="C615" s="233" t="s">
        <v>678</v>
      </c>
      <c r="H615" s="121">
        <v>1</v>
      </c>
      <c r="I615" s="235">
        <v>147.80000000000001</v>
      </c>
      <c r="J615" s="251">
        <f t="shared" si="37"/>
        <v>147.80000000000001</v>
      </c>
      <c r="K615" s="252">
        <f t="shared" si="38"/>
        <v>6.8893187591768249E-3</v>
      </c>
      <c r="P615" s="315"/>
      <c r="Q615" s="283"/>
      <c r="R615" s="298">
        <v>1</v>
      </c>
      <c r="S615" s="257" t="s">
        <v>91</v>
      </c>
      <c r="T615" s="257" t="s">
        <v>91</v>
      </c>
      <c r="U615" s="257" t="s">
        <v>91</v>
      </c>
      <c r="V615" s="257" t="s">
        <v>91</v>
      </c>
      <c r="W615" s="257" t="s">
        <v>91</v>
      </c>
      <c r="X615" s="257" t="s">
        <v>91</v>
      </c>
      <c r="Y615" s="257" t="s">
        <v>91</v>
      </c>
      <c r="Z615" s="257" t="s">
        <v>91</v>
      </c>
      <c r="AA615" s="257" t="s">
        <v>91</v>
      </c>
      <c r="AB615" s="257" t="s">
        <v>91</v>
      </c>
      <c r="AC615" s="257" t="s">
        <v>91</v>
      </c>
      <c r="AD615" s="257" t="s">
        <v>91</v>
      </c>
      <c r="AE615" s="257" t="s">
        <v>91</v>
      </c>
      <c r="AF615" s="257" t="s">
        <v>91</v>
      </c>
      <c r="AG615" s="257" t="s">
        <v>91</v>
      </c>
      <c r="AH615" s="257" t="s">
        <v>91</v>
      </c>
      <c r="AI615" s="257" t="s">
        <v>91</v>
      </c>
      <c r="AJ615" s="257" t="s">
        <v>91</v>
      </c>
      <c r="AK615" s="257" t="s">
        <v>91</v>
      </c>
      <c r="AL615" s="257" t="s">
        <v>91</v>
      </c>
      <c r="AM615" s="257" t="s">
        <v>91</v>
      </c>
    </row>
    <row r="616" spans="1:39" s="121" customFormat="1" ht="15" customHeight="1">
      <c r="A616" s="233">
        <v>570</v>
      </c>
      <c r="B616" s="233"/>
      <c r="C616" s="233" t="s">
        <v>350</v>
      </c>
      <c r="H616" s="121">
        <v>1</v>
      </c>
      <c r="I616" s="235">
        <v>23.1</v>
      </c>
      <c r="J616" s="251">
        <f t="shared" si="37"/>
        <v>23.1</v>
      </c>
      <c r="K616" s="252">
        <f t="shared" si="38"/>
        <v>1.0767473838767568E-3</v>
      </c>
      <c r="P616" s="315"/>
      <c r="Q616" s="283"/>
      <c r="R616" s="255">
        <v>1</v>
      </c>
      <c r="S616" s="256" t="s">
        <v>91</v>
      </c>
      <c r="T616" s="256" t="s">
        <v>91</v>
      </c>
      <c r="U616" s="256" t="s">
        <v>91</v>
      </c>
      <c r="V616" s="256" t="s">
        <v>91</v>
      </c>
      <c r="W616" s="256" t="s">
        <v>91</v>
      </c>
      <c r="X616" s="256" t="s">
        <v>91</v>
      </c>
      <c r="Y616" s="256" t="s">
        <v>91</v>
      </c>
      <c r="Z616" s="256" t="s">
        <v>91</v>
      </c>
      <c r="AA616" s="256" t="s">
        <v>91</v>
      </c>
      <c r="AB616" s="256" t="s">
        <v>91</v>
      </c>
      <c r="AC616" s="256" t="s">
        <v>91</v>
      </c>
      <c r="AD616" s="256" t="s">
        <v>91</v>
      </c>
      <c r="AE616" s="256" t="s">
        <v>91</v>
      </c>
      <c r="AF616" s="256" t="s">
        <v>91</v>
      </c>
      <c r="AG616" s="256" t="s">
        <v>91</v>
      </c>
      <c r="AH616" s="256" t="s">
        <v>91</v>
      </c>
      <c r="AI616" s="256" t="s">
        <v>91</v>
      </c>
      <c r="AJ616" s="256" t="s">
        <v>91</v>
      </c>
      <c r="AK616" s="256" t="s">
        <v>91</v>
      </c>
      <c r="AL616" s="256" t="s">
        <v>91</v>
      </c>
      <c r="AM616" s="256" t="s">
        <v>91</v>
      </c>
    </row>
    <row r="617" spans="1:39" s="121" customFormat="1" ht="15" customHeight="1">
      <c r="A617" s="233">
        <v>571</v>
      </c>
      <c r="B617" s="233"/>
      <c r="C617" s="233" t="s">
        <v>346</v>
      </c>
      <c r="H617" s="121">
        <v>1</v>
      </c>
      <c r="I617" s="235">
        <v>22.9</v>
      </c>
      <c r="J617" s="251">
        <f t="shared" si="37"/>
        <v>22.9</v>
      </c>
      <c r="K617" s="252">
        <f t="shared" si="38"/>
        <v>1.0674248957046634E-3</v>
      </c>
      <c r="P617" s="315"/>
      <c r="Q617" s="283"/>
      <c r="R617" s="298">
        <v>1</v>
      </c>
      <c r="S617" s="257" t="s">
        <v>1004</v>
      </c>
      <c r="T617" s="257" t="s">
        <v>1004</v>
      </c>
      <c r="U617" s="257" t="s">
        <v>1004</v>
      </c>
      <c r="V617" s="257" t="s">
        <v>1004</v>
      </c>
      <c r="W617" s="257" t="s">
        <v>1004</v>
      </c>
      <c r="X617" s="257" t="s">
        <v>1004</v>
      </c>
      <c r="Y617" s="257" t="s">
        <v>1004</v>
      </c>
      <c r="Z617" s="257" t="s">
        <v>1004</v>
      </c>
      <c r="AA617" s="257" t="s">
        <v>1004</v>
      </c>
      <c r="AB617" s="257" t="s">
        <v>1004</v>
      </c>
      <c r="AC617" s="257" t="s">
        <v>1004</v>
      </c>
      <c r="AD617" s="257" t="s">
        <v>1004</v>
      </c>
      <c r="AE617" s="257" t="s">
        <v>1004</v>
      </c>
      <c r="AF617" s="257" t="s">
        <v>1004</v>
      </c>
      <c r="AG617" s="257" t="s">
        <v>1004</v>
      </c>
      <c r="AH617" s="257" t="s">
        <v>1004</v>
      </c>
      <c r="AI617" s="257" t="s">
        <v>1004</v>
      </c>
      <c r="AJ617" s="257" t="s">
        <v>1004</v>
      </c>
      <c r="AK617" s="257" t="s">
        <v>1004</v>
      </c>
      <c r="AL617" s="257" t="s">
        <v>1004</v>
      </c>
      <c r="AM617" s="257" t="s">
        <v>1004</v>
      </c>
    </row>
    <row r="618" spans="1:39" s="121" customFormat="1" ht="15" hidden="1" customHeight="1">
      <c r="A618" s="233">
        <v>572</v>
      </c>
      <c r="B618" s="233"/>
      <c r="C618" s="233" t="s">
        <v>679</v>
      </c>
      <c r="H618" s="121">
        <v>1</v>
      </c>
      <c r="I618" s="235">
        <v>48.4</v>
      </c>
      <c r="J618" s="236">
        <f t="shared" si="37"/>
        <v>48.4</v>
      </c>
      <c r="K618" s="237">
        <f t="shared" si="38"/>
        <v>2.2560421376465376E-3</v>
      </c>
    </row>
    <row r="619" spans="1:39" s="121" customFormat="1" ht="15" hidden="1" customHeight="1">
      <c r="A619" s="233">
        <v>573</v>
      </c>
      <c r="B619" s="233"/>
      <c r="C619" s="233" t="s">
        <v>680</v>
      </c>
      <c r="H619" s="121">
        <v>1</v>
      </c>
      <c r="I619" s="235">
        <v>137</v>
      </c>
      <c r="J619" s="236">
        <f t="shared" si="37"/>
        <v>137</v>
      </c>
      <c r="K619" s="237">
        <f t="shared" si="38"/>
        <v>6.3859043978837949E-3</v>
      </c>
    </row>
    <row r="620" spans="1:39" s="121" customFormat="1" ht="15" hidden="1" customHeight="1">
      <c r="A620" s="233">
        <v>574</v>
      </c>
      <c r="B620" s="233"/>
      <c r="C620" s="233" t="s">
        <v>681</v>
      </c>
      <c r="H620" s="121">
        <v>1</v>
      </c>
      <c r="I620" s="235">
        <v>148.1</v>
      </c>
      <c r="J620" s="236">
        <f t="shared" si="37"/>
        <v>148.1</v>
      </c>
      <c r="K620" s="237">
        <f t="shared" si="38"/>
        <v>6.903302491434964E-3</v>
      </c>
    </row>
    <row r="621" spans="1:39" s="121" customFormat="1" ht="15" customHeight="1">
      <c r="A621" s="233">
        <v>575</v>
      </c>
      <c r="B621" s="233"/>
      <c r="C621" s="233" t="s">
        <v>682</v>
      </c>
      <c r="H621" s="121">
        <v>1</v>
      </c>
      <c r="I621" s="235">
        <v>47.7</v>
      </c>
      <c r="J621" s="251">
        <f t="shared" si="37"/>
        <v>47.7</v>
      </c>
      <c r="K621" s="252">
        <f t="shared" si="38"/>
        <v>2.2234134290442121E-3</v>
      </c>
      <c r="P621" s="315"/>
      <c r="Q621" s="283"/>
      <c r="R621" s="298">
        <v>1</v>
      </c>
      <c r="S621" s="257" t="s">
        <v>91</v>
      </c>
      <c r="T621" s="257" t="s">
        <v>91</v>
      </c>
      <c r="U621" s="257" t="s">
        <v>91</v>
      </c>
      <c r="V621" s="257" t="s">
        <v>91</v>
      </c>
      <c r="W621" s="257" t="s">
        <v>91</v>
      </c>
      <c r="X621" s="257" t="s">
        <v>91</v>
      </c>
      <c r="Y621" s="257" t="s">
        <v>91</v>
      </c>
      <c r="Z621" s="257" t="s">
        <v>91</v>
      </c>
      <c r="AA621" s="257" t="s">
        <v>91</v>
      </c>
      <c r="AB621" s="257" t="s">
        <v>91</v>
      </c>
      <c r="AC621" s="257" t="s">
        <v>91</v>
      </c>
      <c r="AD621" s="257" t="s">
        <v>91</v>
      </c>
      <c r="AE621" s="257" t="s">
        <v>91</v>
      </c>
      <c r="AF621" s="257" t="s">
        <v>91</v>
      </c>
      <c r="AG621" s="257" t="s">
        <v>91</v>
      </c>
      <c r="AH621" s="257" t="s">
        <v>93</v>
      </c>
      <c r="AI621" s="257" t="s">
        <v>91</v>
      </c>
      <c r="AJ621" s="257" t="s">
        <v>91</v>
      </c>
      <c r="AK621" s="257" t="s">
        <v>91</v>
      </c>
      <c r="AL621" s="257" t="s">
        <v>91</v>
      </c>
      <c r="AM621" s="257" t="s">
        <v>91</v>
      </c>
    </row>
    <row r="622" spans="1:39" s="121" customFormat="1" ht="15" customHeight="1">
      <c r="A622" s="233">
        <v>576</v>
      </c>
      <c r="B622" s="233"/>
      <c r="C622" s="233" t="s">
        <v>683</v>
      </c>
      <c r="H622" s="121">
        <v>1</v>
      </c>
      <c r="I622" s="235">
        <v>48.4</v>
      </c>
      <c r="J622" s="251">
        <f t="shared" si="37"/>
        <v>48.4</v>
      </c>
      <c r="K622" s="252">
        <f t="shared" si="38"/>
        <v>2.2560421376465376E-3</v>
      </c>
      <c r="P622" s="315"/>
      <c r="Q622" s="283"/>
      <c r="R622" s="298">
        <v>1</v>
      </c>
      <c r="S622" s="257" t="s">
        <v>91</v>
      </c>
      <c r="T622" s="257" t="s">
        <v>91</v>
      </c>
      <c r="U622" s="257" t="s">
        <v>91</v>
      </c>
      <c r="V622" s="257" t="s">
        <v>91</v>
      </c>
      <c r="W622" s="257" t="s">
        <v>91</v>
      </c>
      <c r="X622" s="257" t="s">
        <v>91</v>
      </c>
      <c r="Y622" s="257" t="s">
        <v>91</v>
      </c>
      <c r="Z622" s="257" t="s">
        <v>91</v>
      </c>
      <c r="AA622" s="257" t="s">
        <v>91</v>
      </c>
      <c r="AB622" s="257" t="s">
        <v>91</v>
      </c>
      <c r="AC622" s="257" t="s">
        <v>91</v>
      </c>
      <c r="AD622" s="257" t="s">
        <v>91</v>
      </c>
      <c r="AE622" s="257" t="s">
        <v>91</v>
      </c>
      <c r="AF622" s="257" t="s">
        <v>91</v>
      </c>
      <c r="AG622" s="257" t="s">
        <v>91</v>
      </c>
      <c r="AH622" s="257" t="s">
        <v>91</v>
      </c>
      <c r="AI622" s="257" t="s">
        <v>91</v>
      </c>
      <c r="AJ622" s="257" t="s">
        <v>91</v>
      </c>
      <c r="AK622" s="257" t="s">
        <v>91</v>
      </c>
      <c r="AL622" s="257" t="s">
        <v>91</v>
      </c>
      <c r="AM622" s="257" t="s">
        <v>91</v>
      </c>
    </row>
    <row r="623" spans="1:39" s="121" customFormat="1" ht="37.5" customHeight="1">
      <c r="A623" s="233">
        <v>577</v>
      </c>
      <c r="B623" s="233"/>
      <c r="C623" s="233" t="s">
        <v>2053</v>
      </c>
      <c r="H623" s="121">
        <v>1</v>
      </c>
      <c r="I623" s="235">
        <v>136.19999999999999</v>
      </c>
      <c r="J623" s="251">
        <f t="shared" si="37"/>
        <v>136.19999999999999</v>
      </c>
      <c r="K623" s="252">
        <f t="shared" si="38"/>
        <v>6.348614445195422E-3</v>
      </c>
      <c r="O623" s="257" t="s">
        <v>1027</v>
      </c>
      <c r="P623" s="288" t="s">
        <v>2312</v>
      </c>
      <c r="Q623" s="283"/>
      <c r="R623" s="298">
        <v>1</v>
      </c>
      <c r="S623" s="257" t="s">
        <v>1004</v>
      </c>
      <c r="T623" s="257" t="s">
        <v>1004</v>
      </c>
      <c r="U623" s="257" t="s">
        <v>1004</v>
      </c>
      <c r="V623" s="257" t="s">
        <v>1004</v>
      </c>
      <c r="W623" s="257" t="s">
        <v>1004</v>
      </c>
      <c r="X623" s="257" t="s">
        <v>1004</v>
      </c>
      <c r="Y623" s="257" t="s">
        <v>1004</v>
      </c>
      <c r="Z623" s="257" t="s">
        <v>1004</v>
      </c>
      <c r="AA623" s="257" t="s">
        <v>1004</v>
      </c>
      <c r="AB623" s="257" t="s">
        <v>1004</v>
      </c>
      <c r="AC623" s="257" t="s">
        <v>1004</v>
      </c>
      <c r="AD623" s="257" t="s">
        <v>1004</v>
      </c>
      <c r="AE623" s="257" t="s">
        <v>1004</v>
      </c>
      <c r="AF623" s="257" t="s">
        <v>1004</v>
      </c>
      <c r="AG623" s="257" t="s">
        <v>1004</v>
      </c>
      <c r="AH623" s="257" t="s">
        <v>1004</v>
      </c>
      <c r="AI623" s="257" t="s">
        <v>1004</v>
      </c>
      <c r="AJ623" s="257" t="s">
        <v>1004</v>
      </c>
      <c r="AK623" s="257" t="s">
        <v>1004</v>
      </c>
      <c r="AL623" s="257" t="s">
        <v>1004</v>
      </c>
      <c r="AM623" s="257" t="s">
        <v>1004</v>
      </c>
    </row>
    <row r="624" spans="1:39" s="205" customFormat="1" ht="15" customHeight="1">
      <c r="A624" s="204">
        <v>578</v>
      </c>
      <c r="B624" s="204"/>
      <c r="C624" s="204" t="s">
        <v>2251</v>
      </c>
      <c r="H624" s="205">
        <v>1</v>
      </c>
      <c r="I624" s="206">
        <v>147.9</v>
      </c>
      <c r="J624" s="223">
        <f t="shared" si="37"/>
        <v>147.9</v>
      </c>
      <c r="K624" s="211">
        <f t="shared" si="38"/>
        <v>6.8939800032628709E-3</v>
      </c>
      <c r="P624" s="317"/>
      <c r="Q624" s="220"/>
      <c r="R624" s="299">
        <v>1</v>
      </c>
      <c r="S624" s="221" t="s">
        <v>1004</v>
      </c>
      <c r="T624" s="221" t="s">
        <v>1004</v>
      </c>
      <c r="U624" s="221" t="s">
        <v>1004</v>
      </c>
      <c r="V624" s="221" t="s">
        <v>1004</v>
      </c>
      <c r="W624" s="221" t="s">
        <v>1004</v>
      </c>
      <c r="X624" s="221" t="s">
        <v>1004</v>
      </c>
      <c r="Y624" s="221" t="s">
        <v>1004</v>
      </c>
      <c r="Z624" s="221" t="s">
        <v>1004</v>
      </c>
      <c r="AA624" s="221" t="s">
        <v>1004</v>
      </c>
      <c r="AB624" s="221" t="s">
        <v>1004</v>
      </c>
      <c r="AC624" s="221" t="s">
        <v>1004</v>
      </c>
      <c r="AD624" s="221" t="s">
        <v>1004</v>
      </c>
      <c r="AE624" s="221" t="s">
        <v>1004</v>
      </c>
      <c r="AF624" s="221" t="s">
        <v>1004</v>
      </c>
      <c r="AG624" s="221" t="s">
        <v>1004</v>
      </c>
      <c r="AH624" s="221" t="s">
        <v>1004</v>
      </c>
      <c r="AI624" s="221" t="s">
        <v>1004</v>
      </c>
      <c r="AJ624" s="221" t="s">
        <v>1004</v>
      </c>
      <c r="AK624" s="221" t="s">
        <v>1004</v>
      </c>
      <c r="AL624" s="221" t="s">
        <v>1004</v>
      </c>
      <c r="AM624" s="221" t="s">
        <v>1004</v>
      </c>
    </row>
    <row r="625" spans="1:39" s="121" customFormat="1" ht="15" hidden="1" customHeight="1">
      <c r="A625" s="233">
        <v>579</v>
      </c>
      <c r="B625" s="233"/>
      <c r="C625" s="233" t="s">
        <v>684</v>
      </c>
      <c r="H625" s="121">
        <v>1</v>
      </c>
      <c r="I625" s="235">
        <v>47.7</v>
      </c>
      <c r="J625" s="236">
        <f t="shared" si="37"/>
        <v>47.7</v>
      </c>
      <c r="K625" s="237">
        <f t="shared" si="38"/>
        <v>2.2234134290442121E-3</v>
      </c>
    </row>
    <row r="626" spans="1:39" s="121" customFormat="1" ht="15" hidden="1" customHeight="1">
      <c r="A626" s="233">
        <v>580</v>
      </c>
      <c r="B626" s="233"/>
      <c r="C626" s="233" t="s">
        <v>685</v>
      </c>
      <c r="H626" s="121">
        <v>1</v>
      </c>
      <c r="I626" s="235">
        <v>48.4</v>
      </c>
      <c r="J626" s="236">
        <f t="shared" si="37"/>
        <v>48.4</v>
      </c>
      <c r="K626" s="237">
        <f t="shared" si="38"/>
        <v>2.2560421376465376E-3</v>
      </c>
    </row>
    <row r="627" spans="1:39" s="121" customFormat="1" ht="15" customHeight="1">
      <c r="A627" s="233">
        <v>581</v>
      </c>
      <c r="B627" s="233"/>
      <c r="C627" s="233" t="s">
        <v>2275</v>
      </c>
      <c r="H627" s="121">
        <v>1</v>
      </c>
      <c r="I627" s="235">
        <v>136.69999999999999</v>
      </c>
      <c r="J627" s="251">
        <f t="shared" si="37"/>
        <v>136.69999999999999</v>
      </c>
      <c r="K627" s="252">
        <f t="shared" si="38"/>
        <v>6.371920665625655E-3</v>
      </c>
      <c r="P627" s="315"/>
      <c r="Q627" s="283"/>
      <c r="R627" s="298">
        <v>1</v>
      </c>
      <c r="S627" s="257" t="s">
        <v>91</v>
      </c>
      <c r="T627" s="257" t="s">
        <v>91</v>
      </c>
      <c r="U627" s="257" t="s">
        <v>91</v>
      </c>
      <c r="V627" s="257" t="s">
        <v>91</v>
      </c>
      <c r="W627" s="257" t="s">
        <v>91</v>
      </c>
      <c r="X627" s="257" t="s">
        <v>91</v>
      </c>
      <c r="Y627" s="257" t="s">
        <v>91</v>
      </c>
      <c r="Z627" s="257" t="s">
        <v>91</v>
      </c>
      <c r="AA627" s="257" t="s">
        <v>91</v>
      </c>
      <c r="AB627" s="257" t="s">
        <v>91</v>
      </c>
      <c r="AC627" s="257" t="s">
        <v>91</v>
      </c>
      <c r="AD627" s="257" t="s">
        <v>91</v>
      </c>
      <c r="AE627" s="257" t="s">
        <v>91</v>
      </c>
      <c r="AF627" s="257" t="s">
        <v>91</v>
      </c>
      <c r="AG627" s="257" t="s">
        <v>91</v>
      </c>
      <c r="AH627" s="257" t="s">
        <v>91</v>
      </c>
      <c r="AI627" s="257" t="s">
        <v>91</v>
      </c>
      <c r="AJ627" s="257" t="s">
        <v>91</v>
      </c>
      <c r="AK627" s="257" t="s">
        <v>91</v>
      </c>
      <c r="AL627" s="257" t="s">
        <v>91</v>
      </c>
      <c r="AM627" s="257" t="s">
        <v>91</v>
      </c>
    </row>
    <row r="628" spans="1:39" s="121" customFormat="1" ht="15" hidden="1" customHeight="1">
      <c r="A628" s="233">
        <v>582</v>
      </c>
      <c r="B628" s="233"/>
      <c r="C628" s="233" t="s">
        <v>686</v>
      </c>
      <c r="H628" s="121">
        <v>1</v>
      </c>
      <c r="I628" s="235">
        <v>148</v>
      </c>
      <c r="J628" s="236">
        <f t="shared" si="37"/>
        <v>148</v>
      </c>
      <c r="K628" s="237">
        <f t="shared" si="38"/>
        <v>6.898641247348917E-3</v>
      </c>
    </row>
    <row r="629" spans="1:39" s="121" customFormat="1" ht="15" hidden="1" customHeight="1">
      <c r="A629" s="233">
        <v>583</v>
      </c>
      <c r="B629" s="233"/>
      <c r="C629" s="233" t="s">
        <v>687</v>
      </c>
      <c r="H629" s="121">
        <v>1</v>
      </c>
      <c r="I629" s="235">
        <v>23.1</v>
      </c>
      <c r="J629" s="236">
        <f t="shared" si="37"/>
        <v>23.1</v>
      </c>
      <c r="K629" s="237">
        <f t="shared" si="38"/>
        <v>1.0767473838767568E-3</v>
      </c>
    </row>
    <row r="630" spans="1:39" s="121" customFormat="1" ht="15" hidden="1" customHeight="1">
      <c r="A630" s="233">
        <v>584</v>
      </c>
      <c r="B630" s="233"/>
      <c r="C630" s="233" t="s">
        <v>688</v>
      </c>
      <c r="H630" s="121">
        <v>1</v>
      </c>
      <c r="I630" s="235">
        <v>71.599999999999994</v>
      </c>
      <c r="J630" s="236">
        <f t="shared" si="37"/>
        <v>71.599999999999994</v>
      </c>
      <c r="K630" s="237">
        <f t="shared" si="38"/>
        <v>3.3374507656093407E-3</v>
      </c>
    </row>
    <row r="631" spans="1:39" s="121" customFormat="1" ht="15" hidden="1" customHeight="1">
      <c r="A631" s="233">
        <v>585</v>
      </c>
      <c r="B631" s="233"/>
      <c r="C631" s="233" t="s">
        <v>689</v>
      </c>
      <c r="H631" s="121">
        <v>1</v>
      </c>
      <c r="I631" s="235">
        <v>136.6</v>
      </c>
      <c r="J631" s="236">
        <f t="shared" si="37"/>
        <v>136.6</v>
      </c>
      <c r="K631" s="237">
        <f t="shared" si="38"/>
        <v>6.3672594215396089E-3</v>
      </c>
    </row>
    <row r="632" spans="1:39" s="121" customFormat="1" ht="15" hidden="1" customHeight="1">
      <c r="A632" s="233">
        <v>586</v>
      </c>
      <c r="B632" s="233"/>
      <c r="C632" s="233" t="s">
        <v>2147</v>
      </c>
      <c r="H632" s="121">
        <v>1</v>
      </c>
      <c r="I632" s="235">
        <v>155.69999999999999</v>
      </c>
      <c r="J632" s="236">
        <f t="shared" si="37"/>
        <v>155.69999999999999</v>
      </c>
      <c r="K632" s="237">
        <f t="shared" si="38"/>
        <v>7.2575570419745024E-3</v>
      </c>
    </row>
    <row r="633" spans="1:39" s="121" customFormat="1" ht="15" hidden="1" customHeight="1">
      <c r="A633" s="233">
        <v>587</v>
      </c>
      <c r="B633" s="233"/>
      <c r="C633" s="233" t="s">
        <v>690</v>
      </c>
      <c r="H633" s="121">
        <v>1</v>
      </c>
      <c r="I633" s="235">
        <v>23.2</v>
      </c>
      <c r="J633" s="236">
        <f t="shared" si="37"/>
        <v>23.2</v>
      </c>
      <c r="K633" s="237">
        <f t="shared" si="38"/>
        <v>1.0814086279628031E-3</v>
      </c>
    </row>
    <row r="634" spans="1:39" s="121" customFormat="1" ht="15" customHeight="1">
      <c r="A634" s="233">
        <v>588</v>
      </c>
      <c r="B634" s="233"/>
      <c r="C634" s="233" t="s">
        <v>274</v>
      </c>
      <c r="H634" s="121">
        <v>1</v>
      </c>
      <c r="I634" s="235">
        <v>71.7</v>
      </c>
      <c r="J634" s="251">
        <f t="shared" si="37"/>
        <v>71.7</v>
      </c>
      <c r="K634" s="252">
        <f t="shared" si="38"/>
        <v>3.3421120096953877E-3</v>
      </c>
      <c r="P634" s="315"/>
      <c r="Q634" s="283"/>
      <c r="R634" s="255">
        <v>1</v>
      </c>
      <c r="S634" s="256" t="s">
        <v>91</v>
      </c>
      <c r="T634" s="256" t="s">
        <v>91</v>
      </c>
      <c r="U634" s="256" t="s">
        <v>91</v>
      </c>
      <c r="V634" s="256" t="s">
        <v>91</v>
      </c>
      <c r="W634" s="256" t="s">
        <v>91</v>
      </c>
      <c r="X634" s="256" t="s">
        <v>91</v>
      </c>
      <c r="Y634" s="256" t="s">
        <v>91</v>
      </c>
      <c r="Z634" s="256" t="s">
        <v>91</v>
      </c>
      <c r="AA634" s="256" t="s">
        <v>91</v>
      </c>
      <c r="AB634" s="256" t="s">
        <v>91</v>
      </c>
      <c r="AC634" s="256" t="s">
        <v>91</v>
      </c>
      <c r="AD634" s="256" t="s">
        <v>91</v>
      </c>
      <c r="AE634" s="256" t="s">
        <v>91</v>
      </c>
      <c r="AF634" s="256" t="s">
        <v>91</v>
      </c>
      <c r="AG634" s="256" t="s">
        <v>91</v>
      </c>
      <c r="AH634" s="256" t="s">
        <v>91</v>
      </c>
      <c r="AI634" s="256" t="s">
        <v>91</v>
      </c>
      <c r="AJ634" s="256" t="s">
        <v>91</v>
      </c>
      <c r="AK634" s="256" t="s">
        <v>91</v>
      </c>
      <c r="AL634" s="256" t="s">
        <v>91</v>
      </c>
      <c r="AM634" s="256" t="s">
        <v>91</v>
      </c>
    </row>
    <row r="635" spans="1:39" s="121" customFormat="1" ht="15" customHeight="1">
      <c r="A635" s="233">
        <v>589</v>
      </c>
      <c r="B635" s="233"/>
      <c r="C635" s="233" t="s">
        <v>691</v>
      </c>
      <c r="H635" s="121">
        <v>1</v>
      </c>
      <c r="I635" s="235">
        <v>143.19999999999999</v>
      </c>
      <c r="J635" s="251">
        <f t="shared" si="37"/>
        <v>143.19999999999999</v>
      </c>
      <c r="K635" s="252">
        <f t="shared" si="38"/>
        <v>6.6749015312186815E-3</v>
      </c>
      <c r="P635" s="315"/>
      <c r="Q635" s="283"/>
      <c r="R635" s="298">
        <v>1</v>
      </c>
      <c r="S635" s="257" t="s">
        <v>91</v>
      </c>
      <c r="T635" s="257" t="s">
        <v>91</v>
      </c>
      <c r="U635" s="257" t="s">
        <v>91</v>
      </c>
      <c r="V635" s="257" t="s">
        <v>91</v>
      </c>
      <c r="W635" s="257" t="s">
        <v>91</v>
      </c>
      <c r="X635" s="257" t="s">
        <v>91</v>
      </c>
      <c r="Y635" s="257" t="s">
        <v>91</v>
      </c>
      <c r="Z635" s="257" t="s">
        <v>91</v>
      </c>
      <c r="AA635" s="257" t="s">
        <v>91</v>
      </c>
      <c r="AB635" s="257" t="s">
        <v>91</v>
      </c>
      <c r="AC635" s="257" t="s">
        <v>91</v>
      </c>
      <c r="AD635" s="257" t="s">
        <v>91</v>
      </c>
      <c r="AE635" s="257" t="s">
        <v>91</v>
      </c>
      <c r="AF635" s="257" t="s">
        <v>91</v>
      </c>
      <c r="AG635" s="257" t="s">
        <v>91</v>
      </c>
      <c r="AH635" s="257" t="s">
        <v>91</v>
      </c>
      <c r="AI635" s="257" t="s">
        <v>91</v>
      </c>
      <c r="AJ635" s="257" t="s">
        <v>91</v>
      </c>
      <c r="AK635" s="257" t="s">
        <v>91</v>
      </c>
      <c r="AL635" s="257" t="s">
        <v>91</v>
      </c>
      <c r="AM635" s="257" t="s">
        <v>91</v>
      </c>
    </row>
    <row r="636" spans="1:39" s="121" customFormat="1" ht="15" hidden="1" customHeight="1">
      <c r="A636" s="233">
        <v>590</v>
      </c>
      <c r="B636" s="233"/>
      <c r="C636" s="233" t="s">
        <v>1108</v>
      </c>
      <c r="H636" s="121">
        <v>1</v>
      </c>
      <c r="I636" s="235">
        <v>87</v>
      </c>
      <c r="J636" s="236">
        <f t="shared" si="37"/>
        <v>87</v>
      </c>
      <c r="K636" s="237">
        <f t="shared" si="38"/>
        <v>4.055282354860512E-3</v>
      </c>
    </row>
    <row r="637" spans="1:39" s="121" customFormat="1" ht="15" hidden="1" customHeight="1">
      <c r="A637" s="233">
        <v>591</v>
      </c>
      <c r="B637" s="233"/>
      <c r="C637" s="233" t="s">
        <v>692</v>
      </c>
      <c r="H637" s="121">
        <v>1</v>
      </c>
      <c r="I637" s="235">
        <v>53.2</v>
      </c>
      <c r="J637" s="236">
        <f t="shared" si="37"/>
        <v>53.2</v>
      </c>
      <c r="K637" s="237">
        <f t="shared" si="38"/>
        <v>2.4797818537767732E-3</v>
      </c>
    </row>
    <row r="638" spans="1:39" s="121" customFormat="1" ht="15" hidden="1" customHeight="1">
      <c r="A638" s="233">
        <v>592</v>
      </c>
      <c r="B638" s="233"/>
      <c r="C638" s="233" t="s">
        <v>693</v>
      </c>
      <c r="H638" s="121">
        <v>1</v>
      </c>
      <c r="I638" s="235">
        <v>25.4</v>
      </c>
      <c r="J638" s="236">
        <f t="shared" si="37"/>
        <v>25.4</v>
      </c>
      <c r="K638" s="237">
        <f t="shared" si="38"/>
        <v>1.1839559978558277E-3</v>
      </c>
    </row>
    <row r="639" spans="1:39" s="121" customFormat="1" ht="29.55" customHeight="1">
      <c r="A639" s="233">
        <v>593</v>
      </c>
      <c r="B639" s="233"/>
      <c r="C639" s="233" t="s">
        <v>694</v>
      </c>
      <c r="H639" s="121">
        <v>1</v>
      </c>
      <c r="I639" s="235">
        <v>78.8</v>
      </c>
      <c r="J639" s="251">
        <f t="shared" si="37"/>
        <v>78.8</v>
      </c>
      <c r="K639" s="252">
        <f t="shared" si="38"/>
        <v>3.6730603398046936E-3</v>
      </c>
      <c r="P639" s="315" t="s">
        <v>2268</v>
      </c>
      <c r="Q639" s="283"/>
      <c r="R639" s="298">
        <v>1</v>
      </c>
      <c r="S639" s="257" t="s">
        <v>93</v>
      </c>
      <c r="T639" s="257" t="s">
        <v>93</v>
      </c>
      <c r="U639" s="257" t="s">
        <v>91</v>
      </c>
      <c r="V639" s="257" t="s">
        <v>91</v>
      </c>
      <c r="W639" s="257" t="s">
        <v>91</v>
      </c>
      <c r="X639" s="257" t="s">
        <v>91</v>
      </c>
      <c r="Y639" s="257" t="s">
        <v>91</v>
      </c>
      <c r="Z639" s="257" t="s">
        <v>91</v>
      </c>
      <c r="AA639" s="257" t="s">
        <v>91</v>
      </c>
      <c r="AB639" s="257" t="s">
        <v>93</v>
      </c>
      <c r="AC639" s="257" t="s">
        <v>91</v>
      </c>
      <c r="AD639" s="257" t="s">
        <v>93</v>
      </c>
      <c r="AE639" s="257" t="s">
        <v>93</v>
      </c>
      <c r="AF639" s="257" t="s">
        <v>93</v>
      </c>
      <c r="AG639" s="257" t="s">
        <v>93</v>
      </c>
      <c r="AH639" s="257" t="s">
        <v>91</v>
      </c>
      <c r="AI639" s="257" t="s">
        <v>91</v>
      </c>
      <c r="AJ639" s="257" t="s">
        <v>91</v>
      </c>
      <c r="AK639" s="257" t="s">
        <v>91</v>
      </c>
      <c r="AL639" s="257" t="s">
        <v>91</v>
      </c>
      <c r="AM639" s="257" t="s">
        <v>91</v>
      </c>
    </row>
    <row r="640" spans="1:39" s="205" customFormat="1" ht="29.55" customHeight="1">
      <c r="A640" s="204">
        <v>594</v>
      </c>
      <c r="B640" s="204"/>
      <c r="C640" s="204" t="s">
        <v>695</v>
      </c>
      <c r="H640" s="205">
        <v>1</v>
      </c>
      <c r="I640" s="206">
        <v>86.6</v>
      </c>
      <c r="J640" s="223">
        <f t="shared" si="37"/>
        <v>86.6</v>
      </c>
      <c r="K640" s="211">
        <f t="shared" si="38"/>
        <v>4.036637378516326E-3</v>
      </c>
      <c r="P640" s="317" t="s">
        <v>2257</v>
      </c>
      <c r="Q640" s="220"/>
      <c r="R640" s="299">
        <v>1</v>
      </c>
      <c r="S640" s="221" t="s">
        <v>1004</v>
      </c>
      <c r="T640" s="221" t="s">
        <v>1004</v>
      </c>
      <c r="U640" s="221" t="s">
        <v>1004</v>
      </c>
      <c r="V640" s="221" t="s">
        <v>1004</v>
      </c>
      <c r="W640" s="221" t="s">
        <v>1004</v>
      </c>
      <c r="X640" s="221" t="s">
        <v>1004</v>
      </c>
      <c r="Y640" s="221" t="s">
        <v>1004</v>
      </c>
      <c r="Z640" s="221" t="s">
        <v>1004</v>
      </c>
      <c r="AA640" s="221" t="s">
        <v>1004</v>
      </c>
      <c r="AB640" s="221" t="s">
        <v>1004</v>
      </c>
      <c r="AC640" s="221" t="s">
        <v>1004</v>
      </c>
      <c r="AD640" s="221" t="s">
        <v>1004</v>
      </c>
      <c r="AE640" s="221" t="s">
        <v>1004</v>
      </c>
      <c r="AF640" s="221" t="s">
        <v>1004</v>
      </c>
      <c r="AG640" s="221" t="s">
        <v>1004</v>
      </c>
      <c r="AH640" s="221" t="s">
        <v>1004</v>
      </c>
      <c r="AI640" s="221" t="s">
        <v>1004</v>
      </c>
      <c r="AJ640" s="221" t="s">
        <v>1004</v>
      </c>
      <c r="AK640" s="221" t="s">
        <v>1004</v>
      </c>
      <c r="AL640" s="221" t="s">
        <v>1004</v>
      </c>
      <c r="AM640" s="221" t="s">
        <v>1004</v>
      </c>
    </row>
    <row r="641" spans="1:39" s="121" customFormat="1" ht="15" hidden="1" customHeight="1">
      <c r="A641" s="233">
        <v>595</v>
      </c>
      <c r="B641" s="233"/>
      <c r="C641" s="233" t="s">
        <v>696</v>
      </c>
      <c r="H641" s="121">
        <v>1</v>
      </c>
      <c r="I641" s="235">
        <v>122.2</v>
      </c>
      <c r="J641" s="236">
        <f t="shared" si="37"/>
        <v>122.2</v>
      </c>
      <c r="K641" s="237">
        <f t="shared" si="38"/>
        <v>5.696040273148904E-3</v>
      </c>
    </row>
    <row r="642" spans="1:39" s="121" customFormat="1" ht="15" customHeight="1">
      <c r="A642" s="233">
        <v>596</v>
      </c>
      <c r="B642" s="233"/>
      <c r="C642" s="233" t="s">
        <v>697</v>
      </c>
      <c r="H642" s="121">
        <v>1</v>
      </c>
      <c r="I642" s="235">
        <v>86.9</v>
      </c>
      <c r="J642" s="251">
        <f t="shared" si="37"/>
        <v>86.9</v>
      </c>
      <c r="K642" s="252">
        <f t="shared" si="38"/>
        <v>4.0506211107744659E-3</v>
      </c>
      <c r="P642" s="315"/>
      <c r="Q642" s="283"/>
      <c r="R642" s="298">
        <v>1</v>
      </c>
      <c r="S642" s="257" t="s">
        <v>91</v>
      </c>
      <c r="T642" s="257" t="s">
        <v>91</v>
      </c>
      <c r="U642" s="257" t="s">
        <v>91</v>
      </c>
      <c r="V642" s="257" t="s">
        <v>91</v>
      </c>
      <c r="W642" s="257" t="s">
        <v>91</v>
      </c>
      <c r="X642" s="257" t="s">
        <v>91</v>
      </c>
      <c r="Y642" s="257" t="s">
        <v>91</v>
      </c>
      <c r="Z642" s="257" t="s">
        <v>91</v>
      </c>
      <c r="AA642" s="257" t="s">
        <v>91</v>
      </c>
      <c r="AB642" s="257" t="s">
        <v>91</v>
      </c>
      <c r="AC642" s="257" t="s">
        <v>91</v>
      </c>
      <c r="AD642" s="257" t="s">
        <v>91</v>
      </c>
      <c r="AE642" s="257" t="s">
        <v>91</v>
      </c>
      <c r="AF642" s="257" t="s">
        <v>91</v>
      </c>
      <c r="AG642" s="257" t="s">
        <v>91</v>
      </c>
      <c r="AH642" s="257" t="s">
        <v>91</v>
      </c>
      <c r="AI642" s="257" t="s">
        <v>91</v>
      </c>
      <c r="AJ642" s="257" t="s">
        <v>91</v>
      </c>
      <c r="AK642" s="257" t="s">
        <v>91</v>
      </c>
      <c r="AL642" s="257" t="s">
        <v>91</v>
      </c>
      <c r="AM642" s="257" t="s">
        <v>91</v>
      </c>
    </row>
    <row r="643" spans="1:39" s="121" customFormat="1" ht="15" hidden="1" customHeight="1">
      <c r="A643" s="233">
        <v>597</v>
      </c>
      <c r="B643" s="233"/>
      <c r="C643" s="233" t="s">
        <v>698</v>
      </c>
      <c r="H643" s="121">
        <v>1</v>
      </c>
      <c r="I643" s="235">
        <v>53</v>
      </c>
      <c r="J643" s="236">
        <f t="shared" si="37"/>
        <v>53</v>
      </c>
      <c r="K643" s="237">
        <f t="shared" si="38"/>
        <v>2.4704593656046797E-3</v>
      </c>
    </row>
    <row r="644" spans="1:39" s="121" customFormat="1" ht="15" hidden="1" customHeight="1">
      <c r="A644" s="233">
        <v>598</v>
      </c>
      <c r="B644" s="233"/>
      <c r="C644" s="233" t="s">
        <v>699</v>
      </c>
      <c r="H644" s="121">
        <v>1</v>
      </c>
      <c r="I644" s="235">
        <v>25.4</v>
      </c>
      <c r="J644" s="236">
        <f t="shared" si="37"/>
        <v>25.4</v>
      </c>
      <c r="K644" s="237">
        <f t="shared" si="38"/>
        <v>1.1839559978558277E-3</v>
      </c>
    </row>
    <row r="645" spans="1:39" s="121" customFormat="1" ht="15" hidden="1" customHeight="1">
      <c r="A645" s="233">
        <v>599</v>
      </c>
      <c r="B645" s="233"/>
      <c r="C645" s="233" t="s">
        <v>700</v>
      </c>
      <c r="H645" s="121">
        <v>1</v>
      </c>
      <c r="I645" s="235">
        <v>78.599999999999994</v>
      </c>
      <c r="J645" s="236">
        <f t="shared" si="37"/>
        <v>78.599999999999994</v>
      </c>
      <c r="K645" s="237">
        <f t="shared" si="38"/>
        <v>3.6637378516326006E-3</v>
      </c>
    </row>
    <row r="646" spans="1:39" s="205" customFormat="1" ht="15" customHeight="1">
      <c r="A646" s="204">
        <v>600</v>
      </c>
      <c r="B646" s="204"/>
      <c r="C646" s="204" t="s">
        <v>701</v>
      </c>
      <c r="H646" s="205">
        <v>1</v>
      </c>
      <c r="I646" s="206">
        <v>86.3</v>
      </c>
      <c r="J646" s="223">
        <f t="shared" si="37"/>
        <v>86.3</v>
      </c>
      <c r="K646" s="211">
        <f t="shared" si="38"/>
        <v>4.022653646258186E-3</v>
      </c>
      <c r="P646" s="317"/>
      <c r="Q646" s="220"/>
      <c r="R646" s="299">
        <v>1</v>
      </c>
      <c r="S646" s="221" t="s">
        <v>91</v>
      </c>
      <c r="T646" s="221" t="s">
        <v>91</v>
      </c>
      <c r="U646" s="221" t="s">
        <v>91</v>
      </c>
      <c r="V646" s="221" t="s">
        <v>91</v>
      </c>
      <c r="W646" s="221" t="s">
        <v>91</v>
      </c>
      <c r="X646" s="221" t="s">
        <v>91</v>
      </c>
      <c r="Y646" s="221" t="s">
        <v>91</v>
      </c>
      <c r="Z646" s="221" t="s">
        <v>91</v>
      </c>
      <c r="AA646" s="221" t="s">
        <v>91</v>
      </c>
      <c r="AB646" s="221" t="s">
        <v>91</v>
      </c>
      <c r="AC646" s="221" t="s">
        <v>91</v>
      </c>
      <c r="AD646" s="221" t="s">
        <v>91</v>
      </c>
      <c r="AE646" s="221" t="s">
        <v>91</v>
      </c>
      <c r="AF646" s="221" t="s">
        <v>91</v>
      </c>
      <c r="AG646" s="221" t="s">
        <v>91</v>
      </c>
      <c r="AH646" s="221" t="s">
        <v>91</v>
      </c>
      <c r="AI646" s="221" t="s">
        <v>91</v>
      </c>
      <c r="AJ646" s="221" t="s">
        <v>91</v>
      </c>
      <c r="AK646" s="221" t="s">
        <v>91</v>
      </c>
      <c r="AL646" s="221" t="s">
        <v>91</v>
      </c>
      <c r="AM646" s="221" t="s">
        <v>91</v>
      </c>
    </row>
    <row r="647" spans="1:39" s="121" customFormat="1" ht="15" customHeight="1">
      <c r="A647" s="233">
        <v>601</v>
      </c>
      <c r="B647" s="233"/>
      <c r="C647" s="233" t="s">
        <v>702</v>
      </c>
      <c r="H647" s="121">
        <v>1</v>
      </c>
      <c r="I647" s="235">
        <v>122.1</v>
      </c>
      <c r="J647" s="251">
        <f t="shared" si="37"/>
        <v>122.1</v>
      </c>
      <c r="K647" s="252">
        <f t="shared" si="38"/>
        <v>5.691379029062857E-3</v>
      </c>
      <c r="P647" s="315"/>
      <c r="Q647" s="283"/>
      <c r="R647" s="298">
        <v>1</v>
      </c>
      <c r="S647" s="257" t="s">
        <v>91</v>
      </c>
      <c r="T647" s="257" t="s">
        <v>91</v>
      </c>
      <c r="U647" s="257" t="s">
        <v>91</v>
      </c>
      <c r="V647" s="257" t="s">
        <v>91</v>
      </c>
      <c r="W647" s="257" t="s">
        <v>91</v>
      </c>
      <c r="X647" s="257" t="s">
        <v>91</v>
      </c>
      <c r="Y647" s="257" t="s">
        <v>91</v>
      </c>
      <c r="Z647" s="257" t="s">
        <v>91</v>
      </c>
      <c r="AA647" s="257" t="s">
        <v>91</v>
      </c>
      <c r="AB647" s="257" t="s">
        <v>91</v>
      </c>
      <c r="AC647" s="257" t="s">
        <v>91</v>
      </c>
      <c r="AD647" s="257" t="s">
        <v>91</v>
      </c>
      <c r="AE647" s="257" t="s">
        <v>91</v>
      </c>
      <c r="AF647" s="257" t="s">
        <v>91</v>
      </c>
      <c r="AG647" s="257" t="s">
        <v>91</v>
      </c>
      <c r="AH647" s="257" t="s">
        <v>91</v>
      </c>
      <c r="AI647" s="257" t="s">
        <v>91</v>
      </c>
      <c r="AJ647" s="257" t="s">
        <v>91</v>
      </c>
      <c r="AK647" s="257" t="s">
        <v>91</v>
      </c>
      <c r="AL647" s="257" t="s">
        <v>91</v>
      </c>
      <c r="AM647" s="257" t="s">
        <v>91</v>
      </c>
    </row>
    <row r="648" spans="1:39" s="121" customFormat="1" ht="15" customHeight="1">
      <c r="A648" s="233">
        <v>602</v>
      </c>
      <c r="B648" s="233"/>
      <c r="C648" s="233" t="s">
        <v>703</v>
      </c>
      <c r="H648" s="121">
        <v>1</v>
      </c>
      <c r="I648" s="235">
        <v>87.3</v>
      </c>
      <c r="J648" s="251">
        <f t="shared" si="37"/>
        <v>87.3</v>
      </c>
      <c r="K648" s="252">
        <f t="shared" si="38"/>
        <v>4.0692660871186519E-3</v>
      </c>
      <c r="P648" s="315"/>
      <c r="Q648" s="283"/>
      <c r="R648" s="298">
        <v>1</v>
      </c>
      <c r="S648" s="257" t="s">
        <v>91</v>
      </c>
      <c r="T648" s="257" t="s">
        <v>91</v>
      </c>
      <c r="U648" s="257" t="s">
        <v>91</v>
      </c>
      <c r="V648" s="257" t="s">
        <v>91</v>
      </c>
      <c r="W648" s="257" t="s">
        <v>91</v>
      </c>
      <c r="X648" s="257" t="s">
        <v>91</v>
      </c>
      <c r="Y648" s="257" t="s">
        <v>91</v>
      </c>
      <c r="Z648" s="257" t="s">
        <v>91</v>
      </c>
      <c r="AA648" s="257" t="s">
        <v>91</v>
      </c>
      <c r="AB648" s="257" t="s">
        <v>91</v>
      </c>
      <c r="AC648" s="257" t="s">
        <v>91</v>
      </c>
      <c r="AD648" s="257" t="s">
        <v>91</v>
      </c>
      <c r="AE648" s="257" t="s">
        <v>91</v>
      </c>
      <c r="AF648" s="257" t="s">
        <v>91</v>
      </c>
      <c r="AG648" s="257" t="s">
        <v>91</v>
      </c>
      <c r="AH648" s="257" t="s">
        <v>91</v>
      </c>
      <c r="AI648" s="257" t="s">
        <v>91</v>
      </c>
      <c r="AJ648" s="257" t="s">
        <v>91</v>
      </c>
      <c r="AK648" s="257" t="s">
        <v>91</v>
      </c>
      <c r="AL648" s="257" t="s">
        <v>91</v>
      </c>
      <c r="AM648" s="257" t="s">
        <v>91</v>
      </c>
    </row>
    <row r="649" spans="1:39" s="205" customFormat="1" ht="15" customHeight="1">
      <c r="A649" s="204">
        <v>603</v>
      </c>
      <c r="B649" s="204"/>
      <c r="C649" s="204" t="s">
        <v>704</v>
      </c>
      <c r="H649" s="205">
        <v>1</v>
      </c>
      <c r="I649" s="206">
        <v>52.9</v>
      </c>
      <c r="J649" s="223">
        <f t="shared" si="37"/>
        <v>52.9</v>
      </c>
      <c r="K649" s="211">
        <f t="shared" si="38"/>
        <v>2.4657981215186332E-3</v>
      </c>
      <c r="P649" s="317"/>
      <c r="Q649" s="220"/>
      <c r="R649" s="299">
        <v>1</v>
      </c>
      <c r="S649" s="221" t="s">
        <v>91</v>
      </c>
      <c r="T649" s="221" t="s">
        <v>91</v>
      </c>
      <c r="U649" s="221" t="s">
        <v>91</v>
      </c>
      <c r="V649" s="221" t="s">
        <v>91</v>
      </c>
      <c r="W649" s="221" t="s">
        <v>91</v>
      </c>
      <c r="X649" s="221" t="s">
        <v>91</v>
      </c>
      <c r="Y649" s="221" t="s">
        <v>91</v>
      </c>
      <c r="Z649" s="221" t="s">
        <v>91</v>
      </c>
      <c r="AA649" s="221" t="s">
        <v>91</v>
      </c>
      <c r="AB649" s="221" t="s">
        <v>91</v>
      </c>
      <c r="AC649" s="221" t="s">
        <v>91</v>
      </c>
      <c r="AD649" s="221" t="s">
        <v>91</v>
      </c>
      <c r="AE649" s="221" t="s">
        <v>91</v>
      </c>
      <c r="AF649" s="221" t="s">
        <v>91</v>
      </c>
      <c r="AG649" s="221" t="s">
        <v>91</v>
      </c>
      <c r="AH649" s="221" t="s">
        <v>91</v>
      </c>
      <c r="AI649" s="221" t="s">
        <v>91</v>
      </c>
      <c r="AJ649" s="221" t="s">
        <v>91</v>
      </c>
      <c r="AK649" s="221" t="s">
        <v>91</v>
      </c>
      <c r="AL649" s="221" t="s">
        <v>91</v>
      </c>
      <c r="AM649" s="221" t="s">
        <v>91</v>
      </c>
    </row>
    <row r="650" spans="1:39" s="121" customFormat="1" ht="15" hidden="1" customHeight="1">
      <c r="A650" s="233">
        <v>604</v>
      </c>
      <c r="B650" s="233"/>
      <c r="C650" s="233" t="s">
        <v>705</v>
      </c>
      <c r="H650" s="121">
        <v>1</v>
      </c>
      <c r="I650" s="235">
        <v>25.4</v>
      </c>
      <c r="J650" s="236">
        <f t="shared" si="37"/>
        <v>25.4</v>
      </c>
      <c r="K650" s="237">
        <f t="shared" si="38"/>
        <v>1.1839559978558277E-3</v>
      </c>
    </row>
    <row r="651" spans="1:39" s="121" customFormat="1" ht="15" customHeight="1">
      <c r="A651" s="233">
        <v>605</v>
      </c>
      <c r="B651" s="233"/>
      <c r="C651" s="233" t="s">
        <v>492</v>
      </c>
      <c r="H651" s="121">
        <v>1</v>
      </c>
      <c r="I651" s="235">
        <v>78.8</v>
      </c>
      <c r="J651" s="251">
        <f t="shared" si="37"/>
        <v>78.8</v>
      </c>
      <c r="K651" s="252">
        <f t="shared" si="38"/>
        <v>3.6730603398046936E-3</v>
      </c>
      <c r="P651" s="315"/>
      <c r="Q651" s="283"/>
      <c r="R651" s="298">
        <v>1</v>
      </c>
      <c r="S651" s="257" t="s">
        <v>1004</v>
      </c>
      <c r="T651" s="257" t="s">
        <v>1004</v>
      </c>
      <c r="U651" s="257" t="s">
        <v>1004</v>
      </c>
      <c r="V651" s="257" t="s">
        <v>1004</v>
      </c>
      <c r="W651" s="257" t="s">
        <v>1004</v>
      </c>
      <c r="X651" s="257" t="s">
        <v>1004</v>
      </c>
      <c r="Y651" s="257" t="s">
        <v>1004</v>
      </c>
      <c r="Z651" s="257" t="s">
        <v>1004</v>
      </c>
      <c r="AA651" s="257" t="s">
        <v>1004</v>
      </c>
      <c r="AB651" s="257" t="s">
        <v>1004</v>
      </c>
      <c r="AC651" s="257" t="s">
        <v>1004</v>
      </c>
      <c r="AD651" s="257" t="s">
        <v>1004</v>
      </c>
      <c r="AE651" s="257" t="s">
        <v>1004</v>
      </c>
      <c r="AF651" s="257" t="s">
        <v>1004</v>
      </c>
      <c r="AG651" s="257" t="s">
        <v>1004</v>
      </c>
      <c r="AH651" s="257" t="s">
        <v>1004</v>
      </c>
      <c r="AI651" s="257" t="s">
        <v>1004</v>
      </c>
      <c r="AJ651" s="257" t="s">
        <v>1004</v>
      </c>
      <c r="AK651" s="257" t="s">
        <v>1004</v>
      </c>
      <c r="AL651" s="257" t="s">
        <v>1004</v>
      </c>
      <c r="AM651" s="257" t="s">
        <v>1004</v>
      </c>
    </row>
    <row r="652" spans="1:39" s="205" customFormat="1" ht="15" customHeight="1">
      <c r="A652" s="204">
        <v>606</v>
      </c>
      <c r="B652" s="204"/>
      <c r="C652" s="204" t="s">
        <v>706</v>
      </c>
      <c r="H652" s="205">
        <v>1</v>
      </c>
      <c r="I652" s="206">
        <v>86.7</v>
      </c>
      <c r="J652" s="223">
        <f t="shared" si="37"/>
        <v>86.7</v>
      </c>
      <c r="K652" s="211">
        <f t="shared" si="38"/>
        <v>4.0412986226023729E-3</v>
      </c>
      <c r="P652" s="317"/>
      <c r="Q652" s="220"/>
      <c r="R652" s="299">
        <v>1</v>
      </c>
      <c r="S652" s="221" t="s">
        <v>91</v>
      </c>
      <c r="T652" s="221" t="s">
        <v>91</v>
      </c>
      <c r="U652" s="221" t="s">
        <v>91</v>
      </c>
      <c r="V652" s="221" t="s">
        <v>91</v>
      </c>
      <c r="W652" s="221" t="s">
        <v>91</v>
      </c>
      <c r="X652" s="221" t="s">
        <v>91</v>
      </c>
      <c r="Y652" s="221" t="s">
        <v>91</v>
      </c>
      <c r="Z652" s="221" t="s">
        <v>91</v>
      </c>
      <c r="AA652" s="221" t="s">
        <v>91</v>
      </c>
      <c r="AB652" s="221" t="s">
        <v>91</v>
      </c>
      <c r="AC652" s="221" t="s">
        <v>91</v>
      </c>
      <c r="AD652" s="221" t="s">
        <v>91</v>
      </c>
      <c r="AE652" s="221" t="s">
        <v>91</v>
      </c>
      <c r="AF652" s="221" t="s">
        <v>91</v>
      </c>
      <c r="AG652" s="221" t="s">
        <v>91</v>
      </c>
      <c r="AH652" s="221" t="s">
        <v>91</v>
      </c>
      <c r="AI652" s="221" t="s">
        <v>91</v>
      </c>
      <c r="AJ652" s="221" t="s">
        <v>91</v>
      </c>
      <c r="AK652" s="221" t="s">
        <v>91</v>
      </c>
      <c r="AL652" s="221" t="s">
        <v>91</v>
      </c>
      <c r="AM652" s="221" t="s">
        <v>91</v>
      </c>
    </row>
    <row r="653" spans="1:39" s="121" customFormat="1" ht="15" customHeight="1">
      <c r="A653" s="233">
        <v>607</v>
      </c>
      <c r="B653" s="233"/>
      <c r="C653" s="233" t="s">
        <v>707</v>
      </c>
      <c r="H653" s="121">
        <v>1</v>
      </c>
      <c r="I653" s="235">
        <v>122.2</v>
      </c>
      <c r="J653" s="251">
        <f t="shared" si="37"/>
        <v>122.2</v>
      </c>
      <c r="K653" s="252">
        <f t="shared" si="38"/>
        <v>5.696040273148904E-3</v>
      </c>
      <c r="P653" s="315"/>
      <c r="Q653" s="283"/>
      <c r="R653" s="298">
        <v>1</v>
      </c>
      <c r="S653" s="257" t="s">
        <v>91</v>
      </c>
      <c r="T653" s="257" t="s">
        <v>91</v>
      </c>
      <c r="U653" s="257" t="s">
        <v>91</v>
      </c>
      <c r="V653" s="257" t="s">
        <v>91</v>
      </c>
      <c r="W653" s="257" t="s">
        <v>91</v>
      </c>
      <c r="X653" s="257" t="s">
        <v>91</v>
      </c>
      <c r="Y653" s="257" t="s">
        <v>91</v>
      </c>
      <c r="Z653" s="257" t="s">
        <v>91</v>
      </c>
      <c r="AA653" s="257" t="s">
        <v>91</v>
      </c>
      <c r="AB653" s="257" t="s">
        <v>91</v>
      </c>
      <c r="AC653" s="257" t="s">
        <v>91</v>
      </c>
      <c r="AD653" s="257" t="s">
        <v>91</v>
      </c>
      <c r="AE653" s="257" t="s">
        <v>91</v>
      </c>
      <c r="AF653" s="257" t="s">
        <v>91</v>
      </c>
      <c r="AG653" s="257" t="s">
        <v>91</v>
      </c>
      <c r="AH653" s="257" t="s">
        <v>91</v>
      </c>
      <c r="AI653" s="257" t="s">
        <v>91</v>
      </c>
      <c r="AJ653" s="257" t="s">
        <v>91</v>
      </c>
      <c r="AK653" s="257" t="s">
        <v>91</v>
      </c>
      <c r="AL653" s="257" t="s">
        <v>91</v>
      </c>
      <c r="AM653" s="257" t="s">
        <v>91</v>
      </c>
    </row>
    <row r="654" spans="1:39" s="121" customFormat="1" ht="15" hidden="1" customHeight="1">
      <c r="A654" s="233">
        <v>608</v>
      </c>
      <c r="B654" s="233"/>
      <c r="C654" s="233" t="s">
        <v>708</v>
      </c>
      <c r="H654" s="121">
        <v>1</v>
      </c>
      <c r="I654" s="235">
        <v>87.2</v>
      </c>
      <c r="J654" s="236">
        <f t="shared" si="37"/>
        <v>87.2</v>
      </c>
      <c r="K654" s="237">
        <f t="shared" si="38"/>
        <v>4.0646048430326058E-3</v>
      </c>
    </row>
    <row r="655" spans="1:39" s="123" customFormat="1" ht="25.95" customHeight="1">
      <c r="A655" s="153">
        <v>609</v>
      </c>
      <c r="B655" s="153"/>
      <c r="C655" s="153" t="s">
        <v>1062</v>
      </c>
      <c r="H655" s="123">
        <v>1</v>
      </c>
      <c r="I655" s="156">
        <v>52.9</v>
      </c>
      <c r="J655" s="172">
        <f t="shared" si="37"/>
        <v>52.9</v>
      </c>
      <c r="K655" s="157">
        <f t="shared" si="38"/>
        <v>2.4657981215186332E-3</v>
      </c>
      <c r="P655" s="316" t="s">
        <v>2292</v>
      </c>
      <c r="Q655" s="163">
        <v>1</v>
      </c>
      <c r="R655" s="297">
        <v>1</v>
      </c>
      <c r="S655" s="162" t="s">
        <v>1004</v>
      </c>
      <c r="T655" s="162" t="s">
        <v>1004</v>
      </c>
      <c r="U655" s="162" t="s">
        <v>1004</v>
      </c>
      <c r="V655" s="162" t="s">
        <v>1004</v>
      </c>
      <c r="W655" s="162" t="s">
        <v>1004</v>
      </c>
      <c r="X655" s="162" t="s">
        <v>1004</v>
      </c>
      <c r="Y655" s="162" t="s">
        <v>1004</v>
      </c>
      <c r="Z655" s="162" t="s">
        <v>1004</v>
      </c>
      <c r="AA655" s="162" t="s">
        <v>1004</v>
      </c>
      <c r="AB655" s="162" t="s">
        <v>1004</v>
      </c>
      <c r="AC655" s="162" t="s">
        <v>1004</v>
      </c>
      <c r="AD655" s="162" t="s">
        <v>1004</v>
      </c>
      <c r="AE655" s="162" t="s">
        <v>1004</v>
      </c>
      <c r="AF655" s="162" t="s">
        <v>1004</v>
      </c>
      <c r="AG655" s="162" t="s">
        <v>1004</v>
      </c>
      <c r="AH655" s="162" t="s">
        <v>1004</v>
      </c>
      <c r="AI655" s="162" t="s">
        <v>1004</v>
      </c>
      <c r="AJ655" s="162" t="s">
        <v>1004</v>
      </c>
      <c r="AK655" s="162" t="s">
        <v>1004</v>
      </c>
      <c r="AL655" s="162" t="s">
        <v>1004</v>
      </c>
      <c r="AM655" s="162" t="s">
        <v>1004</v>
      </c>
    </row>
    <row r="656" spans="1:39" s="121" customFormat="1" ht="15" hidden="1" customHeight="1">
      <c r="A656" s="233">
        <v>610</v>
      </c>
      <c r="B656" s="233"/>
      <c r="C656" s="233" t="s">
        <v>709</v>
      </c>
      <c r="H656" s="121">
        <v>1</v>
      </c>
      <c r="I656" s="235">
        <v>25.4</v>
      </c>
      <c r="J656" s="236">
        <f t="shared" ref="J656:J719" si="39">H656*I656</f>
        <v>25.4</v>
      </c>
      <c r="K656" s="237">
        <f t="shared" ref="K656:K719" si="40">J656/21453.5</f>
        <v>1.1839559978558277E-3</v>
      </c>
    </row>
    <row r="657" spans="1:39" s="121" customFormat="1" ht="15" customHeight="1">
      <c r="A657" s="233">
        <v>611</v>
      </c>
      <c r="B657" s="233"/>
      <c r="C657" s="233" t="s">
        <v>710</v>
      </c>
      <c r="H657" s="121">
        <v>1</v>
      </c>
      <c r="I657" s="235">
        <v>78.599999999999994</v>
      </c>
      <c r="J657" s="251">
        <f t="shared" si="39"/>
        <v>78.599999999999994</v>
      </c>
      <c r="K657" s="252">
        <f t="shared" si="40"/>
        <v>3.6637378516326006E-3</v>
      </c>
      <c r="P657" s="315"/>
      <c r="Q657" s="283"/>
      <c r="R657" s="298">
        <v>1</v>
      </c>
      <c r="S657" s="257" t="s">
        <v>91</v>
      </c>
      <c r="T657" s="257" t="s">
        <v>91</v>
      </c>
      <c r="U657" s="257" t="s">
        <v>91</v>
      </c>
      <c r="V657" s="257" t="s">
        <v>91</v>
      </c>
      <c r="W657" s="257" t="s">
        <v>91</v>
      </c>
      <c r="X657" s="257" t="s">
        <v>91</v>
      </c>
      <c r="Y657" s="257" t="s">
        <v>91</v>
      </c>
      <c r="Z657" s="257" t="s">
        <v>91</v>
      </c>
      <c r="AA657" s="257" t="s">
        <v>91</v>
      </c>
      <c r="AB657" s="257" t="s">
        <v>91</v>
      </c>
      <c r="AC657" s="257" t="s">
        <v>91</v>
      </c>
      <c r="AD657" s="257" t="s">
        <v>91</v>
      </c>
      <c r="AE657" s="257" t="s">
        <v>91</v>
      </c>
      <c r="AF657" s="257" t="s">
        <v>91</v>
      </c>
      <c r="AG657" s="257" t="s">
        <v>91</v>
      </c>
      <c r="AH657" s="257" t="s">
        <v>91</v>
      </c>
      <c r="AI657" s="257" t="s">
        <v>91</v>
      </c>
      <c r="AJ657" s="257" t="s">
        <v>91</v>
      </c>
      <c r="AK657" s="257" t="s">
        <v>91</v>
      </c>
      <c r="AL657" s="257" t="s">
        <v>91</v>
      </c>
      <c r="AM657" s="257" t="s">
        <v>91</v>
      </c>
    </row>
    <row r="658" spans="1:39" s="123" customFormat="1" ht="25.05" customHeight="1">
      <c r="A658" s="153">
        <v>612</v>
      </c>
      <c r="B658" s="153"/>
      <c r="C658" s="153" t="s">
        <v>2220</v>
      </c>
      <c r="H658" s="123">
        <v>1</v>
      </c>
      <c r="I658" s="156">
        <v>86.4</v>
      </c>
      <c r="J658" s="172">
        <f t="shared" si="39"/>
        <v>86.4</v>
      </c>
      <c r="K658" s="157">
        <f t="shared" si="40"/>
        <v>4.027314890344233E-3</v>
      </c>
      <c r="P658" s="316" t="s">
        <v>2282</v>
      </c>
      <c r="Q658" s="163">
        <v>1</v>
      </c>
      <c r="R658" s="297">
        <v>1</v>
      </c>
      <c r="S658" s="162" t="s">
        <v>91</v>
      </c>
      <c r="T658" s="162" t="s">
        <v>91</v>
      </c>
      <c r="U658" s="162" t="s">
        <v>91</v>
      </c>
      <c r="V658" s="162" t="s">
        <v>91</v>
      </c>
      <c r="W658" s="162" t="s">
        <v>91</v>
      </c>
      <c r="X658" s="162" t="s">
        <v>91</v>
      </c>
      <c r="Y658" s="162" t="s">
        <v>91</v>
      </c>
      <c r="Z658" s="162" t="s">
        <v>91</v>
      </c>
      <c r="AA658" s="162" t="s">
        <v>91</v>
      </c>
      <c r="AB658" s="162" t="s">
        <v>91</v>
      </c>
      <c r="AC658" s="162" t="s">
        <v>91</v>
      </c>
      <c r="AD658" s="162" t="s">
        <v>91</v>
      </c>
      <c r="AE658" s="162" t="s">
        <v>91</v>
      </c>
      <c r="AF658" s="162" t="s">
        <v>91</v>
      </c>
      <c r="AG658" s="162" t="s">
        <v>91</v>
      </c>
      <c r="AH658" s="162" t="s">
        <v>91</v>
      </c>
      <c r="AI658" s="162" t="s">
        <v>91</v>
      </c>
      <c r="AJ658" s="162" t="s">
        <v>91</v>
      </c>
      <c r="AK658" s="162" t="s">
        <v>91</v>
      </c>
      <c r="AL658" s="162" t="s">
        <v>91</v>
      </c>
      <c r="AM658" s="162" t="s">
        <v>91</v>
      </c>
    </row>
    <row r="659" spans="1:39" s="121" customFormat="1" ht="15" hidden="1" customHeight="1">
      <c r="A659" s="233">
        <v>613</v>
      </c>
      <c r="B659" s="233"/>
      <c r="C659" s="233" t="s">
        <v>2245</v>
      </c>
      <c r="H659" s="121">
        <v>1</v>
      </c>
      <c r="I659" s="235">
        <v>122.4</v>
      </c>
      <c r="J659" s="236">
        <f t="shared" si="39"/>
        <v>122.4</v>
      </c>
      <c r="K659" s="237">
        <f t="shared" si="40"/>
        <v>5.705362761320997E-3</v>
      </c>
    </row>
    <row r="660" spans="1:39" s="205" customFormat="1" ht="15" customHeight="1">
      <c r="A660" s="204">
        <v>614</v>
      </c>
      <c r="B660" s="204"/>
      <c r="C660" s="204" t="s">
        <v>711</v>
      </c>
      <c r="H660" s="205">
        <v>1</v>
      </c>
      <c r="I660" s="206">
        <v>87.3</v>
      </c>
      <c r="J660" s="223">
        <f t="shared" si="39"/>
        <v>87.3</v>
      </c>
      <c r="K660" s="211">
        <f t="shared" si="40"/>
        <v>4.0692660871186519E-3</v>
      </c>
      <c r="P660" s="317"/>
      <c r="Q660" s="220"/>
      <c r="R660" s="299">
        <v>1</v>
      </c>
      <c r="S660" s="221" t="s">
        <v>91</v>
      </c>
      <c r="T660" s="221" t="s">
        <v>91</v>
      </c>
      <c r="U660" s="221" t="s">
        <v>91</v>
      </c>
      <c r="V660" s="221" t="s">
        <v>91</v>
      </c>
      <c r="W660" s="221" t="s">
        <v>91</v>
      </c>
      <c r="X660" s="221" t="s">
        <v>91</v>
      </c>
      <c r="Y660" s="221" t="s">
        <v>91</v>
      </c>
      <c r="Z660" s="221" t="s">
        <v>91</v>
      </c>
      <c r="AA660" s="221" t="s">
        <v>91</v>
      </c>
      <c r="AB660" s="221" t="s">
        <v>91</v>
      </c>
      <c r="AC660" s="221" t="s">
        <v>91</v>
      </c>
      <c r="AD660" s="221" t="s">
        <v>91</v>
      </c>
      <c r="AE660" s="221" t="s">
        <v>91</v>
      </c>
      <c r="AF660" s="221" t="s">
        <v>91</v>
      </c>
      <c r="AG660" s="221" t="s">
        <v>91</v>
      </c>
      <c r="AH660" s="221" t="s">
        <v>91</v>
      </c>
      <c r="AI660" s="221" t="s">
        <v>91</v>
      </c>
      <c r="AJ660" s="221" t="s">
        <v>91</v>
      </c>
      <c r="AK660" s="221" t="s">
        <v>91</v>
      </c>
      <c r="AL660" s="221" t="s">
        <v>91</v>
      </c>
      <c r="AM660" s="221" t="s">
        <v>91</v>
      </c>
    </row>
    <row r="661" spans="1:39" s="121" customFormat="1" ht="15" hidden="1" customHeight="1">
      <c r="A661" s="233">
        <v>615</v>
      </c>
      <c r="B661" s="233"/>
      <c r="C661" s="233" t="s">
        <v>712</v>
      </c>
      <c r="H661" s="121">
        <v>1</v>
      </c>
      <c r="I661" s="235">
        <v>53.1</v>
      </c>
      <c r="J661" s="236">
        <f t="shared" si="39"/>
        <v>53.1</v>
      </c>
      <c r="K661" s="237">
        <f t="shared" si="40"/>
        <v>2.4751206096907266E-3</v>
      </c>
    </row>
    <row r="662" spans="1:39" s="121" customFormat="1" ht="15" hidden="1" customHeight="1">
      <c r="A662" s="233">
        <v>616</v>
      </c>
      <c r="B662" s="233"/>
      <c r="C662" s="233" t="s">
        <v>713</v>
      </c>
      <c r="H662" s="121">
        <v>1</v>
      </c>
      <c r="I662" s="235">
        <v>25.6</v>
      </c>
      <c r="J662" s="236">
        <f t="shared" si="39"/>
        <v>25.6</v>
      </c>
      <c r="K662" s="237">
        <f t="shared" si="40"/>
        <v>1.1932784860279209E-3</v>
      </c>
      <c r="O662" s="257" t="s">
        <v>1027</v>
      </c>
      <c r="P662" s="253" t="s">
        <v>1029</v>
      </c>
      <c r="Q662" s="257"/>
      <c r="R662" s="257"/>
    </row>
    <row r="663" spans="1:39" s="205" customFormat="1" ht="15" customHeight="1">
      <c r="A663" s="204">
        <v>617</v>
      </c>
      <c r="B663" s="204"/>
      <c r="C663" s="204" t="s">
        <v>714</v>
      </c>
      <c r="H663" s="205">
        <v>1</v>
      </c>
      <c r="I663" s="206">
        <v>78.400000000000006</v>
      </c>
      <c r="J663" s="223">
        <f t="shared" si="39"/>
        <v>78.400000000000006</v>
      </c>
      <c r="K663" s="211">
        <f t="shared" si="40"/>
        <v>3.6544153634605081E-3</v>
      </c>
      <c r="P663" s="317"/>
      <c r="Q663" s="220"/>
      <c r="R663" s="299">
        <v>1</v>
      </c>
      <c r="S663" s="221" t="s">
        <v>91</v>
      </c>
      <c r="T663" s="221" t="s">
        <v>91</v>
      </c>
      <c r="U663" s="221" t="s">
        <v>91</v>
      </c>
      <c r="V663" s="221" t="s">
        <v>91</v>
      </c>
      <c r="W663" s="221" t="s">
        <v>91</v>
      </c>
      <c r="X663" s="221" t="s">
        <v>91</v>
      </c>
      <c r="Y663" s="221" t="s">
        <v>91</v>
      </c>
      <c r="Z663" s="221" t="s">
        <v>91</v>
      </c>
      <c r="AA663" s="221" t="s">
        <v>91</v>
      </c>
      <c r="AB663" s="221" t="s">
        <v>91</v>
      </c>
      <c r="AC663" s="221" t="s">
        <v>91</v>
      </c>
      <c r="AD663" s="221" t="s">
        <v>91</v>
      </c>
      <c r="AE663" s="221" t="s">
        <v>91</v>
      </c>
      <c r="AF663" s="221" t="s">
        <v>91</v>
      </c>
      <c r="AG663" s="221" t="s">
        <v>91</v>
      </c>
      <c r="AH663" s="221" t="s">
        <v>91</v>
      </c>
      <c r="AI663" s="221" t="s">
        <v>91</v>
      </c>
      <c r="AJ663" s="221" t="s">
        <v>91</v>
      </c>
      <c r="AK663" s="221" t="s">
        <v>91</v>
      </c>
      <c r="AL663" s="221" t="s">
        <v>91</v>
      </c>
      <c r="AM663" s="221" t="s">
        <v>91</v>
      </c>
    </row>
    <row r="664" spans="1:39" s="121" customFormat="1" ht="15" customHeight="1">
      <c r="A664" s="233">
        <v>618</v>
      </c>
      <c r="B664" s="233"/>
      <c r="C664" s="233" t="s">
        <v>715</v>
      </c>
      <c r="H664" s="121">
        <v>1</v>
      </c>
      <c r="I664" s="235">
        <v>87</v>
      </c>
      <c r="J664" s="251">
        <f t="shared" si="39"/>
        <v>87</v>
      </c>
      <c r="K664" s="252">
        <f t="shared" si="40"/>
        <v>4.055282354860512E-3</v>
      </c>
      <c r="P664" s="315"/>
      <c r="Q664" s="283"/>
      <c r="R664" s="298">
        <v>1</v>
      </c>
      <c r="S664" s="257" t="s">
        <v>91</v>
      </c>
      <c r="T664" s="257" t="s">
        <v>91</v>
      </c>
      <c r="U664" s="257" t="s">
        <v>91</v>
      </c>
      <c r="V664" s="257" t="s">
        <v>91</v>
      </c>
      <c r="W664" s="257" t="s">
        <v>91</v>
      </c>
      <c r="X664" s="257" t="s">
        <v>91</v>
      </c>
      <c r="Y664" s="257" t="s">
        <v>91</v>
      </c>
      <c r="Z664" s="257" t="s">
        <v>91</v>
      </c>
      <c r="AA664" s="257" t="s">
        <v>91</v>
      </c>
      <c r="AB664" s="257" t="s">
        <v>91</v>
      </c>
      <c r="AC664" s="257" t="s">
        <v>91</v>
      </c>
      <c r="AD664" s="257" t="s">
        <v>91</v>
      </c>
      <c r="AE664" s="257" t="s">
        <v>91</v>
      </c>
      <c r="AF664" s="257" t="s">
        <v>92</v>
      </c>
      <c r="AG664" s="257" t="s">
        <v>91</v>
      </c>
      <c r="AH664" s="257" t="s">
        <v>93</v>
      </c>
      <c r="AI664" s="257" t="s">
        <v>91</v>
      </c>
      <c r="AJ664" s="257" t="s">
        <v>91</v>
      </c>
      <c r="AK664" s="257" t="s">
        <v>91</v>
      </c>
      <c r="AL664" s="257" t="s">
        <v>91</v>
      </c>
      <c r="AM664" s="257" t="s">
        <v>91</v>
      </c>
    </row>
    <row r="665" spans="1:39" s="121" customFormat="1" ht="15" hidden="1" customHeight="1">
      <c r="A665" s="233">
        <v>619</v>
      </c>
      <c r="B665" s="233"/>
      <c r="C665" s="233" t="s">
        <v>716</v>
      </c>
      <c r="H665" s="121">
        <v>1</v>
      </c>
      <c r="I665" s="235">
        <v>122.1</v>
      </c>
      <c r="J665" s="236">
        <f t="shared" si="39"/>
        <v>122.1</v>
      </c>
      <c r="K665" s="237">
        <f t="shared" si="40"/>
        <v>5.691379029062857E-3</v>
      </c>
    </row>
    <row r="666" spans="1:39" s="121" customFormat="1" ht="15" hidden="1" customHeight="1">
      <c r="A666" s="233">
        <v>620</v>
      </c>
      <c r="B666" s="233"/>
      <c r="C666" s="233" t="s">
        <v>717</v>
      </c>
      <c r="H666" s="121">
        <v>0.5</v>
      </c>
      <c r="I666" s="235">
        <v>80.3</v>
      </c>
      <c r="J666" s="236">
        <v>40.15</v>
      </c>
      <c r="K666" s="237">
        <f t="shared" si="40"/>
        <v>1.871489500547696E-3</v>
      </c>
    </row>
    <row r="667" spans="1:39" s="121" customFormat="1" ht="15" hidden="1" customHeight="1">
      <c r="A667" s="233">
        <v>620</v>
      </c>
      <c r="B667" s="233"/>
      <c r="C667" s="233" t="s">
        <v>718</v>
      </c>
      <c r="H667" s="121">
        <v>0.5</v>
      </c>
      <c r="I667" s="235">
        <v>80.3</v>
      </c>
      <c r="J667" s="236">
        <v>40.15</v>
      </c>
      <c r="K667" s="237">
        <f t="shared" si="40"/>
        <v>1.871489500547696E-3</v>
      </c>
    </row>
    <row r="668" spans="1:39" s="121" customFormat="1" ht="24" customHeight="1">
      <c r="A668" s="233">
        <v>621</v>
      </c>
      <c r="B668" s="233"/>
      <c r="C668" s="233" t="s">
        <v>719</v>
      </c>
      <c r="H668" s="121">
        <v>1</v>
      </c>
      <c r="I668" s="235">
        <v>53.2</v>
      </c>
      <c r="J668" s="251">
        <f t="shared" si="39"/>
        <v>53.2</v>
      </c>
      <c r="K668" s="252">
        <f t="shared" si="40"/>
        <v>2.4797818537767732E-3</v>
      </c>
      <c r="P668" s="315" t="s">
        <v>2276</v>
      </c>
      <c r="Q668" s="283"/>
      <c r="R668" s="298">
        <v>1</v>
      </c>
      <c r="S668" s="257" t="s">
        <v>91</v>
      </c>
      <c r="T668" s="257" t="s">
        <v>91</v>
      </c>
      <c r="U668" s="257" t="s">
        <v>91</v>
      </c>
      <c r="V668" s="257" t="s">
        <v>91</v>
      </c>
      <c r="W668" s="257" t="s">
        <v>91</v>
      </c>
      <c r="X668" s="257" t="s">
        <v>91</v>
      </c>
      <c r="Y668" s="257" t="s">
        <v>91</v>
      </c>
      <c r="Z668" s="257" t="s">
        <v>91</v>
      </c>
      <c r="AA668" s="257" t="s">
        <v>91</v>
      </c>
      <c r="AB668" s="257" t="s">
        <v>91</v>
      </c>
      <c r="AC668" s="257" t="s">
        <v>91</v>
      </c>
      <c r="AD668" s="257" t="s">
        <v>91</v>
      </c>
      <c r="AE668" s="257" t="s">
        <v>91</v>
      </c>
      <c r="AF668" s="257" t="s">
        <v>91</v>
      </c>
      <c r="AG668" s="257" t="s">
        <v>91</v>
      </c>
      <c r="AH668" s="257" t="s">
        <v>91</v>
      </c>
      <c r="AI668" s="257" t="s">
        <v>91</v>
      </c>
      <c r="AJ668" s="257" t="s">
        <v>91</v>
      </c>
      <c r="AK668" s="257" t="s">
        <v>91</v>
      </c>
      <c r="AL668" s="257" t="s">
        <v>91</v>
      </c>
      <c r="AM668" s="257" t="s">
        <v>91</v>
      </c>
    </row>
    <row r="669" spans="1:39" s="121" customFormat="1" ht="15" customHeight="1">
      <c r="A669" s="233">
        <v>622</v>
      </c>
      <c r="B669" s="233"/>
      <c r="C669" s="233" t="s">
        <v>720</v>
      </c>
      <c r="H669" s="121">
        <v>1</v>
      </c>
      <c r="I669" s="235">
        <v>25.4</v>
      </c>
      <c r="J669" s="251">
        <f t="shared" si="39"/>
        <v>25.4</v>
      </c>
      <c r="K669" s="252">
        <f t="shared" si="40"/>
        <v>1.1839559978558277E-3</v>
      </c>
      <c r="P669" s="315"/>
      <c r="Q669" s="283"/>
      <c r="R669" s="298">
        <v>1</v>
      </c>
      <c r="S669" s="257" t="s">
        <v>91</v>
      </c>
      <c r="T669" s="257" t="s">
        <v>91</v>
      </c>
      <c r="U669" s="257" t="s">
        <v>91</v>
      </c>
      <c r="V669" s="257" t="s">
        <v>91</v>
      </c>
      <c r="W669" s="257" t="s">
        <v>91</v>
      </c>
      <c r="X669" s="257" t="s">
        <v>91</v>
      </c>
      <c r="Y669" s="257" t="s">
        <v>91</v>
      </c>
      <c r="Z669" s="257" t="s">
        <v>91</v>
      </c>
      <c r="AA669" s="257" t="s">
        <v>91</v>
      </c>
      <c r="AB669" s="257" t="s">
        <v>91</v>
      </c>
      <c r="AC669" s="257" t="s">
        <v>91</v>
      </c>
      <c r="AD669" s="257" t="s">
        <v>91</v>
      </c>
      <c r="AE669" s="257" t="s">
        <v>91</v>
      </c>
      <c r="AF669" s="257" t="s">
        <v>91</v>
      </c>
      <c r="AG669" s="257" t="s">
        <v>91</v>
      </c>
      <c r="AH669" s="257" t="s">
        <v>91</v>
      </c>
      <c r="AI669" s="257" t="s">
        <v>91</v>
      </c>
      <c r="AJ669" s="257" t="s">
        <v>91</v>
      </c>
      <c r="AK669" s="257" t="s">
        <v>91</v>
      </c>
      <c r="AL669" s="257" t="s">
        <v>91</v>
      </c>
      <c r="AM669" s="257" t="s">
        <v>91</v>
      </c>
    </row>
    <row r="670" spans="1:39" s="121" customFormat="1" ht="15" hidden="1" customHeight="1">
      <c r="A670" s="233">
        <v>623</v>
      </c>
      <c r="B670" s="233"/>
      <c r="C670" s="233" t="s">
        <v>721</v>
      </c>
      <c r="H670" s="121">
        <v>1</v>
      </c>
      <c r="I670" s="235">
        <v>25.1</v>
      </c>
      <c r="J670" s="236">
        <f t="shared" si="39"/>
        <v>25.1</v>
      </c>
      <c r="K670" s="237">
        <f t="shared" si="40"/>
        <v>1.1699722655976882E-3</v>
      </c>
    </row>
    <row r="671" spans="1:39" s="121" customFormat="1" ht="15" hidden="1" customHeight="1">
      <c r="A671" s="233">
        <v>624</v>
      </c>
      <c r="B671" s="233"/>
      <c r="C671" s="233" t="s">
        <v>2196</v>
      </c>
      <c r="H671" s="121">
        <v>1</v>
      </c>
      <c r="I671" s="235">
        <v>25.4</v>
      </c>
      <c r="J671" s="236">
        <f t="shared" si="39"/>
        <v>25.4</v>
      </c>
      <c r="K671" s="237">
        <f t="shared" si="40"/>
        <v>1.1839559978558277E-3</v>
      </c>
    </row>
    <row r="672" spans="1:39" s="121" customFormat="1" ht="15" hidden="1" customHeight="1">
      <c r="A672" s="233">
        <v>625</v>
      </c>
      <c r="B672" s="233"/>
      <c r="C672" s="233" t="s">
        <v>722</v>
      </c>
      <c r="H672" s="121">
        <v>1</v>
      </c>
      <c r="I672" s="235">
        <v>25.9</v>
      </c>
      <c r="J672" s="236">
        <f t="shared" si="39"/>
        <v>25.9</v>
      </c>
      <c r="K672" s="237">
        <f t="shared" si="40"/>
        <v>1.2072622182860604E-3</v>
      </c>
    </row>
    <row r="673" spans="1:39" s="121" customFormat="1" ht="15" customHeight="1">
      <c r="A673" s="233">
        <v>626</v>
      </c>
      <c r="B673" s="233"/>
      <c r="C673" s="233" t="s">
        <v>723</v>
      </c>
      <c r="H673" s="121">
        <v>1</v>
      </c>
      <c r="I673" s="235">
        <v>86.5</v>
      </c>
      <c r="J673" s="251">
        <f t="shared" si="39"/>
        <v>86.5</v>
      </c>
      <c r="K673" s="252">
        <f t="shared" si="40"/>
        <v>4.031976134430279E-3</v>
      </c>
      <c r="P673" s="315"/>
      <c r="Q673" s="283"/>
      <c r="R673" s="298">
        <v>1</v>
      </c>
      <c r="S673" s="257" t="s">
        <v>91</v>
      </c>
      <c r="T673" s="257" t="s">
        <v>91</v>
      </c>
      <c r="U673" s="257" t="s">
        <v>91</v>
      </c>
      <c r="V673" s="257" t="s">
        <v>91</v>
      </c>
      <c r="W673" s="257" t="s">
        <v>91</v>
      </c>
      <c r="X673" s="257" t="s">
        <v>91</v>
      </c>
      <c r="Y673" s="257" t="s">
        <v>91</v>
      </c>
      <c r="Z673" s="257" t="s">
        <v>91</v>
      </c>
      <c r="AA673" s="257" t="s">
        <v>91</v>
      </c>
      <c r="AB673" s="257" t="s">
        <v>91</v>
      </c>
      <c r="AC673" s="257" t="s">
        <v>91</v>
      </c>
      <c r="AD673" s="257" t="s">
        <v>91</v>
      </c>
      <c r="AE673" s="257" t="s">
        <v>91</v>
      </c>
      <c r="AF673" s="257" t="s">
        <v>91</v>
      </c>
      <c r="AG673" s="257" t="s">
        <v>91</v>
      </c>
      <c r="AH673" s="257" t="s">
        <v>91</v>
      </c>
      <c r="AI673" s="257" t="s">
        <v>91</v>
      </c>
      <c r="AJ673" s="257" t="s">
        <v>91</v>
      </c>
      <c r="AK673" s="257" t="s">
        <v>91</v>
      </c>
      <c r="AL673" s="257" t="s">
        <v>91</v>
      </c>
      <c r="AM673" s="257" t="s">
        <v>91</v>
      </c>
    </row>
    <row r="674" spans="1:39" s="121" customFormat="1" ht="15" hidden="1" customHeight="1">
      <c r="A674" s="233">
        <v>627</v>
      </c>
      <c r="B674" s="233"/>
      <c r="C674" s="233" t="s">
        <v>724</v>
      </c>
      <c r="H674" s="121">
        <v>1</v>
      </c>
      <c r="I674" s="235">
        <v>122.1</v>
      </c>
      <c r="J674" s="236">
        <f t="shared" si="39"/>
        <v>122.1</v>
      </c>
      <c r="K674" s="237">
        <f t="shared" si="40"/>
        <v>5.691379029062857E-3</v>
      </c>
    </row>
    <row r="675" spans="1:39" s="121" customFormat="1" ht="15" hidden="1" customHeight="1">
      <c r="A675" s="233">
        <v>628</v>
      </c>
      <c r="B675" s="233"/>
      <c r="C675" s="233" t="s">
        <v>725</v>
      </c>
      <c r="H675" s="121">
        <v>1</v>
      </c>
      <c r="I675" s="235">
        <v>142</v>
      </c>
      <c r="J675" s="236">
        <f t="shared" si="39"/>
        <v>142</v>
      </c>
      <c r="K675" s="237">
        <f t="shared" si="40"/>
        <v>6.6189666021861234E-3</v>
      </c>
    </row>
    <row r="676" spans="1:39" s="121" customFormat="1" ht="15" customHeight="1">
      <c r="A676" s="233">
        <v>629</v>
      </c>
      <c r="B676" s="233"/>
      <c r="C676" s="233" t="s">
        <v>726</v>
      </c>
      <c r="H676" s="121">
        <v>1</v>
      </c>
      <c r="I676" s="235">
        <v>48.8</v>
      </c>
      <c r="J676" s="251">
        <f t="shared" si="39"/>
        <v>48.8</v>
      </c>
      <c r="K676" s="252">
        <f t="shared" si="40"/>
        <v>2.274687113990724E-3</v>
      </c>
      <c r="P676" s="315"/>
      <c r="Q676" s="283"/>
      <c r="R676" s="298">
        <v>1</v>
      </c>
      <c r="S676" s="257" t="s">
        <v>91</v>
      </c>
      <c r="T676" s="257" t="s">
        <v>91</v>
      </c>
      <c r="U676" s="257" t="s">
        <v>91</v>
      </c>
      <c r="V676" s="257" t="s">
        <v>91</v>
      </c>
      <c r="W676" s="257" t="s">
        <v>91</v>
      </c>
      <c r="X676" s="257" t="s">
        <v>91</v>
      </c>
      <c r="Y676" s="257" t="s">
        <v>91</v>
      </c>
      <c r="Z676" s="257" t="s">
        <v>91</v>
      </c>
      <c r="AA676" s="257" t="s">
        <v>91</v>
      </c>
      <c r="AB676" s="257" t="s">
        <v>91</v>
      </c>
      <c r="AC676" s="257" t="s">
        <v>91</v>
      </c>
      <c r="AD676" s="257" t="s">
        <v>91</v>
      </c>
      <c r="AE676" s="257" t="s">
        <v>91</v>
      </c>
      <c r="AF676" s="257" t="s">
        <v>91</v>
      </c>
      <c r="AG676" s="257" t="s">
        <v>91</v>
      </c>
      <c r="AH676" s="257" t="s">
        <v>91</v>
      </c>
      <c r="AI676" s="257" t="s">
        <v>91</v>
      </c>
      <c r="AJ676" s="257" t="s">
        <v>91</v>
      </c>
      <c r="AK676" s="257" t="s">
        <v>91</v>
      </c>
      <c r="AL676" s="257" t="s">
        <v>91</v>
      </c>
      <c r="AM676" s="257" t="s">
        <v>91</v>
      </c>
    </row>
    <row r="677" spans="1:39" s="121" customFormat="1" ht="15" hidden="1" customHeight="1">
      <c r="A677" s="233">
        <v>630</v>
      </c>
      <c r="B677" s="233"/>
      <c r="C677" s="233" t="s">
        <v>727</v>
      </c>
      <c r="H677" s="121">
        <v>1</v>
      </c>
      <c r="I677" s="235">
        <v>75.8</v>
      </c>
      <c r="J677" s="236">
        <f t="shared" si="39"/>
        <v>75.8</v>
      </c>
      <c r="K677" s="237">
        <f t="shared" si="40"/>
        <v>3.5332230172232968E-3</v>
      </c>
    </row>
    <row r="678" spans="1:39" s="121" customFormat="1" ht="15" customHeight="1">
      <c r="A678" s="233">
        <v>631</v>
      </c>
      <c r="B678" s="233"/>
      <c r="C678" s="233" t="s">
        <v>728</v>
      </c>
      <c r="H678" s="121">
        <v>1</v>
      </c>
      <c r="I678" s="235">
        <v>125.9</v>
      </c>
      <c r="J678" s="251">
        <f t="shared" si="39"/>
        <v>125.9</v>
      </c>
      <c r="K678" s="252">
        <f t="shared" si="40"/>
        <v>5.8685063043326267E-3</v>
      </c>
      <c r="P678" s="315"/>
      <c r="Q678" s="283"/>
      <c r="R678" s="298">
        <v>1</v>
      </c>
      <c r="S678" s="257" t="s">
        <v>91</v>
      </c>
      <c r="T678" s="257" t="s">
        <v>91</v>
      </c>
      <c r="U678" s="257" t="s">
        <v>91</v>
      </c>
      <c r="V678" s="257" t="s">
        <v>91</v>
      </c>
      <c r="W678" s="257" t="s">
        <v>91</v>
      </c>
      <c r="X678" s="257" t="s">
        <v>91</v>
      </c>
      <c r="Y678" s="257" t="s">
        <v>91</v>
      </c>
      <c r="Z678" s="257" t="s">
        <v>91</v>
      </c>
      <c r="AA678" s="257" t="s">
        <v>91</v>
      </c>
      <c r="AB678" s="257" t="s">
        <v>91</v>
      </c>
      <c r="AC678" s="257" t="s">
        <v>91</v>
      </c>
      <c r="AD678" s="257" t="s">
        <v>91</v>
      </c>
      <c r="AE678" s="257" t="s">
        <v>91</v>
      </c>
      <c r="AF678" s="257" t="s">
        <v>91</v>
      </c>
      <c r="AG678" s="257" t="s">
        <v>91</v>
      </c>
      <c r="AH678" s="257" t="s">
        <v>91</v>
      </c>
      <c r="AI678" s="257" t="s">
        <v>91</v>
      </c>
      <c r="AJ678" s="257" t="s">
        <v>91</v>
      </c>
      <c r="AK678" s="257" t="s">
        <v>91</v>
      </c>
      <c r="AL678" s="257" t="s">
        <v>91</v>
      </c>
      <c r="AM678" s="257" t="s">
        <v>91</v>
      </c>
    </row>
    <row r="679" spans="1:39" s="121" customFormat="1" ht="15" customHeight="1">
      <c r="A679" s="233">
        <v>632</v>
      </c>
      <c r="B679" s="233"/>
      <c r="C679" s="233" t="s">
        <v>729</v>
      </c>
      <c r="H679" s="121">
        <v>0.5</v>
      </c>
      <c r="I679" s="235">
        <v>67.2</v>
      </c>
      <c r="J679" s="251">
        <v>33.6</v>
      </c>
      <c r="K679" s="252">
        <f t="shared" si="40"/>
        <v>1.5661780129116462E-3</v>
      </c>
      <c r="P679" s="315"/>
      <c r="Q679" s="283"/>
      <c r="R679" s="298">
        <v>1</v>
      </c>
      <c r="S679" s="257" t="s">
        <v>1004</v>
      </c>
      <c r="T679" s="257" t="s">
        <v>1004</v>
      </c>
      <c r="U679" s="257" t="s">
        <v>1004</v>
      </c>
      <c r="V679" s="257" t="s">
        <v>1004</v>
      </c>
      <c r="W679" s="257" t="s">
        <v>1004</v>
      </c>
      <c r="X679" s="257" t="s">
        <v>1004</v>
      </c>
      <c r="Y679" s="257" t="s">
        <v>1004</v>
      </c>
      <c r="Z679" s="257" t="s">
        <v>1004</v>
      </c>
      <c r="AA679" s="257" t="s">
        <v>1004</v>
      </c>
      <c r="AB679" s="257" t="s">
        <v>1004</v>
      </c>
      <c r="AC679" s="257" t="s">
        <v>1004</v>
      </c>
      <c r="AD679" s="257" t="s">
        <v>1004</v>
      </c>
      <c r="AE679" s="257" t="s">
        <v>1004</v>
      </c>
      <c r="AF679" s="257" t="s">
        <v>1004</v>
      </c>
      <c r="AG679" s="257" t="s">
        <v>1004</v>
      </c>
      <c r="AH679" s="257" t="s">
        <v>1004</v>
      </c>
      <c r="AI679" s="257" t="s">
        <v>1004</v>
      </c>
      <c r="AJ679" s="257" t="s">
        <v>1004</v>
      </c>
      <c r="AK679" s="257" t="s">
        <v>1004</v>
      </c>
      <c r="AL679" s="257" t="s">
        <v>1004</v>
      </c>
      <c r="AM679" s="257" t="s">
        <v>1004</v>
      </c>
    </row>
    <row r="680" spans="1:39" s="121" customFormat="1" ht="15" customHeight="1">
      <c r="A680" s="233">
        <v>632</v>
      </c>
      <c r="B680" s="233"/>
      <c r="C680" s="233" t="s">
        <v>730</v>
      </c>
      <c r="H680" s="121">
        <v>0.5</v>
      </c>
      <c r="I680" s="235">
        <v>67.2</v>
      </c>
      <c r="J680" s="251">
        <v>33.6</v>
      </c>
      <c r="K680" s="252">
        <f t="shared" si="40"/>
        <v>1.5661780129116462E-3</v>
      </c>
      <c r="P680" s="315"/>
      <c r="Q680" s="283"/>
      <c r="R680" s="298">
        <v>1</v>
      </c>
      <c r="S680" s="257" t="s">
        <v>91</v>
      </c>
      <c r="T680" s="257" t="s">
        <v>91</v>
      </c>
      <c r="U680" s="257" t="s">
        <v>91</v>
      </c>
      <c r="V680" s="257" t="s">
        <v>91</v>
      </c>
      <c r="W680" s="257" t="s">
        <v>91</v>
      </c>
      <c r="X680" s="257" t="s">
        <v>91</v>
      </c>
      <c r="Y680" s="257" t="s">
        <v>91</v>
      </c>
      <c r="Z680" s="257" t="s">
        <v>91</v>
      </c>
      <c r="AA680" s="257" t="s">
        <v>91</v>
      </c>
      <c r="AB680" s="257" t="s">
        <v>91</v>
      </c>
      <c r="AC680" s="257" t="s">
        <v>91</v>
      </c>
      <c r="AD680" s="257" t="s">
        <v>91</v>
      </c>
      <c r="AE680" s="257" t="s">
        <v>91</v>
      </c>
      <c r="AF680" s="257" t="s">
        <v>91</v>
      </c>
      <c r="AG680" s="257" t="s">
        <v>91</v>
      </c>
      <c r="AH680" s="257" t="s">
        <v>91</v>
      </c>
      <c r="AI680" s="257" t="s">
        <v>91</v>
      </c>
      <c r="AJ680" s="257" t="s">
        <v>91</v>
      </c>
      <c r="AK680" s="257" t="s">
        <v>91</v>
      </c>
      <c r="AL680" s="257" t="s">
        <v>91</v>
      </c>
      <c r="AM680" s="257" t="s">
        <v>91</v>
      </c>
    </row>
    <row r="681" spans="1:39" s="205" customFormat="1" ht="25.5" customHeight="1">
      <c r="A681" s="204">
        <v>633</v>
      </c>
      <c r="B681" s="204"/>
      <c r="C681" s="204" t="s">
        <v>731</v>
      </c>
      <c r="H681" s="205">
        <v>1</v>
      </c>
      <c r="I681" s="206">
        <v>75.099999999999994</v>
      </c>
      <c r="J681" s="223">
        <f t="shared" si="39"/>
        <v>75.099999999999994</v>
      </c>
      <c r="K681" s="211">
        <f t="shared" si="40"/>
        <v>3.5005943086209705E-3</v>
      </c>
      <c r="P681" s="317" t="s">
        <v>2299</v>
      </c>
      <c r="Q681" s="220">
        <v>1</v>
      </c>
      <c r="R681" s="299">
        <v>1</v>
      </c>
      <c r="S681" s="221" t="s">
        <v>91</v>
      </c>
      <c r="T681" s="221" t="s">
        <v>91</v>
      </c>
      <c r="U681" s="221" t="s">
        <v>91</v>
      </c>
      <c r="V681" s="221" t="s">
        <v>91</v>
      </c>
      <c r="W681" s="221" t="s">
        <v>91</v>
      </c>
      <c r="X681" s="221" t="s">
        <v>91</v>
      </c>
      <c r="Y681" s="221" t="s">
        <v>91</v>
      </c>
      <c r="Z681" s="221" t="s">
        <v>91</v>
      </c>
      <c r="AA681" s="221" t="s">
        <v>91</v>
      </c>
      <c r="AB681" s="221" t="s">
        <v>91</v>
      </c>
      <c r="AC681" s="221" t="s">
        <v>91</v>
      </c>
      <c r="AD681" s="221" t="s">
        <v>91</v>
      </c>
      <c r="AE681" s="221" t="s">
        <v>91</v>
      </c>
      <c r="AF681" s="221" t="s">
        <v>91</v>
      </c>
      <c r="AG681" s="221" t="s">
        <v>91</v>
      </c>
      <c r="AH681" s="221" t="s">
        <v>91</v>
      </c>
      <c r="AI681" s="221" t="s">
        <v>91</v>
      </c>
      <c r="AJ681" s="221" t="s">
        <v>91</v>
      </c>
      <c r="AK681" s="221" t="s">
        <v>91</v>
      </c>
      <c r="AL681" s="221" t="s">
        <v>91</v>
      </c>
      <c r="AM681" s="221" t="s">
        <v>91</v>
      </c>
    </row>
    <row r="682" spans="1:39" s="121" customFormat="1" ht="15" customHeight="1">
      <c r="A682" s="233">
        <v>634</v>
      </c>
      <c r="B682" s="233"/>
      <c r="C682" s="233" t="s">
        <v>592</v>
      </c>
      <c r="H682" s="121">
        <v>1</v>
      </c>
      <c r="I682" s="235">
        <v>49.1</v>
      </c>
      <c r="J682" s="251">
        <f t="shared" si="39"/>
        <v>49.1</v>
      </c>
      <c r="K682" s="252">
        <f t="shared" si="40"/>
        <v>2.288670846248864E-3</v>
      </c>
      <c r="P682" s="315"/>
      <c r="Q682" s="283"/>
      <c r="R682" s="298">
        <v>1</v>
      </c>
      <c r="S682" s="257" t="s">
        <v>1004</v>
      </c>
      <c r="T682" s="257" t="s">
        <v>1004</v>
      </c>
      <c r="U682" s="257" t="s">
        <v>1004</v>
      </c>
      <c r="V682" s="257" t="s">
        <v>1004</v>
      </c>
      <c r="W682" s="257" t="s">
        <v>1004</v>
      </c>
      <c r="X682" s="257" t="s">
        <v>1004</v>
      </c>
      <c r="Y682" s="257" t="s">
        <v>1004</v>
      </c>
      <c r="Z682" s="257" t="s">
        <v>1004</v>
      </c>
      <c r="AA682" s="257" t="s">
        <v>1004</v>
      </c>
      <c r="AB682" s="257" t="s">
        <v>1004</v>
      </c>
      <c r="AC682" s="257" t="s">
        <v>1004</v>
      </c>
      <c r="AD682" s="257" t="s">
        <v>1004</v>
      </c>
      <c r="AE682" s="257" t="s">
        <v>1004</v>
      </c>
      <c r="AF682" s="257" t="s">
        <v>1004</v>
      </c>
      <c r="AG682" s="257" t="s">
        <v>1006</v>
      </c>
      <c r="AH682" s="257" t="s">
        <v>1007</v>
      </c>
      <c r="AI682" s="257" t="s">
        <v>1007</v>
      </c>
      <c r="AJ682" s="257" t="s">
        <v>1006</v>
      </c>
      <c r="AK682" s="257" t="s">
        <v>1006</v>
      </c>
      <c r="AL682" s="257" t="s">
        <v>1004</v>
      </c>
      <c r="AM682" s="257" t="s">
        <v>1004</v>
      </c>
    </row>
    <row r="683" spans="1:39" s="121" customFormat="1" ht="15" hidden="1" customHeight="1">
      <c r="A683" s="233">
        <v>635</v>
      </c>
      <c r="B683" s="233"/>
      <c r="C683" s="233" t="s">
        <v>1101</v>
      </c>
      <c r="H683" s="121">
        <v>1</v>
      </c>
      <c r="I683" s="235">
        <v>75.7</v>
      </c>
      <c r="J683" s="236">
        <f t="shared" si="39"/>
        <v>75.7</v>
      </c>
      <c r="K683" s="237">
        <f t="shared" si="40"/>
        <v>3.5285617731372503E-3</v>
      </c>
    </row>
    <row r="684" spans="1:39" s="121" customFormat="1" ht="15" hidden="1" customHeight="1">
      <c r="A684" s="233">
        <v>636</v>
      </c>
      <c r="B684" s="233"/>
      <c r="C684" s="233" t="s">
        <v>732</v>
      </c>
      <c r="H684" s="121">
        <v>1</v>
      </c>
      <c r="I684" s="235">
        <v>126.6</v>
      </c>
      <c r="J684" s="236">
        <f t="shared" si="39"/>
        <v>126.6</v>
      </c>
      <c r="K684" s="237">
        <f t="shared" si="40"/>
        <v>5.9011350129349518E-3</v>
      </c>
    </row>
    <row r="685" spans="1:39" s="121" customFormat="1" ht="15" hidden="1" customHeight="1">
      <c r="A685" s="233">
        <v>637</v>
      </c>
      <c r="B685" s="233"/>
      <c r="C685" s="233" t="s">
        <v>733</v>
      </c>
      <c r="H685" s="121">
        <v>1</v>
      </c>
      <c r="I685" s="235">
        <v>67.099999999999994</v>
      </c>
      <c r="J685" s="236">
        <f t="shared" si="39"/>
        <v>67.099999999999994</v>
      </c>
      <c r="K685" s="237">
        <f t="shared" si="40"/>
        <v>3.1276947817372456E-3</v>
      </c>
    </row>
    <row r="686" spans="1:39" s="121" customFormat="1" ht="15" hidden="1" customHeight="1">
      <c r="A686" s="233">
        <v>638</v>
      </c>
      <c r="B686" s="233"/>
      <c r="C686" s="233" t="s">
        <v>2225</v>
      </c>
      <c r="H686" s="121">
        <v>1</v>
      </c>
      <c r="I686" s="235">
        <v>74.900000000000006</v>
      </c>
      <c r="J686" s="236">
        <f t="shared" si="39"/>
        <v>74.900000000000006</v>
      </c>
      <c r="K686" s="237">
        <f t="shared" si="40"/>
        <v>3.4912718204488779E-3</v>
      </c>
    </row>
    <row r="687" spans="1:39" s="121" customFormat="1" ht="15" customHeight="1">
      <c r="A687" s="233">
        <v>639</v>
      </c>
      <c r="B687" s="233"/>
      <c r="C687" s="233" t="s">
        <v>734</v>
      </c>
      <c r="H687" s="121">
        <v>1</v>
      </c>
      <c r="I687" s="235">
        <v>49.1</v>
      </c>
      <c r="J687" s="251">
        <f t="shared" si="39"/>
        <v>49.1</v>
      </c>
      <c r="K687" s="252">
        <f t="shared" si="40"/>
        <v>2.288670846248864E-3</v>
      </c>
      <c r="O687" s="257" t="s">
        <v>1027</v>
      </c>
      <c r="P687" s="308" t="s">
        <v>1029</v>
      </c>
      <c r="Q687" s="283">
        <v>1</v>
      </c>
      <c r="R687" s="298">
        <v>1</v>
      </c>
      <c r="S687" s="257" t="s">
        <v>91</v>
      </c>
      <c r="T687" s="257" t="s">
        <v>91</v>
      </c>
      <c r="U687" s="257" t="s">
        <v>91</v>
      </c>
      <c r="V687" s="257" t="s">
        <v>91</v>
      </c>
      <c r="W687" s="257" t="s">
        <v>91</v>
      </c>
      <c r="X687" s="257" t="s">
        <v>91</v>
      </c>
      <c r="Y687" s="257" t="s">
        <v>91</v>
      </c>
      <c r="Z687" s="257" t="s">
        <v>91</v>
      </c>
      <c r="AA687" s="257" t="s">
        <v>91</v>
      </c>
      <c r="AB687" s="257" t="s">
        <v>91</v>
      </c>
      <c r="AC687" s="257" t="s">
        <v>91</v>
      </c>
      <c r="AD687" s="257" t="s">
        <v>91</v>
      </c>
      <c r="AE687" s="257" t="s">
        <v>91</v>
      </c>
      <c r="AF687" s="257" t="s">
        <v>91</v>
      </c>
      <c r="AG687" s="257" t="s">
        <v>91</v>
      </c>
      <c r="AH687" s="257" t="s">
        <v>91</v>
      </c>
      <c r="AI687" s="257" t="s">
        <v>91</v>
      </c>
      <c r="AJ687" s="257" t="s">
        <v>91</v>
      </c>
      <c r="AK687" s="257" t="s">
        <v>91</v>
      </c>
      <c r="AL687" s="257" t="s">
        <v>91</v>
      </c>
      <c r="AM687" s="257" t="s">
        <v>91</v>
      </c>
    </row>
    <row r="688" spans="1:39" s="121" customFormat="1" ht="15" customHeight="1">
      <c r="A688" s="233">
        <v>640</v>
      </c>
      <c r="B688" s="233"/>
      <c r="C688" s="233" t="s">
        <v>735</v>
      </c>
      <c r="H688" s="121">
        <v>1</v>
      </c>
      <c r="I688" s="235">
        <v>75.599999999999994</v>
      </c>
      <c r="J688" s="251">
        <f t="shared" si="39"/>
        <v>75.599999999999994</v>
      </c>
      <c r="K688" s="252">
        <f t="shared" si="40"/>
        <v>3.5239005290512034E-3</v>
      </c>
      <c r="P688" s="315"/>
      <c r="Q688" s="283"/>
      <c r="R688" s="298">
        <v>1</v>
      </c>
      <c r="S688" s="257" t="s">
        <v>91</v>
      </c>
      <c r="T688" s="257" t="s">
        <v>91</v>
      </c>
      <c r="U688" s="257" t="s">
        <v>91</v>
      </c>
      <c r="V688" s="257" t="s">
        <v>91</v>
      </c>
      <c r="W688" s="257" t="s">
        <v>91</v>
      </c>
      <c r="X688" s="257" t="s">
        <v>91</v>
      </c>
      <c r="Y688" s="257" t="s">
        <v>91</v>
      </c>
      <c r="Z688" s="257" t="s">
        <v>91</v>
      </c>
      <c r="AA688" s="257" t="s">
        <v>91</v>
      </c>
      <c r="AB688" s="257" t="s">
        <v>91</v>
      </c>
      <c r="AC688" s="257" t="s">
        <v>91</v>
      </c>
      <c r="AD688" s="257" t="s">
        <v>91</v>
      </c>
      <c r="AE688" s="257" t="s">
        <v>91</v>
      </c>
      <c r="AF688" s="257" t="s">
        <v>91</v>
      </c>
      <c r="AG688" s="257" t="s">
        <v>91</v>
      </c>
      <c r="AH688" s="257" t="s">
        <v>91</v>
      </c>
      <c r="AI688" s="257" t="s">
        <v>91</v>
      </c>
      <c r="AJ688" s="257" t="s">
        <v>91</v>
      </c>
      <c r="AK688" s="257" t="s">
        <v>91</v>
      </c>
      <c r="AL688" s="257" t="s">
        <v>91</v>
      </c>
      <c r="AM688" s="257" t="s">
        <v>91</v>
      </c>
    </row>
    <row r="689" spans="1:39" s="205" customFormat="1" ht="15" customHeight="1">
      <c r="A689" s="204">
        <v>641</v>
      </c>
      <c r="B689" s="204"/>
      <c r="C689" s="204" t="s">
        <v>736</v>
      </c>
      <c r="H689" s="205">
        <v>1</v>
      </c>
      <c r="I689" s="206">
        <v>126.7</v>
      </c>
      <c r="J689" s="223">
        <f t="shared" si="39"/>
        <v>126.7</v>
      </c>
      <c r="K689" s="211">
        <f t="shared" si="40"/>
        <v>5.9057962570209987E-3</v>
      </c>
      <c r="P689" s="317"/>
      <c r="Q689" s="220"/>
      <c r="R689" s="299">
        <v>1</v>
      </c>
      <c r="S689" s="221" t="s">
        <v>91</v>
      </c>
      <c r="T689" s="221" t="s">
        <v>91</v>
      </c>
      <c r="U689" s="221" t="s">
        <v>91</v>
      </c>
      <c r="V689" s="221" t="s">
        <v>91</v>
      </c>
      <c r="W689" s="221" t="s">
        <v>91</v>
      </c>
      <c r="X689" s="221" t="s">
        <v>91</v>
      </c>
      <c r="Y689" s="221" t="s">
        <v>91</v>
      </c>
      <c r="Z689" s="221" t="s">
        <v>91</v>
      </c>
      <c r="AA689" s="221" t="s">
        <v>91</v>
      </c>
      <c r="AB689" s="221" t="s">
        <v>91</v>
      </c>
      <c r="AC689" s="221" t="s">
        <v>91</v>
      </c>
      <c r="AD689" s="221" t="s">
        <v>91</v>
      </c>
      <c r="AE689" s="221" t="s">
        <v>91</v>
      </c>
      <c r="AF689" s="221" t="s">
        <v>91</v>
      </c>
      <c r="AG689" s="221" t="s">
        <v>91</v>
      </c>
      <c r="AH689" s="221" t="s">
        <v>91</v>
      </c>
      <c r="AI689" s="221" t="s">
        <v>91</v>
      </c>
      <c r="AJ689" s="221" t="s">
        <v>91</v>
      </c>
      <c r="AK689" s="221" t="s">
        <v>91</v>
      </c>
      <c r="AL689" s="221" t="s">
        <v>91</v>
      </c>
      <c r="AM689" s="221" t="s">
        <v>91</v>
      </c>
    </row>
    <row r="690" spans="1:39" s="121" customFormat="1" ht="15" hidden="1" customHeight="1">
      <c r="A690" s="233">
        <v>642</v>
      </c>
      <c r="B690" s="233"/>
      <c r="C690" s="233" t="s">
        <v>737</v>
      </c>
      <c r="H690" s="121">
        <v>1</v>
      </c>
      <c r="I690" s="235">
        <v>67.3</v>
      </c>
      <c r="J690" s="236">
        <f t="shared" si="39"/>
        <v>67.3</v>
      </c>
      <c r="K690" s="237">
        <f t="shared" si="40"/>
        <v>3.1370172699093386E-3</v>
      </c>
    </row>
    <row r="691" spans="1:39" s="121" customFormat="1" ht="15" hidden="1" customHeight="1">
      <c r="A691" s="233">
        <v>643</v>
      </c>
      <c r="B691" s="233"/>
      <c r="C691" s="233" t="s">
        <v>738</v>
      </c>
      <c r="H691" s="121">
        <v>1</v>
      </c>
      <c r="I691" s="235">
        <v>74.900000000000006</v>
      </c>
      <c r="J691" s="236">
        <f t="shared" si="39"/>
        <v>74.900000000000006</v>
      </c>
      <c r="K691" s="237">
        <f t="shared" si="40"/>
        <v>3.4912718204488779E-3</v>
      </c>
    </row>
    <row r="692" spans="1:39" s="121" customFormat="1" ht="15" hidden="1" customHeight="1">
      <c r="A692" s="233">
        <v>644</v>
      </c>
      <c r="B692" s="233"/>
      <c r="C692" s="233" t="s">
        <v>2222</v>
      </c>
      <c r="H692" s="121">
        <v>1</v>
      </c>
      <c r="I692" s="235">
        <v>49</v>
      </c>
      <c r="J692" s="236">
        <f t="shared" si="39"/>
        <v>49</v>
      </c>
      <c r="K692" s="237">
        <f t="shared" si="40"/>
        <v>2.284009602162817E-3</v>
      </c>
    </row>
    <row r="693" spans="1:39" s="121" customFormat="1" ht="15" hidden="1" customHeight="1">
      <c r="A693" s="233">
        <v>645</v>
      </c>
      <c r="B693" s="233"/>
      <c r="C693" s="233" t="s">
        <v>740</v>
      </c>
      <c r="H693" s="121">
        <v>1</v>
      </c>
      <c r="I693" s="235">
        <v>75.7</v>
      </c>
      <c r="J693" s="236">
        <f t="shared" si="39"/>
        <v>75.7</v>
      </c>
      <c r="K693" s="237">
        <f t="shared" si="40"/>
        <v>3.5285617731372503E-3</v>
      </c>
    </row>
    <row r="694" spans="1:39" s="121" customFormat="1" ht="15" customHeight="1">
      <c r="A694" s="233">
        <v>646</v>
      </c>
      <c r="B694" s="233"/>
      <c r="C694" s="233" t="s">
        <v>982</v>
      </c>
      <c r="H694" s="121">
        <v>1</v>
      </c>
      <c r="I694" s="235">
        <v>126.8</v>
      </c>
      <c r="J694" s="251">
        <f t="shared" si="39"/>
        <v>126.8</v>
      </c>
      <c r="K694" s="252">
        <f t="shared" si="40"/>
        <v>5.9104575011070457E-3</v>
      </c>
      <c r="P694" s="315"/>
      <c r="Q694" s="283"/>
      <c r="R694" s="298">
        <v>1</v>
      </c>
      <c r="S694" s="257" t="s">
        <v>1004</v>
      </c>
      <c r="T694" s="257" t="s">
        <v>1004</v>
      </c>
      <c r="U694" s="257" t="s">
        <v>1004</v>
      </c>
      <c r="V694" s="257" t="s">
        <v>1004</v>
      </c>
      <c r="W694" s="257" t="s">
        <v>1004</v>
      </c>
      <c r="X694" s="257" t="s">
        <v>1004</v>
      </c>
      <c r="Y694" s="257" t="s">
        <v>1004</v>
      </c>
      <c r="Z694" s="257" t="s">
        <v>1004</v>
      </c>
      <c r="AA694" s="257" t="s">
        <v>1004</v>
      </c>
      <c r="AB694" s="257" t="s">
        <v>1004</v>
      </c>
      <c r="AC694" s="257" t="s">
        <v>1004</v>
      </c>
      <c r="AD694" s="257" t="s">
        <v>1004</v>
      </c>
      <c r="AE694" s="257" t="s">
        <v>1004</v>
      </c>
      <c r="AF694" s="257" t="s">
        <v>1004</v>
      </c>
      <c r="AG694" s="257" t="s">
        <v>1004</v>
      </c>
      <c r="AH694" s="257" t="s">
        <v>1004</v>
      </c>
      <c r="AI694" s="257" t="s">
        <v>1004</v>
      </c>
      <c r="AJ694" s="257" t="s">
        <v>1004</v>
      </c>
      <c r="AK694" s="257" t="s">
        <v>1004</v>
      </c>
      <c r="AL694" s="257" t="s">
        <v>1004</v>
      </c>
      <c r="AM694" s="257" t="s">
        <v>1004</v>
      </c>
    </row>
    <row r="695" spans="1:39" s="121" customFormat="1" ht="15" hidden="1" customHeight="1">
      <c r="A695" s="233">
        <v>647</v>
      </c>
      <c r="B695" s="233"/>
      <c r="C695" s="233" t="s">
        <v>741</v>
      </c>
      <c r="H695" s="121">
        <v>1</v>
      </c>
      <c r="I695" s="235">
        <v>67.2</v>
      </c>
      <c r="J695" s="236">
        <f t="shared" si="39"/>
        <v>67.2</v>
      </c>
      <c r="K695" s="237">
        <f t="shared" si="40"/>
        <v>3.1323560258232925E-3</v>
      </c>
    </row>
    <row r="696" spans="1:39" s="121" customFormat="1" ht="15" hidden="1" customHeight="1">
      <c r="A696" s="233">
        <v>648</v>
      </c>
      <c r="B696" s="233"/>
      <c r="C696" s="233" t="s">
        <v>742</v>
      </c>
      <c r="H696" s="121">
        <v>0.33</v>
      </c>
      <c r="I696" s="235">
        <v>75</v>
      </c>
      <c r="J696" s="236">
        <v>25</v>
      </c>
      <c r="K696" s="237">
        <f t="shared" si="40"/>
        <v>1.1653110215116415E-3</v>
      </c>
    </row>
    <row r="697" spans="1:39" s="121" customFormat="1" ht="15" hidden="1" customHeight="1">
      <c r="A697" s="233">
        <v>648</v>
      </c>
      <c r="B697" s="233"/>
      <c r="C697" s="233" t="s">
        <v>743</v>
      </c>
      <c r="H697" s="121">
        <v>0.33</v>
      </c>
      <c r="I697" s="235">
        <v>75</v>
      </c>
      <c r="J697" s="236">
        <v>25</v>
      </c>
      <c r="K697" s="237">
        <f t="shared" si="40"/>
        <v>1.1653110215116415E-3</v>
      </c>
    </row>
    <row r="698" spans="1:39" s="121" customFormat="1" ht="15" hidden="1" customHeight="1">
      <c r="A698" s="233">
        <v>648</v>
      </c>
      <c r="B698" s="233"/>
      <c r="C698" s="233" t="s">
        <v>744</v>
      </c>
      <c r="H698" s="121">
        <v>0.33</v>
      </c>
      <c r="I698" s="235">
        <v>75</v>
      </c>
      <c r="J698" s="236">
        <v>25</v>
      </c>
      <c r="K698" s="237">
        <f t="shared" si="40"/>
        <v>1.1653110215116415E-3</v>
      </c>
    </row>
    <row r="699" spans="1:39" s="121" customFormat="1" ht="15" customHeight="1">
      <c r="A699" s="233">
        <v>649</v>
      </c>
      <c r="B699" s="233"/>
      <c r="C699" s="233" t="s">
        <v>745</v>
      </c>
      <c r="H699" s="121">
        <v>1</v>
      </c>
      <c r="I699" s="235">
        <v>49</v>
      </c>
      <c r="J699" s="251">
        <f t="shared" si="39"/>
        <v>49</v>
      </c>
      <c r="K699" s="252">
        <f t="shared" si="40"/>
        <v>2.284009602162817E-3</v>
      </c>
      <c r="P699" s="315"/>
      <c r="Q699" s="283"/>
      <c r="R699" s="298">
        <v>1</v>
      </c>
      <c r="S699" s="257" t="s">
        <v>91</v>
      </c>
      <c r="T699" s="257" t="s">
        <v>91</v>
      </c>
      <c r="U699" s="257" t="s">
        <v>91</v>
      </c>
      <c r="V699" s="257" t="s">
        <v>91</v>
      </c>
      <c r="W699" s="257" t="s">
        <v>91</v>
      </c>
      <c r="X699" s="257" t="s">
        <v>91</v>
      </c>
      <c r="Y699" s="257" t="s">
        <v>91</v>
      </c>
      <c r="Z699" s="257" t="s">
        <v>91</v>
      </c>
      <c r="AA699" s="257" t="s">
        <v>91</v>
      </c>
      <c r="AB699" s="257" t="s">
        <v>91</v>
      </c>
      <c r="AC699" s="257" t="s">
        <v>91</v>
      </c>
      <c r="AD699" s="257" t="s">
        <v>91</v>
      </c>
      <c r="AE699" s="257" t="s">
        <v>91</v>
      </c>
      <c r="AF699" s="257" t="s">
        <v>91</v>
      </c>
      <c r="AG699" s="257" t="s">
        <v>91</v>
      </c>
      <c r="AH699" s="257" t="s">
        <v>91</v>
      </c>
      <c r="AI699" s="257" t="s">
        <v>91</v>
      </c>
      <c r="AJ699" s="257" t="s">
        <v>91</v>
      </c>
      <c r="AK699" s="257" t="s">
        <v>91</v>
      </c>
      <c r="AL699" s="257" t="s">
        <v>91</v>
      </c>
      <c r="AM699" s="257" t="s">
        <v>91</v>
      </c>
    </row>
    <row r="700" spans="1:39" s="121" customFormat="1" ht="15" customHeight="1">
      <c r="A700" s="233">
        <v>650</v>
      </c>
      <c r="B700" s="233"/>
      <c r="C700" s="233" t="s">
        <v>1090</v>
      </c>
      <c r="H700" s="121">
        <v>1</v>
      </c>
      <c r="I700" s="235">
        <v>75.599999999999994</v>
      </c>
      <c r="J700" s="251">
        <f t="shared" si="39"/>
        <v>75.599999999999994</v>
      </c>
      <c r="K700" s="252">
        <f t="shared" si="40"/>
        <v>3.5239005290512034E-3</v>
      </c>
      <c r="P700" s="315"/>
      <c r="Q700" s="283"/>
      <c r="R700" s="298">
        <v>1</v>
      </c>
      <c r="S700" s="257" t="s">
        <v>1004</v>
      </c>
      <c r="T700" s="257" t="s">
        <v>1004</v>
      </c>
      <c r="U700" s="257" t="s">
        <v>1004</v>
      </c>
      <c r="V700" s="257" t="s">
        <v>1004</v>
      </c>
      <c r="W700" s="257" t="s">
        <v>1004</v>
      </c>
      <c r="X700" s="257" t="s">
        <v>1004</v>
      </c>
      <c r="Y700" s="257" t="s">
        <v>1004</v>
      </c>
      <c r="Z700" s="257" t="s">
        <v>1004</v>
      </c>
      <c r="AA700" s="257" t="s">
        <v>1004</v>
      </c>
      <c r="AB700" s="257" t="s">
        <v>1004</v>
      </c>
      <c r="AC700" s="257" t="s">
        <v>1004</v>
      </c>
      <c r="AD700" s="257" t="s">
        <v>1004</v>
      </c>
      <c r="AE700" s="257" t="s">
        <v>1004</v>
      </c>
      <c r="AF700" s="257" t="s">
        <v>1004</v>
      </c>
      <c r="AG700" s="257" t="s">
        <v>1004</v>
      </c>
      <c r="AH700" s="257" t="s">
        <v>1004</v>
      </c>
      <c r="AI700" s="257" t="s">
        <v>1004</v>
      </c>
      <c r="AJ700" s="257" t="s">
        <v>1004</v>
      </c>
      <c r="AK700" s="257" t="s">
        <v>1004</v>
      </c>
      <c r="AL700" s="257" t="s">
        <v>1004</v>
      </c>
      <c r="AM700" s="257" t="s">
        <v>1004</v>
      </c>
    </row>
    <row r="701" spans="1:39" s="121" customFormat="1" ht="15" customHeight="1">
      <c r="A701" s="233">
        <v>651</v>
      </c>
      <c r="B701" s="233"/>
      <c r="C701" s="233" t="s">
        <v>2102</v>
      </c>
      <c r="H701" s="121">
        <v>0.5</v>
      </c>
      <c r="I701" s="235">
        <v>126.6</v>
      </c>
      <c r="J701" s="236">
        <v>63.3</v>
      </c>
      <c r="K701" s="237">
        <f t="shared" si="40"/>
        <v>2.9505675064674759E-3</v>
      </c>
      <c r="P701" s="315"/>
      <c r="R701" s="300">
        <v>1</v>
      </c>
      <c r="S701" s="121" t="s">
        <v>91</v>
      </c>
      <c r="T701" s="121" t="s">
        <v>91</v>
      </c>
      <c r="U701" s="121" t="s">
        <v>91</v>
      </c>
      <c r="V701" s="121" t="s">
        <v>91</v>
      </c>
      <c r="W701" s="121" t="s">
        <v>91</v>
      </c>
      <c r="X701" s="121" t="s">
        <v>91</v>
      </c>
      <c r="Y701" s="121" t="s">
        <v>91</v>
      </c>
      <c r="Z701" s="121" t="s">
        <v>91</v>
      </c>
      <c r="AA701" s="121" t="s">
        <v>91</v>
      </c>
      <c r="AB701" s="121" t="s">
        <v>91</v>
      </c>
      <c r="AC701" s="121" t="s">
        <v>91</v>
      </c>
      <c r="AD701" s="121" t="s">
        <v>91</v>
      </c>
      <c r="AE701" s="121" t="s">
        <v>91</v>
      </c>
      <c r="AF701" s="121" t="s">
        <v>91</v>
      </c>
      <c r="AG701" s="121" t="s">
        <v>91</v>
      </c>
      <c r="AH701" s="121" t="s">
        <v>91</v>
      </c>
      <c r="AI701" s="121" t="s">
        <v>91</v>
      </c>
      <c r="AJ701" s="121" t="s">
        <v>91</v>
      </c>
      <c r="AK701" s="121" t="s">
        <v>91</v>
      </c>
      <c r="AL701" s="121" t="s">
        <v>91</v>
      </c>
      <c r="AM701" s="121" t="s">
        <v>91</v>
      </c>
    </row>
    <row r="702" spans="1:39" s="202" customFormat="1" ht="25.05" customHeight="1">
      <c r="A702" s="200">
        <v>651</v>
      </c>
      <c r="B702" s="200"/>
      <c r="C702" s="200" t="s">
        <v>2258</v>
      </c>
      <c r="H702" s="202">
        <v>0.5</v>
      </c>
      <c r="I702" s="201">
        <v>126.6</v>
      </c>
      <c r="J702" s="224">
        <v>63.3</v>
      </c>
      <c r="K702" s="208">
        <f t="shared" si="40"/>
        <v>2.9505675064674759E-3</v>
      </c>
      <c r="P702" s="319" t="s">
        <v>2262</v>
      </c>
      <c r="Q702" s="202">
        <v>1</v>
      </c>
      <c r="R702" s="304">
        <v>1</v>
      </c>
      <c r="S702" s="202" t="s">
        <v>91</v>
      </c>
      <c r="T702" s="202" t="s">
        <v>91</v>
      </c>
      <c r="U702" s="202" t="s">
        <v>91</v>
      </c>
      <c r="V702" s="202" t="s">
        <v>91</v>
      </c>
      <c r="W702" s="202" t="s">
        <v>91</v>
      </c>
      <c r="X702" s="202" t="s">
        <v>91</v>
      </c>
      <c r="Y702" s="202" t="s">
        <v>91</v>
      </c>
      <c r="Z702" s="202" t="s">
        <v>91</v>
      </c>
      <c r="AA702" s="202" t="s">
        <v>91</v>
      </c>
      <c r="AB702" s="202" t="s">
        <v>91</v>
      </c>
      <c r="AC702" s="202" t="s">
        <v>91</v>
      </c>
      <c r="AD702" s="202" t="s">
        <v>91</v>
      </c>
      <c r="AE702" s="202" t="s">
        <v>91</v>
      </c>
      <c r="AF702" s="202" t="s">
        <v>91</v>
      </c>
      <c r="AG702" s="202" t="s">
        <v>91</v>
      </c>
      <c r="AH702" s="202" t="s">
        <v>91</v>
      </c>
      <c r="AI702" s="202" t="s">
        <v>91</v>
      </c>
      <c r="AJ702" s="202" t="s">
        <v>91</v>
      </c>
      <c r="AK702" s="202" t="s">
        <v>91</v>
      </c>
      <c r="AL702" s="202" t="s">
        <v>91</v>
      </c>
      <c r="AM702" s="202" t="s">
        <v>91</v>
      </c>
    </row>
    <row r="703" spans="1:39" s="121" customFormat="1" ht="15" customHeight="1">
      <c r="A703" s="233">
        <v>652</v>
      </c>
      <c r="B703" s="233"/>
      <c r="C703" s="233" t="s">
        <v>746</v>
      </c>
      <c r="H703" s="121">
        <v>1</v>
      </c>
      <c r="I703" s="235">
        <v>67.099999999999994</v>
      </c>
      <c r="J703" s="251">
        <f t="shared" si="39"/>
        <v>67.099999999999994</v>
      </c>
      <c r="K703" s="252">
        <f t="shared" si="40"/>
        <v>3.1276947817372456E-3</v>
      </c>
      <c r="P703" s="315"/>
      <c r="Q703" s="283"/>
      <c r="R703" s="298">
        <v>1</v>
      </c>
      <c r="S703" s="257" t="s">
        <v>91</v>
      </c>
      <c r="T703" s="257" t="s">
        <v>91</v>
      </c>
      <c r="U703" s="257" t="s">
        <v>91</v>
      </c>
      <c r="V703" s="257" t="s">
        <v>91</v>
      </c>
      <c r="W703" s="257" t="s">
        <v>91</v>
      </c>
      <c r="X703" s="257" t="s">
        <v>91</v>
      </c>
      <c r="Y703" s="257" t="s">
        <v>91</v>
      </c>
      <c r="Z703" s="257" t="s">
        <v>91</v>
      </c>
      <c r="AA703" s="257" t="s">
        <v>91</v>
      </c>
      <c r="AB703" s="257" t="s">
        <v>91</v>
      </c>
      <c r="AC703" s="257" t="s">
        <v>91</v>
      </c>
      <c r="AD703" s="257" t="s">
        <v>91</v>
      </c>
      <c r="AE703" s="257" t="s">
        <v>91</v>
      </c>
      <c r="AF703" s="257" t="s">
        <v>91</v>
      </c>
      <c r="AG703" s="257" t="s">
        <v>91</v>
      </c>
      <c r="AH703" s="257" t="s">
        <v>91</v>
      </c>
      <c r="AI703" s="257" t="s">
        <v>91</v>
      </c>
      <c r="AJ703" s="257" t="s">
        <v>91</v>
      </c>
      <c r="AK703" s="257" t="s">
        <v>91</v>
      </c>
      <c r="AL703" s="257" t="s">
        <v>91</v>
      </c>
      <c r="AM703" s="257" t="s">
        <v>91</v>
      </c>
    </row>
    <row r="704" spans="1:39" s="121" customFormat="1" ht="15" hidden="1" customHeight="1">
      <c r="A704" s="233">
        <v>653</v>
      </c>
      <c r="B704" s="233"/>
      <c r="C704" s="233" t="s">
        <v>1104</v>
      </c>
      <c r="H704" s="121">
        <v>1</v>
      </c>
      <c r="I704" s="235">
        <v>75.2</v>
      </c>
      <c r="J704" s="236">
        <f t="shared" si="39"/>
        <v>75.2</v>
      </c>
      <c r="K704" s="237">
        <f t="shared" si="40"/>
        <v>3.5052555527070178E-3</v>
      </c>
    </row>
    <row r="705" spans="1:39" s="205" customFormat="1" ht="15" customHeight="1">
      <c r="A705" s="204">
        <v>654</v>
      </c>
      <c r="B705" s="204"/>
      <c r="C705" s="204" t="s">
        <v>747</v>
      </c>
      <c r="H705" s="205">
        <v>1</v>
      </c>
      <c r="I705" s="206">
        <v>49.4</v>
      </c>
      <c r="J705" s="223">
        <f t="shared" si="39"/>
        <v>49.4</v>
      </c>
      <c r="K705" s="211">
        <f t="shared" si="40"/>
        <v>2.3026545785070035E-3</v>
      </c>
      <c r="P705" s="317"/>
      <c r="Q705" s="220"/>
      <c r="R705" s="299">
        <v>1</v>
      </c>
      <c r="S705" s="221" t="s">
        <v>91</v>
      </c>
      <c r="T705" s="221" t="s">
        <v>91</v>
      </c>
      <c r="U705" s="221" t="s">
        <v>91</v>
      </c>
      <c r="V705" s="221" t="s">
        <v>91</v>
      </c>
      <c r="W705" s="221" t="s">
        <v>91</v>
      </c>
      <c r="X705" s="221" t="s">
        <v>91</v>
      </c>
      <c r="Y705" s="221" t="s">
        <v>91</v>
      </c>
      <c r="Z705" s="221" t="s">
        <v>91</v>
      </c>
      <c r="AA705" s="221" t="s">
        <v>91</v>
      </c>
      <c r="AB705" s="221" t="s">
        <v>91</v>
      </c>
      <c r="AC705" s="221" t="s">
        <v>91</v>
      </c>
      <c r="AD705" s="221" t="s">
        <v>91</v>
      </c>
      <c r="AE705" s="221" t="s">
        <v>91</v>
      </c>
      <c r="AF705" s="221" t="s">
        <v>91</v>
      </c>
      <c r="AG705" s="221" t="s">
        <v>91</v>
      </c>
      <c r="AH705" s="221" t="s">
        <v>91</v>
      </c>
      <c r="AI705" s="221" t="s">
        <v>91</v>
      </c>
      <c r="AJ705" s="221" t="s">
        <v>91</v>
      </c>
      <c r="AK705" s="221" t="s">
        <v>91</v>
      </c>
      <c r="AL705" s="221" t="s">
        <v>91</v>
      </c>
      <c r="AM705" s="221" t="s">
        <v>91</v>
      </c>
    </row>
    <row r="706" spans="1:39" s="121" customFormat="1" ht="15" hidden="1" customHeight="1">
      <c r="A706" s="233">
        <v>655</v>
      </c>
      <c r="B706" s="233"/>
      <c r="C706" s="233" t="s">
        <v>2177</v>
      </c>
      <c r="H706" s="121">
        <v>1</v>
      </c>
      <c r="I706" s="235">
        <v>75.7</v>
      </c>
      <c r="J706" s="236">
        <f t="shared" si="39"/>
        <v>75.7</v>
      </c>
      <c r="K706" s="237">
        <f t="shared" si="40"/>
        <v>3.5285617731372503E-3</v>
      </c>
    </row>
    <row r="707" spans="1:39" s="121" customFormat="1" ht="15" customHeight="1">
      <c r="A707" s="233">
        <v>656</v>
      </c>
      <c r="B707" s="233"/>
      <c r="C707" s="233" t="s">
        <v>748</v>
      </c>
      <c r="H707" s="121">
        <v>1</v>
      </c>
      <c r="I707" s="235">
        <v>126.2</v>
      </c>
      <c r="J707" s="251">
        <f t="shared" si="39"/>
        <v>126.2</v>
      </c>
      <c r="K707" s="252">
        <f t="shared" si="40"/>
        <v>5.8824900365907658E-3</v>
      </c>
      <c r="P707" s="315"/>
      <c r="Q707" s="283"/>
      <c r="R707" s="298">
        <v>1</v>
      </c>
      <c r="S707" s="257" t="s">
        <v>91</v>
      </c>
      <c r="T707" s="257" t="s">
        <v>91</v>
      </c>
      <c r="U707" s="257" t="s">
        <v>91</v>
      </c>
      <c r="V707" s="257" t="s">
        <v>91</v>
      </c>
      <c r="W707" s="257" t="s">
        <v>91</v>
      </c>
      <c r="X707" s="257" t="s">
        <v>91</v>
      </c>
      <c r="Y707" s="257" t="s">
        <v>91</v>
      </c>
      <c r="Z707" s="257" t="s">
        <v>91</v>
      </c>
      <c r="AA707" s="257" t="s">
        <v>91</v>
      </c>
      <c r="AB707" s="257" t="s">
        <v>91</v>
      </c>
      <c r="AC707" s="257" t="s">
        <v>91</v>
      </c>
      <c r="AD707" s="257" t="s">
        <v>91</v>
      </c>
      <c r="AE707" s="257" t="s">
        <v>91</v>
      </c>
      <c r="AF707" s="257" t="s">
        <v>91</v>
      </c>
      <c r="AG707" s="257" t="s">
        <v>91</v>
      </c>
      <c r="AH707" s="257" t="s">
        <v>91</v>
      </c>
      <c r="AI707" s="257" t="s">
        <v>91</v>
      </c>
      <c r="AJ707" s="257" t="s">
        <v>91</v>
      </c>
      <c r="AK707" s="257" t="s">
        <v>91</v>
      </c>
      <c r="AL707" s="257" t="s">
        <v>91</v>
      </c>
      <c r="AM707" s="257" t="s">
        <v>91</v>
      </c>
    </row>
    <row r="708" spans="1:39" s="121" customFormat="1" ht="15" customHeight="1">
      <c r="A708" s="233">
        <v>657</v>
      </c>
      <c r="B708" s="233"/>
      <c r="C708" s="233" t="s">
        <v>749</v>
      </c>
      <c r="H708" s="121">
        <v>1</v>
      </c>
      <c r="I708" s="235">
        <v>67</v>
      </c>
      <c r="J708" s="251">
        <f t="shared" si="39"/>
        <v>67</v>
      </c>
      <c r="K708" s="252">
        <f t="shared" si="40"/>
        <v>3.1230335376511991E-3</v>
      </c>
      <c r="P708" s="315"/>
      <c r="Q708" s="283"/>
      <c r="R708" s="298">
        <v>1</v>
      </c>
      <c r="S708" s="257" t="s">
        <v>91</v>
      </c>
      <c r="T708" s="257" t="s">
        <v>91</v>
      </c>
      <c r="U708" s="257" t="s">
        <v>91</v>
      </c>
      <c r="V708" s="257" t="s">
        <v>91</v>
      </c>
      <c r="W708" s="257" t="s">
        <v>91</v>
      </c>
      <c r="X708" s="257" t="s">
        <v>91</v>
      </c>
      <c r="Y708" s="257" t="s">
        <v>91</v>
      </c>
      <c r="Z708" s="257" t="s">
        <v>91</v>
      </c>
      <c r="AA708" s="257" t="s">
        <v>91</v>
      </c>
      <c r="AB708" s="257" t="s">
        <v>91</v>
      </c>
      <c r="AC708" s="257" t="s">
        <v>91</v>
      </c>
      <c r="AD708" s="257" t="s">
        <v>91</v>
      </c>
      <c r="AE708" s="257" t="s">
        <v>91</v>
      </c>
      <c r="AF708" s="257" t="s">
        <v>91</v>
      </c>
      <c r="AG708" s="257" t="s">
        <v>91</v>
      </c>
      <c r="AH708" s="257" t="s">
        <v>91</v>
      </c>
      <c r="AI708" s="257" t="s">
        <v>91</v>
      </c>
      <c r="AJ708" s="257" t="s">
        <v>91</v>
      </c>
      <c r="AK708" s="257" t="s">
        <v>91</v>
      </c>
      <c r="AL708" s="257" t="s">
        <v>91</v>
      </c>
      <c r="AM708" s="257" t="s">
        <v>91</v>
      </c>
    </row>
    <row r="709" spans="1:39" s="121" customFormat="1" ht="15" hidden="1" customHeight="1">
      <c r="A709" s="233">
        <v>658</v>
      </c>
      <c r="B709" s="233"/>
      <c r="C709" s="233" t="s">
        <v>750</v>
      </c>
      <c r="H709" s="121">
        <v>1</v>
      </c>
      <c r="I709" s="235">
        <v>75.099999999999994</v>
      </c>
      <c r="J709" s="236">
        <f t="shared" si="39"/>
        <v>75.099999999999994</v>
      </c>
      <c r="K709" s="237">
        <f t="shared" si="40"/>
        <v>3.5005943086209705E-3</v>
      </c>
    </row>
    <row r="710" spans="1:39" s="121" customFormat="1" ht="15" customHeight="1">
      <c r="A710" s="233">
        <v>659</v>
      </c>
      <c r="B710" s="233"/>
      <c r="C710" s="233" t="s">
        <v>751</v>
      </c>
      <c r="H710" s="121">
        <v>1</v>
      </c>
      <c r="I710" s="235">
        <v>49</v>
      </c>
      <c r="J710" s="251">
        <f t="shared" si="39"/>
        <v>49</v>
      </c>
      <c r="K710" s="252">
        <f t="shared" si="40"/>
        <v>2.284009602162817E-3</v>
      </c>
      <c r="P710" s="315"/>
      <c r="Q710" s="283"/>
      <c r="R710" s="298">
        <v>1</v>
      </c>
      <c r="S710" s="257" t="s">
        <v>91</v>
      </c>
      <c r="T710" s="257" t="s">
        <v>91</v>
      </c>
      <c r="U710" s="257" t="s">
        <v>91</v>
      </c>
      <c r="V710" s="257" t="s">
        <v>91</v>
      </c>
      <c r="W710" s="257" t="s">
        <v>91</v>
      </c>
      <c r="X710" s="257" t="s">
        <v>91</v>
      </c>
      <c r="Y710" s="257" t="s">
        <v>91</v>
      </c>
      <c r="Z710" s="257" t="s">
        <v>91</v>
      </c>
      <c r="AA710" s="257" t="s">
        <v>91</v>
      </c>
      <c r="AB710" s="257" t="s">
        <v>91</v>
      </c>
      <c r="AC710" s="257" t="s">
        <v>91</v>
      </c>
      <c r="AD710" s="257" t="s">
        <v>91</v>
      </c>
      <c r="AE710" s="257" t="s">
        <v>91</v>
      </c>
      <c r="AF710" s="257" t="s">
        <v>93</v>
      </c>
      <c r="AG710" s="257" t="s">
        <v>91</v>
      </c>
      <c r="AH710" s="257" t="s">
        <v>91</v>
      </c>
      <c r="AI710" s="257" t="s">
        <v>91</v>
      </c>
      <c r="AJ710" s="257" t="s">
        <v>91</v>
      </c>
      <c r="AK710" s="257" t="s">
        <v>91</v>
      </c>
      <c r="AL710" s="257" t="s">
        <v>91</v>
      </c>
      <c r="AM710" s="257" t="s">
        <v>91</v>
      </c>
    </row>
    <row r="711" spans="1:39" s="205" customFormat="1" ht="15" customHeight="1">
      <c r="A711" s="204">
        <v>660</v>
      </c>
      <c r="B711" s="204"/>
      <c r="C711" s="204" t="s">
        <v>752</v>
      </c>
      <c r="H711" s="205">
        <v>1</v>
      </c>
      <c r="I711" s="206">
        <v>75.900000000000006</v>
      </c>
      <c r="J711" s="223">
        <f t="shared" si="39"/>
        <v>75.900000000000006</v>
      </c>
      <c r="K711" s="211">
        <f t="shared" si="40"/>
        <v>3.5378842613093438E-3</v>
      </c>
      <c r="P711" s="317"/>
      <c r="Q711" s="220"/>
      <c r="R711" s="299">
        <v>1</v>
      </c>
      <c r="S711" s="221" t="s">
        <v>1004</v>
      </c>
      <c r="T711" s="221" t="s">
        <v>1004</v>
      </c>
      <c r="U711" s="221" t="s">
        <v>1004</v>
      </c>
      <c r="V711" s="221" t="s">
        <v>1004</v>
      </c>
      <c r="W711" s="221" t="s">
        <v>1004</v>
      </c>
      <c r="X711" s="221" t="s">
        <v>1004</v>
      </c>
      <c r="Y711" s="221" t="s">
        <v>1004</v>
      </c>
      <c r="Z711" s="221" t="s">
        <v>1004</v>
      </c>
      <c r="AA711" s="221" t="s">
        <v>1004</v>
      </c>
      <c r="AB711" s="221" t="s">
        <v>1004</v>
      </c>
      <c r="AC711" s="221" t="s">
        <v>1004</v>
      </c>
      <c r="AD711" s="221" t="s">
        <v>1004</v>
      </c>
      <c r="AE711" s="221" t="s">
        <v>1004</v>
      </c>
      <c r="AF711" s="221" t="s">
        <v>1004</v>
      </c>
      <c r="AG711" s="221" t="s">
        <v>1004</v>
      </c>
      <c r="AH711" s="221" t="s">
        <v>1004</v>
      </c>
      <c r="AI711" s="221" t="s">
        <v>1004</v>
      </c>
      <c r="AJ711" s="221" t="s">
        <v>1004</v>
      </c>
      <c r="AK711" s="221" t="s">
        <v>1004</v>
      </c>
      <c r="AL711" s="221" t="s">
        <v>1004</v>
      </c>
      <c r="AM711" s="221" t="s">
        <v>1004</v>
      </c>
    </row>
    <row r="712" spans="1:39" s="121" customFormat="1" ht="15" hidden="1" customHeight="1">
      <c r="A712" s="233">
        <v>661</v>
      </c>
      <c r="B712" s="233"/>
      <c r="C712" s="233" t="s">
        <v>1097</v>
      </c>
      <c r="H712" s="121">
        <v>1</v>
      </c>
      <c r="I712" s="235">
        <v>126.7</v>
      </c>
      <c r="J712" s="236">
        <f t="shared" si="39"/>
        <v>126.7</v>
      </c>
      <c r="K712" s="237">
        <f t="shared" si="40"/>
        <v>5.9057962570209987E-3</v>
      </c>
    </row>
    <row r="713" spans="1:39" s="121" customFormat="1" ht="15" customHeight="1">
      <c r="A713" s="233">
        <v>662</v>
      </c>
      <c r="B713" s="233"/>
      <c r="C713" s="233" t="s">
        <v>753</v>
      </c>
      <c r="H713" s="121">
        <v>1</v>
      </c>
      <c r="I713" s="235">
        <v>167.9</v>
      </c>
      <c r="J713" s="251">
        <f t="shared" si="39"/>
        <v>167.9</v>
      </c>
      <c r="K713" s="252">
        <f t="shared" si="40"/>
        <v>7.8262288204721843E-3</v>
      </c>
      <c r="P713" s="315"/>
      <c r="Q713" s="283"/>
      <c r="R713" s="298">
        <v>1</v>
      </c>
      <c r="S713" s="257" t="s">
        <v>1004</v>
      </c>
      <c r="T713" s="257" t="s">
        <v>1004</v>
      </c>
      <c r="U713" s="257" t="s">
        <v>1004</v>
      </c>
      <c r="V713" s="257" t="s">
        <v>1004</v>
      </c>
      <c r="W713" s="257" t="s">
        <v>1004</v>
      </c>
      <c r="X713" s="257" t="s">
        <v>1004</v>
      </c>
      <c r="Y713" s="257" t="s">
        <v>1004</v>
      </c>
      <c r="Z713" s="257" t="s">
        <v>1004</v>
      </c>
      <c r="AA713" s="257" t="s">
        <v>1004</v>
      </c>
      <c r="AB713" s="257" t="s">
        <v>1004</v>
      </c>
      <c r="AC713" s="257" t="s">
        <v>1004</v>
      </c>
      <c r="AD713" s="257" t="s">
        <v>1004</v>
      </c>
      <c r="AE713" s="257" t="s">
        <v>1004</v>
      </c>
      <c r="AF713" s="257" t="s">
        <v>1004</v>
      </c>
      <c r="AG713" s="257" t="s">
        <v>1004</v>
      </c>
      <c r="AH713" s="257" t="s">
        <v>1004</v>
      </c>
      <c r="AI713" s="257" t="s">
        <v>1004</v>
      </c>
      <c r="AJ713" s="257" t="s">
        <v>1004</v>
      </c>
      <c r="AK713" s="257" t="s">
        <v>1004</v>
      </c>
      <c r="AL713" s="257" t="s">
        <v>1004</v>
      </c>
      <c r="AM713" s="257" t="s">
        <v>1004</v>
      </c>
    </row>
    <row r="714" spans="1:39" s="121" customFormat="1" ht="15" customHeight="1">
      <c r="A714" s="233">
        <v>663</v>
      </c>
      <c r="B714" s="233"/>
      <c r="C714" s="233" t="s">
        <v>945</v>
      </c>
      <c r="H714" s="121">
        <v>1</v>
      </c>
      <c r="I714" s="235">
        <v>188.2</v>
      </c>
      <c r="J714" s="251">
        <f t="shared" si="39"/>
        <v>188.2</v>
      </c>
      <c r="K714" s="252">
        <f t="shared" si="40"/>
        <v>8.7724613699396367E-3</v>
      </c>
      <c r="P714" s="315"/>
      <c r="Q714" s="283"/>
      <c r="R714" s="298">
        <v>1</v>
      </c>
      <c r="S714" s="257" t="s">
        <v>1004</v>
      </c>
      <c r="T714" s="257" t="s">
        <v>1004</v>
      </c>
      <c r="U714" s="257" t="s">
        <v>1004</v>
      </c>
      <c r="V714" s="257" t="s">
        <v>1004</v>
      </c>
      <c r="W714" s="257" t="s">
        <v>1004</v>
      </c>
      <c r="X714" s="257" t="s">
        <v>1004</v>
      </c>
      <c r="Y714" s="257" t="s">
        <v>1004</v>
      </c>
      <c r="Z714" s="257" t="s">
        <v>1004</v>
      </c>
      <c r="AA714" s="257" t="s">
        <v>1004</v>
      </c>
      <c r="AB714" s="257" t="s">
        <v>1004</v>
      </c>
      <c r="AC714" s="257" t="s">
        <v>1004</v>
      </c>
      <c r="AD714" s="257" t="s">
        <v>1004</v>
      </c>
      <c r="AE714" s="257" t="s">
        <v>1004</v>
      </c>
      <c r="AF714" s="257" t="s">
        <v>1004</v>
      </c>
      <c r="AG714" s="257" t="s">
        <v>1004</v>
      </c>
      <c r="AH714" s="257" t="s">
        <v>1007</v>
      </c>
      <c r="AI714" s="257" t="s">
        <v>1004</v>
      </c>
      <c r="AJ714" s="257" t="s">
        <v>1004</v>
      </c>
      <c r="AK714" s="257" t="s">
        <v>1004</v>
      </c>
      <c r="AL714" s="257" t="s">
        <v>1004</v>
      </c>
      <c r="AM714" s="257" t="s">
        <v>1004</v>
      </c>
    </row>
    <row r="715" spans="1:39" s="121" customFormat="1" ht="15" customHeight="1">
      <c r="A715" s="233">
        <v>664</v>
      </c>
      <c r="B715" s="233"/>
      <c r="C715" s="233" t="s">
        <v>754</v>
      </c>
      <c r="H715" s="121">
        <v>1</v>
      </c>
      <c r="I715" s="235">
        <v>204.3</v>
      </c>
      <c r="J715" s="251">
        <f t="shared" si="39"/>
        <v>204.3</v>
      </c>
      <c r="K715" s="252">
        <f t="shared" si="40"/>
        <v>9.5229216677931352E-3</v>
      </c>
      <c r="P715" s="315"/>
      <c r="Q715" s="283"/>
      <c r="R715" s="298">
        <v>1</v>
      </c>
      <c r="S715" s="257" t="s">
        <v>91</v>
      </c>
      <c r="T715" s="257" t="s">
        <v>91</v>
      </c>
      <c r="U715" s="257" t="s">
        <v>91</v>
      </c>
      <c r="V715" s="257" t="s">
        <v>91</v>
      </c>
      <c r="W715" s="257" t="s">
        <v>91</v>
      </c>
      <c r="X715" s="257" t="s">
        <v>91</v>
      </c>
      <c r="Y715" s="257" t="s">
        <v>91</v>
      </c>
      <c r="Z715" s="257" t="s">
        <v>91</v>
      </c>
      <c r="AA715" s="257" t="s">
        <v>91</v>
      </c>
      <c r="AB715" s="257" t="s">
        <v>91</v>
      </c>
      <c r="AC715" s="257" t="s">
        <v>91</v>
      </c>
      <c r="AD715" s="257" t="s">
        <v>91</v>
      </c>
      <c r="AE715" s="257" t="s">
        <v>91</v>
      </c>
      <c r="AF715" s="257" t="s">
        <v>91</v>
      </c>
      <c r="AG715" s="257" t="s">
        <v>91</v>
      </c>
      <c r="AH715" s="257" t="s">
        <v>91</v>
      </c>
      <c r="AI715" s="257" t="s">
        <v>91</v>
      </c>
      <c r="AJ715" s="257" t="s">
        <v>91</v>
      </c>
      <c r="AK715" s="257" t="s">
        <v>91</v>
      </c>
      <c r="AL715" s="257" t="s">
        <v>91</v>
      </c>
      <c r="AM715" s="257" t="s">
        <v>91</v>
      </c>
    </row>
    <row r="716" spans="1:39" s="121" customFormat="1" ht="15" hidden="1" customHeight="1">
      <c r="A716" s="233">
        <v>665</v>
      </c>
      <c r="B716" s="233"/>
      <c r="C716" s="233" t="s">
        <v>755</v>
      </c>
      <c r="H716" s="121">
        <v>1</v>
      </c>
      <c r="I716" s="235">
        <v>120.8</v>
      </c>
      <c r="J716" s="236">
        <f t="shared" si="39"/>
        <v>120.8</v>
      </c>
      <c r="K716" s="237">
        <f t="shared" si="40"/>
        <v>5.6307828559442512E-3</v>
      </c>
    </row>
    <row r="717" spans="1:39" s="121" customFormat="1" ht="15" customHeight="1">
      <c r="A717" s="233">
        <v>666</v>
      </c>
      <c r="B717" s="233"/>
      <c r="C717" s="233" t="s">
        <v>756</v>
      </c>
      <c r="H717" s="121">
        <v>1</v>
      </c>
      <c r="I717" s="235">
        <v>204.3</v>
      </c>
      <c r="J717" s="251">
        <f t="shared" si="39"/>
        <v>204.3</v>
      </c>
      <c r="K717" s="252">
        <f t="shared" si="40"/>
        <v>9.5229216677931352E-3</v>
      </c>
      <c r="P717" s="315"/>
      <c r="Q717" s="283"/>
      <c r="R717" s="298">
        <v>1</v>
      </c>
      <c r="S717" s="257" t="s">
        <v>91</v>
      </c>
      <c r="T717" s="257" t="s">
        <v>91</v>
      </c>
      <c r="U717" s="257" t="s">
        <v>91</v>
      </c>
      <c r="V717" s="257" t="s">
        <v>91</v>
      </c>
      <c r="W717" s="257" t="s">
        <v>91</v>
      </c>
      <c r="X717" s="257" t="s">
        <v>91</v>
      </c>
      <c r="Y717" s="257" t="s">
        <v>91</v>
      </c>
      <c r="Z717" s="257" t="s">
        <v>91</v>
      </c>
      <c r="AA717" s="257" t="s">
        <v>91</v>
      </c>
      <c r="AB717" s="257" t="s">
        <v>91</v>
      </c>
      <c r="AC717" s="257" t="s">
        <v>91</v>
      </c>
      <c r="AD717" s="257" t="s">
        <v>91</v>
      </c>
      <c r="AE717" s="257" t="s">
        <v>93</v>
      </c>
      <c r="AF717" s="257" t="s">
        <v>91</v>
      </c>
      <c r="AG717" s="257" t="s">
        <v>91</v>
      </c>
      <c r="AH717" s="257" t="s">
        <v>91</v>
      </c>
      <c r="AI717" s="257" t="s">
        <v>93</v>
      </c>
      <c r="AJ717" s="257" t="s">
        <v>91</v>
      </c>
      <c r="AK717" s="257" t="s">
        <v>91</v>
      </c>
      <c r="AL717" s="257" t="s">
        <v>91</v>
      </c>
      <c r="AM717" s="257" t="s">
        <v>91</v>
      </c>
    </row>
    <row r="718" spans="1:39" s="121" customFormat="1" ht="15" hidden="1" customHeight="1">
      <c r="A718" s="233">
        <v>667</v>
      </c>
      <c r="B718" s="233"/>
      <c r="C718" s="233" t="s">
        <v>757</v>
      </c>
      <c r="H718" s="121">
        <v>1</v>
      </c>
      <c r="I718" s="235">
        <v>121.3</v>
      </c>
      <c r="J718" s="236">
        <f t="shared" si="39"/>
        <v>121.3</v>
      </c>
      <c r="K718" s="237">
        <f t="shared" si="40"/>
        <v>5.6540890763744842E-3</v>
      </c>
    </row>
    <row r="719" spans="1:39" s="121" customFormat="1" ht="15" customHeight="1">
      <c r="A719" s="233">
        <v>668</v>
      </c>
      <c r="B719" s="233"/>
      <c r="C719" s="233" t="s">
        <v>758</v>
      </c>
      <c r="H719" s="121">
        <v>1</v>
      </c>
      <c r="I719" s="235">
        <v>198.5</v>
      </c>
      <c r="J719" s="251">
        <f t="shared" si="39"/>
        <v>198.5</v>
      </c>
      <c r="K719" s="252">
        <f t="shared" si="40"/>
        <v>9.2525695108024338E-3</v>
      </c>
      <c r="P719" s="315"/>
      <c r="Q719" s="283"/>
      <c r="R719" s="298">
        <v>1</v>
      </c>
      <c r="S719" s="257" t="s">
        <v>91</v>
      </c>
      <c r="T719" s="257" t="s">
        <v>91</v>
      </c>
      <c r="U719" s="257" t="s">
        <v>91</v>
      </c>
      <c r="V719" s="257" t="s">
        <v>91</v>
      </c>
      <c r="W719" s="257" t="s">
        <v>91</v>
      </c>
      <c r="X719" s="257" t="s">
        <v>91</v>
      </c>
      <c r="Y719" s="257" t="s">
        <v>91</v>
      </c>
      <c r="Z719" s="257" t="s">
        <v>91</v>
      </c>
      <c r="AA719" s="257" t="s">
        <v>91</v>
      </c>
      <c r="AB719" s="257" t="s">
        <v>91</v>
      </c>
      <c r="AC719" s="257" t="s">
        <v>91</v>
      </c>
      <c r="AD719" s="257" t="s">
        <v>91</v>
      </c>
      <c r="AE719" s="257" t="s">
        <v>91</v>
      </c>
      <c r="AF719" s="257" t="s">
        <v>91</v>
      </c>
      <c r="AG719" s="257" t="s">
        <v>91</v>
      </c>
      <c r="AH719" s="257" t="s">
        <v>91</v>
      </c>
      <c r="AI719" s="257" t="s">
        <v>91</v>
      </c>
      <c r="AJ719" s="257" t="s">
        <v>91</v>
      </c>
      <c r="AK719" s="257" t="s">
        <v>91</v>
      </c>
      <c r="AL719" s="257" t="s">
        <v>91</v>
      </c>
      <c r="AM719" s="257" t="s">
        <v>91</v>
      </c>
    </row>
    <row r="720" spans="1:39" s="121" customFormat="1" ht="15" hidden="1" customHeight="1">
      <c r="A720" s="233">
        <v>669</v>
      </c>
      <c r="B720" s="233"/>
      <c r="C720" s="233" t="s">
        <v>759</v>
      </c>
      <c r="H720" s="121">
        <v>1</v>
      </c>
      <c r="I720" s="235">
        <v>121.1</v>
      </c>
      <c r="J720" s="236">
        <f t="shared" ref="J720:J783" si="41">H720*I720</f>
        <v>121.1</v>
      </c>
      <c r="K720" s="237">
        <f t="shared" ref="K720:K783" si="42">J720/21453.5</f>
        <v>5.6447665882023912E-3</v>
      </c>
    </row>
    <row r="721" spans="1:39" s="121" customFormat="1" ht="15" customHeight="1">
      <c r="A721" s="233">
        <v>670</v>
      </c>
      <c r="B721" s="233"/>
      <c r="C721" s="233" t="s">
        <v>760</v>
      </c>
      <c r="H721" s="121">
        <v>1</v>
      </c>
      <c r="I721" s="235">
        <v>204.9</v>
      </c>
      <c r="J721" s="251">
        <f t="shared" si="41"/>
        <v>204.9</v>
      </c>
      <c r="K721" s="252">
        <f t="shared" si="42"/>
        <v>9.5508891323094133E-3</v>
      </c>
      <c r="P721" s="315"/>
      <c r="Q721" s="283"/>
      <c r="R721" s="298">
        <v>1</v>
      </c>
      <c r="S721" s="257" t="s">
        <v>91</v>
      </c>
      <c r="T721" s="257" t="s">
        <v>91</v>
      </c>
      <c r="U721" s="257" t="s">
        <v>91</v>
      </c>
      <c r="V721" s="257" t="s">
        <v>91</v>
      </c>
      <c r="W721" s="257" t="s">
        <v>91</v>
      </c>
      <c r="X721" s="257" t="s">
        <v>91</v>
      </c>
      <c r="Y721" s="257" t="s">
        <v>91</v>
      </c>
      <c r="Z721" s="257" t="s">
        <v>91</v>
      </c>
      <c r="AA721" s="257" t="s">
        <v>91</v>
      </c>
      <c r="AB721" s="257" t="s">
        <v>91</v>
      </c>
      <c r="AC721" s="257" t="s">
        <v>91</v>
      </c>
      <c r="AD721" s="257" t="s">
        <v>91</v>
      </c>
      <c r="AE721" s="257" t="s">
        <v>91</v>
      </c>
      <c r="AF721" s="257" t="s">
        <v>91</v>
      </c>
      <c r="AG721" s="257" t="s">
        <v>91</v>
      </c>
      <c r="AH721" s="257" t="s">
        <v>91</v>
      </c>
      <c r="AI721" s="257" t="s">
        <v>91</v>
      </c>
      <c r="AJ721" s="257" t="s">
        <v>91</v>
      </c>
      <c r="AK721" s="257" t="s">
        <v>91</v>
      </c>
      <c r="AL721" s="257" t="s">
        <v>91</v>
      </c>
      <c r="AM721" s="257" t="s">
        <v>91</v>
      </c>
    </row>
    <row r="722" spans="1:39" s="123" customFormat="1" ht="16.95" customHeight="1">
      <c r="A722" s="153">
        <v>671</v>
      </c>
      <c r="B722" s="153"/>
      <c r="C722" s="153" t="s">
        <v>1063</v>
      </c>
      <c r="H722" s="123">
        <v>1</v>
      </c>
      <c r="I722" s="156">
        <v>120.8</v>
      </c>
      <c r="J722" s="172">
        <f t="shared" si="41"/>
        <v>120.8</v>
      </c>
      <c r="K722" s="157">
        <f t="shared" si="42"/>
        <v>5.6307828559442512E-3</v>
      </c>
      <c r="P722" s="316" t="s">
        <v>761</v>
      </c>
      <c r="Q722" s="163">
        <v>1</v>
      </c>
      <c r="R722" s="297">
        <v>1</v>
      </c>
      <c r="S722" s="162" t="s">
        <v>91</v>
      </c>
      <c r="T722" s="162" t="s">
        <v>91</v>
      </c>
      <c r="U722" s="162" t="s">
        <v>91</v>
      </c>
      <c r="V722" s="162" t="s">
        <v>91</v>
      </c>
      <c r="W722" s="162" t="s">
        <v>91</v>
      </c>
      <c r="X722" s="162" t="s">
        <v>91</v>
      </c>
      <c r="Y722" s="162" t="s">
        <v>91</v>
      </c>
      <c r="Z722" s="162" t="s">
        <v>91</v>
      </c>
      <c r="AA722" s="162" t="s">
        <v>91</v>
      </c>
      <c r="AB722" s="162" t="s">
        <v>91</v>
      </c>
      <c r="AC722" s="162" t="s">
        <v>91</v>
      </c>
      <c r="AD722" s="162" t="s">
        <v>91</v>
      </c>
      <c r="AE722" s="162" t="s">
        <v>91</v>
      </c>
      <c r="AF722" s="162" t="s">
        <v>91</v>
      </c>
      <c r="AG722" s="162" t="s">
        <v>91</v>
      </c>
      <c r="AH722" s="162" t="s">
        <v>91</v>
      </c>
      <c r="AI722" s="162" t="s">
        <v>91</v>
      </c>
      <c r="AJ722" s="162" t="s">
        <v>91</v>
      </c>
      <c r="AK722" s="162" t="s">
        <v>92</v>
      </c>
      <c r="AL722" s="162" t="s">
        <v>91</v>
      </c>
      <c r="AM722" s="162" t="s">
        <v>91</v>
      </c>
    </row>
    <row r="723" spans="1:39" s="121" customFormat="1" ht="15" customHeight="1">
      <c r="A723" s="233">
        <v>672</v>
      </c>
      <c r="B723" s="233"/>
      <c r="C723" s="233" t="s">
        <v>762</v>
      </c>
      <c r="H723" s="121">
        <v>1</v>
      </c>
      <c r="I723" s="235">
        <v>204.2</v>
      </c>
      <c r="J723" s="236">
        <f t="shared" si="41"/>
        <v>204.2</v>
      </c>
      <c r="K723" s="237">
        <f t="shared" si="42"/>
        <v>9.5182604237070874E-3</v>
      </c>
      <c r="P723" s="315"/>
      <c r="R723" s="300">
        <v>1</v>
      </c>
      <c r="S723" s="121" t="s">
        <v>91</v>
      </c>
      <c r="T723" s="121" t="s">
        <v>91</v>
      </c>
      <c r="U723" s="121" t="s">
        <v>91</v>
      </c>
      <c r="V723" s="121" t="s">
        <v>91</v>
      </c>
      <c r="W723" s="121" t="s">
        <v>91</v>
      </c>
      <c r="X723" s="121" t="s">
        <v>91</v>
      </c>
      <c r="Y723" s="121" t="s">
        <v>91</v>
      </c>
      <c r="Z723" s="121" t="s">
        <v>91</v>
      </c>
      <c r="AA723" s="121" t="s">
        <v>91</v>
      </c>
      <c r="AB723" s="121" t="s">
        <v>91</v>
      </c>
      <c r="AC723" s="121" t="s">
        <v>91</v>
      </c>
      <c r="AD723" s="121" t="s">
        <v>91</v>
      </c>
      <c r="AE723" s="121" t="s">
        <v>91</v>
      </c>
      <c r="AF723" s="121" t="s">
        <v>91</v>
      </c>
      <c r="AG723" s="121" t="s">
        <v>91</v>
      </c>
      <c r="AH723" s="121" t="s">
        <v>91</v>
      </c>
      <c r="AI723" s="121" t="s">
        <v>91</v>
      </c>
      <c r="AJ723" s="121" t="s">
        <v>91</v>
      </c>
      <c r="AK723" s="121" t="s">
        <v>92</v>
      </c>
      <c r="AL723" s="121" t="s">
        <v>91</v>
      </c>
      <c r="AM723" s="121" t="s">
        <v>91</v>
      </c>
    </row>
    <row r="724" spans="1:39" s="121" customFormat="1" ht="15" hidden="1" customHeight="1">
      <c r="A724" s="233">
        <v>673</v>
      </c>
      <c r="B724" s="233"/>
      <c r="C724" s="233" t="s">
        <v>763</v>
      </c>
      <c r="H724" s="121">
        <v>1</v>
      </c>
      <c r="I724" s="235">
        <v>120.6</v>
      </c>
      <c r="J724" s="236">
        <f t="shared" si="41"/>
        <v>120.6</v>
      </c>
      <c r="K724" s="237">
        <f t="shared" si="42"/>
        <v>5.6214603677721582E-3</v>
      </c>
    </row>
    <row r="725" spans="1:39" s="121" customFormat="1" ht="15" hidden="1" customHeight="1">
      <c r="A725" s="233">
        <v>674</v>
      </c>
      <c r="B725" s="233"/>
      <c r="C725" s="233" t="s">
        <v>764</v>
      </c>
      <c r="H725" s="121">
        <v>1</v>
      </c>
      <c r="I725" s="235">
        <v>202.5</v>
      </c>
      <c r="J725" s="236">
        <f t="shared" si="41"/>
        <v>202.5</v>
      </c>
      <c r="K725" s="237">
        <f t="shared" si="42"/>
        <v>9.4390192742442956E-3</v>
      </c>
    </row>
    <row r="726" spans="1:39" s="205" customFormat="1" ht="15" customHeight="1">
      <c r="A726" s="204">
        <v>675</v>
      </c>
      <c r="B726" s="204"/>
      <c r="C726" s="204" t="s">
        <v>765</v>
      </c>
      <c r="H726" s="205">
        <v>1</v>
      </c>
      <c r="I726" s="206">
        <v>52.3</v>
      </c>
      <c r="J726" s="223">
        <f t="shared" si="41"/>
        <v>52.3</v>
      </c>
      <c r="K726" s="211">
        <f t="shared" si="42"/>
        <v>2.4378306570023538E-3</v>
      </c>
      <c r="P726" s="317"/>
      <c r="Q726" s="220"/>
      <c r="R726" s="299">
        <v>1</v>
      </c>
      <c r="S726" s="221" t="s">
        <v>1004</v>
      </c>
      <c r="T726" s="221" t="s">
        <v>1004</v>
      </c>
      <c r="U726" s="221" t="s">
        <v>1004</v>
      </c>
      <c r="V726" s="221" t="s">
        <v>1004</v>
      </c>
      <c r="W726" s="221" t="s">
        <v>1004</v>
      </c>
      <c r="X726" s="221" t="s">
        <v>1004</v>
      </c>
      <c r="Y726" s="221" t="s">
        <v>1004</v>
      </c>
      <c r="Z726" s="221" t="s">
        <v>1004</v>
      </c>
      <c r="AA726" s="221" t="s">
        <v>1004</v>
      </c>
      <c r="AB726" s="221" t="s">
        <v>1004</v>
      </c>
      <c r="AC726" s="221" t="s">
        <v>1004</v>
      </c>
      <c r="AD726" s="221" t="s">
        <v>1004</v>
      </c>
      <c r="AE726" s="221" t="s">
        <v>1004</v>
      </c>
      <c r="AF726" s="221" t="s">
        <v>1004</v>
      </c>
      <c r="AG726" s="221" t="s">
        <v>1004</v>
      </c>
      <c r="AH726" s="221" t="s">
        <v>1004</v>
      </c>
      <c r="AI726" s="221" t="s">
        <v>1004</v>
      </c>
      <c r="AJ726" s="221" t="s">
        <v>1004</v>
      </c>
      <c r="AK726" s="221" t="s">
        <v>1004</v>
      </c>
      <c r="AL726" s="221" t="s">
        <v>1004</v>
      </c>
      <c r="AM726" s="221" t="s">
        <v>1004</v>
      </c>
    </row>
    <row r="727" spans="1:39" s="121" customFormat="1" ht="15" customHeight="1">
      <c r="A727" s="233">
        <v>676</v>
      </c>
      <c r="B727" s="233"/>
      <c r="C727" s="233" t="s">
        <v>766</v>
      </c>
      <c r="H727" s="121">
        <v>1</v>
      </c>
      <c r="I727" s="235">
        <v>52.4</v>
      </c>
      <c r="J727" s="251">
        <f t="shared" si="41"/>
        <v>52.4</v>
      </c>
      <c r="K727" s="252">
        <f t="shared" si="42"/>
        <v>2.4424919010884003E-3</v>
      </c>
      <c r="P727" s="315"/>
      <c r="Q727" s="283"/>
      <c r="R727" s="298">
        <v>1</v>
      </c>
      <c r="S727" s="257" t="s">
        <v>1004</v>
      </c>
      <c r="T727" s="257" t="s">
        <v>1007</v>
      </c>
      <c r="U727" s="257" t="s">
        <v>1004</v>
      </c>
      <c r="V727" s="257" t="s">
        <v>1006</v>
      </c>
      <c r="W727" s="257" t="s">
        <v>1006</v>
      </c>
      <c r="X727" s="257" t="s">
        <v>1004</v>
      </c>
      <c r="Y727" s="257" t="s">
        <v>1004</v>
      </c>
      <c r="Z727" s="257" t="s">
        <v>1006</v>
      </c>
      <c r="AA727" s="257" t="s">
        <v>1007</v>
      </c>
      <c r="AB727" s="257" t="s">
        <v>1007</v>
      </c>
      <c r="AC727" s="257" t="s">
        <v>1006</v>
      </c>
      <c r="AD727" s="257" t="s">
        <v>1007</v>
      </c>
      <c r="AE727" s="257" t="s">
        <v>1006</v>
      </c>
      <c r="AF727" s="257" t="s">
        <v>1006</v>
      </c>
      <c r="AG727" s="257" t="s">
        <v>1006</v>
      </c>
      <c r="AH727" s="257" t="s">
        <v>1007</v>
      </c>
      <c r="AI727" s="257" t="s">
        <v>1007</v>
      </c>
      <c r="AJ727" s="257" t="s">
        <v>1007</v>
      </c>
      <c r="AK727" s="257" t="s">
        <v>1007</v>
      </c>
      <c r="AL727" s="257" t="s">
        <v>1004</v>
      </c>
      <c r="AM727" s="257" t="s">
        <v>1006</v>
      </c>
    </row>
    <row r="728" spans="1:39" s="205" customFormat="1" ht="15" customHeight="1">
      <c r="A728" s="204">
        <v>677</v>
      </c>
      <c r="B728" s="204"/>
      <c r="C728" s="204" t="s">
        <v>2144</v>
      </c>
      <c r="H728" s="205">
        <v>1</v>
      </c>
      <c r="I728" s="206">
        <v>151.6</v>
      </c>
      <c r="J728" s="223">
        <f t="shared" si="41"/>
        <v>151.6</v>
      </c>
      <c r="K728" s="211">
        <f t="shared" si="42"/>
        <v>7.0664460344465937E-3</v>
      </c>
      <c r="P728" s="317"/>
      <c r="Q728" s="220"/>
      <c r="R728" s="299">
        <v>1</v>
      </c>
      <c r="S728" s="221" t="s">
        <v>1004</v>
      </c>
      <c r="T728" s="221" t="s">
        <v>1004</v>
      </c>
      <c r="U728" s="221" t="s">
        <v>1004</v>
      </c>
      <c r="V728" s="221" t="s">
        <v>1004</v>
      </c>
      <c r="W728" s="221" t="s">
        <v>1004</v>
      </c>
      <c r="X728" s="221" t="s">
        <v>1004</v>
      </c>
      <c r="Y728" s="221" t="s">
        <v>1004</v>
      </c>
      <c r="Z728" s="221" t="s">
        <v>1004</v>
      </c>
      <c r="AA728" s="221" t="s">
        <v>1004</v>
      </c>
      <c r="AB728" s="221" t="s">
        <v>1004</v>
      </c>
      <c r="AC728" s="221" t="s">
        <v>1004</v>
      </c>
      <c r="AD728" s="221" t="s">
        <v>1004</v>
      </c>
      <c r="AE728" s="221" t="s">
        <v>1004</v>
      </c>
      <c r="AF728" s="221" t="s">
        <v>1004</v>
      </c>
      <c r="AG728" s="221" t="s">
        <v>1004</v>
      </c>
      <c r="AH728" s="221" t="s">
        <v>1004</v>
      </c>
      <c r="AI728" s="221" t="s">
        <v>1004</v>
      </c>
      <c r="AJ728" s="221" t="s">
        <v>1004</v>
      </c>
      <c r="AK728" s="221" t="s">
        <v>1004</v>
      </c>
      <c r="AL728" s="221" t="s">
        <v>1004</v>
      </c>
      <c r="AM728" s="221" t="s">
        <v>1004</v>
      </c>
    </row>
    <row r="729" spans="1:39" s="121" customFormat="1" ht="15" customHeight="1">
      <c r="A729" s="233">
        <v>678</v>
      </c>
      <c r="B729" s="233"/>
      <c r="C729" s="233" t="s">
        <v>767</v>
      </c>
      <c r="H729" s="121">
        <v>1</v>
      </c>
      <c r="I729" s="235">
        <v>211.7</v>
      </c>
      <c r="J729" s="251">
        <f t="shared" si="41"/>
        <v>211.7</v>
      </c>
      <c r="K729" s="252">
        <f t="shared" si="42"/>
        <v>9.8678537301605789E-3</v>
      </c>
      <c r="P729" s="315"/>
      <c r="Q729" s="283"/>
      <c r="R729" s="298">
        <v>1</v>
      </c>
      <c r="S729" s="257" t="s">
        <v>91</v>
      </c>
      <c r="T729" s="257" t="s">
        <v>91</v>
      </c>
      <c r="U729" s="257" t="s">
        <v>91</v>
      </c>
      <c r="V729" s="257" t="s">
        <v>91</v>
      </c>
      <c r="W729" s="257" t="s">
        <v>91</v>
      </c>
      <c r="X729" s="257" t="s">
        <v>91</v>
      </c>
      <c r="Y729" s="257" t="s">
        <v>91</v>
      </c>
      <c r="Z729" s="257" t="s">
        <v>91</v>
      </c>
      <c r="AA729" s="257" t="s">
        <v>91</v>
      </c>
      <c r="AB729" s="257" t="s">
        <v>91</v>
      </c>
      <c r="AC729" s="257" t="s">
        <v>91</v>
      </c>
      <c r="AD729" s="257" t="s">
        <v>92</v>
      </c>
      <c r="AE729" s="257" t="s">
        <v>91</v>
      </c>
      <c r="AF729" s="257" t="s">
        <v>91</v>
      </c>
      <c r="AG729" s="257" t="s">
        <v>91</v>
      </c>
      <c r="AH729" s="257" t="s">
        <v>91</v>
      </c>
      <c r="AI729" s="257" t="s">
        <v>91</v>
      </c>
      <c r="AJ729" s="257" t="s">
        <v>91</v>
      </c>
      <c r="AK729" s="257" t="s">
        <v>91</v>
      </c>
      <c r="AL729" s="257" t="s">
        <v>91</v>
      </c>
      <c r="AM729" s="257" t="s">
        <v>91</v>
      </c>
    </row>
    <row r="730" spans="1:39" s="121" customFormat="1" ht="15" hidden="1" customHeight="1">
      <c r="A730" s="233">
        <v>679</v>
      </c>
      <c r="B730" s="233"/>
      <c r="C730" s="233" t="s">
        <v>768</v>
      </c>
      <c r="H730" s="121">
        <v>1</v>
      </c>
      <c r="I730" s="235">
        <v>52.3</v>
      </c>
      <c r="J730" s="236">
        <f t="shared" si="41"/>
        <v>52.3</v>
      </c>
      <c r="K730" s="237">
        <f t="shared" si="42"/>
        <v>2.4378306570023538E-3</v>
      </c>
    </row>
    <row r="731" spans="1:39" s="121" customFormat="1" ht="15" hidden="1" customHeight="1">
      <c r="A731" s="233">
        <v>680</v>
      </c>
      <c r="B731" s="233"/>
      <c r="C731" s="233" t="s">
        <v>769</v>
      </c>
      <c r="H731" s="121">
        <v>1</v>
      </c>
      <c r="I731" s="235">
        <v>52.4</v>
      </c>
      <c r="J731" s="251">
        <f t="shared" si="41"/>
        <v>52.4</v>
      </c>
      <c r="K731" s="252">
        <f t="shared" si="42"/>
        <v>2.4424919010884003E-3</v>
      </c>
      <c r="P731" s="315"/>
      <c r="Q731" s="283"/>
      <c r="R731" s="298">
        <v>1</v>
      </c>
      <c r="S731" s="257" t="s">
        <v>1004</v>
      </c>
      <c r="T731" s="257" t="s">
        <v>1004</v>
      </c>
      <c r="U731" s="257" t="s">
        <v>1007</v>
      </c>
      <c r="V731" s="257" t="s">
        <v>1007</v>
      </c>
      <c r="W731" s="257" t="s">
        <v>1007</v>
      </c>
      <c r="X731" s="257" t="s">
        <v>1007</v>
      </c>
      <c r="Y731" s="257" t="s">
        <v>1007</v>
      </c>
      <c r="Z731" s="257" t="s">
        <v>1007</v>
      </c>
      <c r="AA731" s="257" t="s">
        <v>1007</v>
      </c>
      <c r="AB731" s="257" t="s">
        <v>1007</v>
      </c>
      <c r="AC731" s="257" t="s">
        <v>1007</v>
      </c>
      <c r="AD731" s="257" t="s">
        <v>1007</v>
      </c>
      <c r="AE731" s="257" t="s">
        <v>1007</v>
      </c>
      <c r="AF731" s="257" t="s">
        <v>1007</v>
      </c>
      <c r="AG731" s="257" t="s">
        <v>1007</v>
      </c>
      <c r="AH731" s="257" t="s">
        <v>1007</v>
      </c>
      <c r="AI731" s="257" t="s">
        <v>1007</v>
      </c>
      <c r="AJ731" s="257" t="s">
        <v>1007</v>
      </c>
      <c r="AK731" s="257" t="s">
        <v>1007</v>
      </c>
      <c r="AL731" s="257" t="s">
        <v>1007</v>
      </c>
      <c r="AM731" s="257" t="s">
        <v>1007</v>
      </c>
    </row>
    <row r="732" spans="1:39" s="121" customFormat="1" ht="15" hidden="1" customHeight="1">
      <c r="A732" s="233">
        <v>681</v>
      </c>
      <c r="B732" s="233"/>
      <c r="C732" s="233" t="s">
        <v>770</v>
      </c>
      <c r="H732" s="121">
        <v>1</v>
      </c>
      <c r="I732" s="235">
        <v>151.6</v>
      </c>
      <c r="J732" s="236">
        <f t="shared" si="41"/>
        <v>151.6</v>
      </c>
      <c r="K732" s="237">
        <f t="shared" si="42"/>
        <v>7.0664460344465937E-3</v>
      </c>
    </row>
    <row r="733" spans="1:39" s="123" customFormat="1" ht="24" customHeight="1">
      <c r="A733" s="153">
        <v>682</v>
      </c>
      <c r="B733" s="153"/>
      <c r="C733" s="153" t="s">
        <v>1098</v>
      </c>
      <c r="H733" s="123">
        <v>1</v>
      </c>
      <c r="I733" s="156">
        <v>211.7</v>
      </c>
      <c r="J733" s="172">
        <f t="shared" si="41"/>
        <v>211.7</v>
      </c>
      <c r="K733" s="157">
        <f t="shared" si="42"/>
        <v>9.8678537301605789E-3</v>
      </c>
      <c r="P733" s="316" t="s">
        <v>950</v>
      </c>
      <c r="Q733" s="163">
        <v>1</v>
      </c>
      <c r="R733" s="297">
        <v>1</v>
      </c>
      <c r="S733" s="162" t="s">
        <v>1004</v>
      </c>
      <c r="T733" s="162" t="s">
        <v>1004</v>
      </c>
      <c r="U733" s="162" t="s">
        <v>1004</v>
      </c>
      <c r="V733" s="162" t="s">
        <v>1004</v>
      </c>
      <c r="W733" s="162" t="s">
        <v>1004</v>
      </c>
      <c r="X733" s="162" t="s">
        <v>1004</v>
      </c>
      <c r="Y733" s="162" t="s">
        <v>1004</v>
      </c>
      <c r="Z733" s="162" t="s">
        <v>1004</v>
      </c>
      <c r="AA733" s="162" t="s">
        <v>1004</v>
      </c>
      <c r="AB733" s="162" t="s">
        <v>1004</v>
      </c>
      <c r="AC733" s="162" t="s">
        <v>1004</v>
      </c>
      <c r="AD733" s="162" t="s">
        <v>1004</v>
      </c>
      <c r="AE733" s="162" t="s">
        <v>1004</v>
      </c>
      <c r="AF733" s="162" t="s">
        <v>1004</v>
      </c>
      <c r="AG733" s="162" t="s">
        <v>1004</v>
      </c>
      <c r="AH733" s="162" t="s">
        <v>1004</v>
      </c>
      <c r="AI733" s="162" t="s">
        <v>1004</v>
      </c>
      <c r="AJ733" s="162" t="s">
        <v>1004</v>
      </c>
      <c r="AK733" s="162" t="s">
        <v>1004</v>
      </c>
      <c r="AL733" s="162" t="s">
        <v>1004</v>
      </c>
      <c r="AM733" s="162" t="s">
        <v>1004</v>
      </c>
    </row>
    <row r="734" spans="1:39" s="121" customFormat="1" ht="15" hidden="1" customHeight="1">
      <c r="A734" s="233">
        <v>683</v>
      </c>
      <c r="B734" s="233"/>
      <c r="C734" s="233" t="s">
        <v>771</v>
      </c>
      <c r="H734" s="121">
        <v>1</v>
      </c>
      <c r="I734" s="235">
        <v>52.3</v>
      </c>
      <c r="J734" s="236">
        <f t="shared" si="41"/>
        <v>52.3</v>
      </c>
      <c r="K734" s="237">
        <f t="shared" si="42"/>
        <v>2.4378306570023538E-3</v>
      </c>
    </row>
    <row r="735" spans="1:39" s="121" customFormat="1" ht="15" hidden="1" customHeight="1">
      <c r="A735" s="233">
        <v>684</v>
      </c>
      <c r="B735" s="233"/>
      <c r="C735" s="233" t="s">
        <v>772</v>
      </c>
      <c r="H735" s="121">
        <v>1</v>
      </c>
      <c r="I735" s="235">
        <v>52.4</v>
      </c>
      <c r="J735" s="236">
        <f t="shared" si="41"/>
        <v>52.4</v>
      </c>
      <c r="K735" s="237">
        <f t="shared" si="42"/>
        <v>2.4424919010884003E-3</v>
      </c>
    </row>
    <row r="736" spans="1:39" s="121" customFormat="1" ht="15" hidden="1" customHeight="1">
      <c r="A736" s="233">
        <v>685</v>
      </c>
      <c r="B736" s="233"/>
      <c r="C736" s="233" t="s">
        <v>773</v>
      </c>
      <c r="H736" s="121">
        <v>1</v>
      </c>
      <c r="I736" s="235">
        <v>151.6</v>
      </c>
      <c r="J736" s="251">
        <f t="shared" si="41"/>
        <v>151.6</v>
      </c>
      <c r="K736" s="252">
        <f t="shared" si="42"/>
        <v>7.0664460344465937E-3</v>
      </c>
      <c r="P736" s="315"/>
      <c r="Q736" s="283"/>
      <c r="R736" s="298">
        <v>1</v>
      </c>
      <c r="S736" s="257" t="s">
        <v>92</v>
      </c>
      <c r="T736" s="257" t="s">
        <v>92</v>
      </c>
      <c r="U736" s="257" t="s">
        <v>92</v>
      </c>
      <c r="V736" s="257" t="s">
        <v>92</v>
      </c>
      <c r="W736" s="257" t="s">
        <v>92</v>
      </c>
      <c r="X736" s="257" t="s">
        <v>92</v>
      </c>
      <c r="Y736" s="257" t="s">
        <v>92</v>
      </c>
      <c r="Z736" s="257" t="s">
        <v>92</v>
      </c>
      <c r="AA736" s="257" t="s">
        <v>92</v>
      </c>
      <c r="AB736" s="257" t="s">
        <v>92</v>
      </c>
      <c r="AC736" s="257" t="s">
        <v>92</v>
      </c>
      <c r="AD736" s="257" t="s">
        <v>92</v>
      </c>
      <c r="AE736" s="257" t="s">
        <v>92</v>
      </c>
      <c r="AF736" s="257" t="s">
        <v>92</v>
      </c>
      <c r="AG736" s="257" t="s">
        <v>92</v>
      </c>
      <c r="AH736" s="257" t="s">
        <v>92</v>
      </c>
      <c r="AI736" s="257" t="s">
        <v>92</v>
      </c>
      <c r="AJ736" s="257" t="s">
        <v>92</v>
      </c>
      <c r="AK736" s="257" t="s">
        <v>92</v>
      </c>
      <c r="AL736" s="257" t="s">
        <v>92</v>
      </c>
      <c r="AM736" s="257" t="s">
        <v>92</v>
      </c>
    </row>
    <row r="737" spans="1:39" s="121" customFormat="1" ht="15" customHeight="1">
      <c r="A737" s="233">
        <v>686</v>
      </c>
      <c r="B737" s="233"/>
      <c r="C737" s="233" t="s">
        <v>774</v>
      </c>
      <c r="H737" s="121">
        <v>1</v>
      </c>
      <c r="I737" s="235">
        <v>153.5</v>
      </c>
      <c r="J737" s="251">
        <f t="shared" si="41"/>
        <v>153.5</v>
      </c>
      <c r="K737" s="252">
        <f t="shared" si="42"/>
        <v>7.1550096720814785E-3</v>
      </c>
      <c r="P737" s="315"/>
      <c r="Q737" s="283"/>
      <c r="R737" s="298">
        <v>1</v>
      </c>
      <c r="S737" s="257" t="s">
        <v>91</v>
      </c>
      <c r="T737" s="257" t="s">
        <v>91</v>
      </c>
      <c r="U737" s="257" t="s">
        <v>91</v>
      </c>
      <c r="V737" s="257" t="s">
        <v>91</v>
      </c>
      <c r="W737" s="257" t="s">
        <v>91</v>
      </c>
      <c r="X737" s="257" t="s">
        <v>91</v>
      </c>
      <c r="Y737" s="257" t="s">
        <v>91</v>
      </c>
      <c r="Z737" s="257" t="s">
        <v>91</v>
      </c>
      <c r="AA737" s="257" t="s">
        <v>91</v>
      </c>
      <c r="AB737" s="257" t="s">
        <v>91</v>
      </c>
      <c r="AC737" s="257" t="s">
        <v>91</v>
      </c>
      <c r="AD737" s="257" t="s">
        <v>91</v>
      </c>
      <c r="AE737" s="257" t="s">
        <v>91</v>
      </c>
      <c r="AF737" s="257" t="s">
        <v>91</v>
      </c>
      <c r="AG737" s="257" t="s">
        <v>91</v>
      </c>
      <c r="AH737" s="257" t="s">
        <v>91</v>
      </c>
      <c r="AI737" s="257" t="s">
        <v>91</v>
      </c>
      <c r="AJ737" s="257" t="s">
        <v>91</v>
      </c>
      <c r="AK737" s="257" t="s">
        <v>91</v>
      </c>
      <c r="AL737" s="257" t="s">
        <v>91</v>
      </c>
      <c r="AM737" s="257" t="s">
        <v>91</v>
      </c>
    </row>
    <row r="738" spans="1:39" s="121" customFormat="1" ht="15" hidden="1" customHeight="1">
      <c r="A738" s="233">
        <v>687</v>
      </c>
      <c r="B738" s="233"/>
      <c r="C738" s="233" t="s">
        <v>775</v>
      </c>
      <c r="H738" s="121">
        <v>1</v>
      </c>
      <c r="I738" s="235">
        <v>47.8</v>
      </c>
      <c r="J738" s="236">
        <f t="shared" si="41"/>
        <v>47.8</v>
      </c>
      <c r="K738" s="237">
        <f t="shared" si="42"/>
        <v>2.2280746731302582E-3</v>
      </c>
    </row>
    <row r="739" spans="1:39" s="121" customFormat="1" ht="15" hidden="1" customHeight="1">
      <c r="A739" s="233">
        <v>688</v>
      </c>
      <c r="B739" s="233"/>
      <c r="C739" s="233" t="s">
        <v>776</v>
      </c>
      <c r="H739" s="121">
        <v>1</v>
      </c>
      <c r="I739" s="235">
        <v>47.9</v>
      </c>
      <c r="J739" s="236">
        <f t="shared" si="41"/>
        <v>47.9</v>
      </c>
      <c r="K739" s="237">
        <f t="shared" si="42"/>
        <v>2.2327359172163051E-3</v>
      </c>
    </row>
    <row r="740" spans="1:39" s="121" customFormat="1" ht="15" customHeight="1">
      <c r="A740" s="233">
        <v>689</v>
      </c>
      <c r="B740" s="233"/>
      <c r="C740" s="233" t="s">
        <v>777</v>
      </c>
      <c r="H740" s="121">
        <v>1</v>
      </c>
      <c r="I740" s="235">
        <v>153.9</v>
      </c>
      <c r="J740" s="251">
        <f t="shared" si="41"/>
        <v>153.9</v>
      </c>
      <c r="K740" s="252">
        <f t="shared" si="42"/>
        <v>7.1736546484256654E-3</v>
      </c>
      <c r="P740" s="315"/>
      <c r="Q740" s="283"/>
      <c r="R740" s="298">
        <v>1</v>
      </c>
      <c r="S740" s="257" t="s">
        <v>91</v>
      </c>
      <c r="T740" s="257" t="s">
        <v>91</v>
      </c>
      <c r="U740" s="257" t="s">
        <v>91</v>
      </c>
      <c r="V740" s="257" t="s">
        <v>91</v>
      </c>
      <c r="W740" s="257" t="s">
        <v>91</v>
      </c>
      <c r="X740" s="257" t="s">
        <v>91</v>
      </c>
      <c r="Y740" s="257" t="s">
        <v>91</v>
      </c>
      <c r="Z740" s="257" t="s">
        <v>91</v>
      </c>
      <c r="AA740" s="257" t="s">
        <v>91</v>
      </c>
      <c r="AB740" s="257" t="s">
        <v>91</v>
      </c>
      <c r="AC740" s="257" t="s">
        <v>91</v>
      </c>
      <c r="AD740" s="257" t="s">
        <v>91</v>
      </c>
      <c r="AE740" s="257" t="s">
        <v>91</v>
      </c>
      <c r="AF740" s="257" t="s">
        <v>91</v>
      </c>
      <c r="AG740" s="257" t="s">
        <v>91</v>
      </c>
      <c r="AH740" s="257" t="s">
        <v>91</v>
      </c>
      <c r="AI740" s="257" t="s">
        <v>91</v>
      </c>
      <c r="AJ740" s="257" t="s">
        <v>91</v>
      </c>
      <c r="AK740" s="257" t="s">
        <v>91</v>
      </c>
      <c r="AL740" s="257" t="s">
        <v>91</v>
      </c>
      <c r="AM740" s="257" t="s">
        <v>91</v>
      </c>
    </row>
    <row r="741" spans="1:39" s="121" customFormat="1" ht="15" customHeight="1">
      <c r="A741" s="233">
        <v>690</v>
      </c>
      <c r="B741" s="233"/>
      <c r="C741" s="233" t="s">
        <v>778</v>
      </c>
      <c r="H741" s="121">
        <v>1</v>
      </c>
      <c r="I741" s="235">
        <v>153.5</v>
      </c>
      <c r="J741" s="251">
        <f t="shared" si="41"/>
        <v>153.5</v>
      </c>
      <c r="K741" s="252">
        <f t="shared" si="42"/>
        <v>7.1550096720814785E-3</v>
      </c>
      <c r="P741" s="315"/>
      <c r="Q741" s="283"/>
      <c r="R741" s="298">
        <v>1</v>
      </c>
      <c r="S741" s="257" t="s">
        <v>1004</v>
      </c>
      <c r="T741" s="257" t="s">
        <v>1004</v>
      </c>
      <c r="U741" s="257" t="s">
        <v>1004</v>
      </c>
      <c r="V741" s="257" t="s">
        <v>1004</v>
      </c>
      <c r="W741" s="257" t="s">
        <v>1004</v>
      </c>
      <c r="X741" s="257" t="s">
        <v>1004</v>
      </c>
      <c r="Y741" s="257" t="s">
        <v>1004</v>
      </c>
      <c r="Z741" s="257" t="s">
        <v>1004</v>
      </c>
      <c r="AA741" s="257" t="s">
        <v>1004</v>
      </c>
      <c r="AB741" s="257" t="s">
        <v>1004</v>
      </c>
      <c r="AC741" s="257" t="s">
        <v>1004</v>
      </c>
      <c r="AD741" s="257" t="s">
        <v>1004</v>
      </c>
      <c r="AE741" s="257" t="s">
        <v>1004</v>
      </c>
      <c r="AF741" s="257" t="s">
        <v>1004</v>
      </c>
      <c r="AG741" s="257" t="s">
        <v>1004</v>
      </c>
      <c r="AH741" s="257" t="s">
        <v>1004</v>
      </c>
      <c r="AI741" s="257" t="s">
        <v>1004</v>
      </c>
      <c r="AJ741" s="257" t="s">
        <v>1004</v>
      </c>
      <c r="AK741" s="257" t="s">
        <v>1004</v>
      </c>
      <c r="AL741" s="257" t="s">
        <v>1004</v>
      </c>
      <c r="AM741" s="257" t="s">
        <v>1004</v>
      </c>
    </row>
    <row r="742" spans="1:39" s="121" customFormat="1" ht="15" customHeight="1">
      <c r="A742" s="233">
        <v>691</v>
      </c>
      <c r="B742" s="233"/>
      <c r="C742" s="233" t="s">
        <v>778</v>
      </c>
      <c r="H742" s="121">
        <v>1</v>
      </c>
      <c r="I742" s="235">
        <v>47.8</v>
      </c>
      <c r="J742" s="251">
        <f t="shared" si="41"/>
        <v>47.8</v>
      </c>
      <c r="K742" s="252">
        <f t="shared" si="42"/>
        <v>2.2280746731302582E-3</v>
      </c>
      <c r="P742" s="315"/>
      <c r="Q742" s="283"/>
      <c r="R742" s="298">
        <v>1</v>
      </c>
      <c r="S742" s="257" t="s">
        <v>1004</v>
      </c>
      <c r="T742" s="257" t="s">
        <v>1004</v>
      </c>
      <c r="U742" s="257" t="s">
        <v>1004</v>
      </c>
      <c r="V742" s="257" t="s">
        <v>1004</v>
      </c>
      <c r="W742" s="257" t="s">
        <v>1004</v>
      </c>
      <c r="X742" s="257" t="s">
        <v>1004</v>
      </c>
      <c r="Y742" s="257" t="s">
        <v>1004</v>
      </c>
      <c r="Z742" s="257" t="s">
        <v>1004</v>
      </c>
      <c r="AA742" s="257" t="s">
        <v>1004</v>
      </c>
      <c r="AB742" s="257" t="s">
        <v>1004</v>
      </c>
      <c r="AC742" s="257" t="s">
        <v>1004</v>
      </c>
      <c r="AD742" s="257" t="s">
        <v>1004</v>
      </c>
      <c r="AE742" s="257" t="s">
        <v>1004</v>
      </c>
      <c r="AF742" s="257" t="s">
        <v>1004</v>
      </c>
      <c r="AG742" s="257" t="s">
        <v>1004</v>
      </c>
      <c r="AH742" s="257" t="s">
        <v>1004</v>
      </c>
      <c r="AI742" s="257" t="s">
        <v>1004</v>
      </c>
      <c r="AJ742" s="257" t="s">
        <v>1004</v>
      </c>
      <c r="AK742" s="257" t="s">
        <v>1004</v>
      </c>
      <c r="AL742" s="257" t="s">
        <v>1004</v>
      </c>
      <c r="AM742" s="257" t="s">
        <v>1004</v>
      </c>
    </row>
    <row r="743" spans="1:39" s="121" customFormat="1" ht="15" customHeight="1">
      <c r="A743" s="233">
        <v>692</v>
      </c>
      <c r="B743" s="233"/>
      <c r="C743" s="233" t="s">
        <v>779</v>
      </c>
      <c r="H743" s="121">
        <v>1</v>
      </c>
      <c r="I743" s="235">
        <v>47.9</v>
      </c>
      <c r="J743" s="251">
        <f t="shared" si="41"/>
        <v>47.9</v>
      </c>
      <c r="K743" s="252">
        <f t="shared" si="42"/>
        <v>2.2327359172163051E-3</v>
      </c>
      <c r="P743" s="315"/>
      <c r="Q743" s="283"/>
      <c r="R743" s="298">
        <v>1</v>
      </c>
      <c r="S743" s="257" t="s">
        <v>1004</v>
      </c>
      <c r="T743" s="257" t="s">
        <v>1004</v>
      </c>
      <c r="U743" s="257" t="s">
        <v>1004</v>
      </c>
      <c r="V743" s="257" t="s">
        <v>1004</v>
      </c>
      <c r="W743" s="257" t="s">
        <v>1004</v>
      </c>
      <c r="X743" s="257" t="s">
        <v>1004</v>
      </c>
      <c r="Y743" s="257" t="s">
        <v>1004</v>
      </c>
      <c r="Z743" s="257" t="s">
        <v>1004</v>
      </c>
      <c r="AA743" s="257" t="s">
        <v>1004</v>
      </c>
      <c r="AB743" s="257" t="s">
        <v>1004</v>
      </c>
      <c r="AC743" s="257" t="s">
        <v>1004</v>
      </c>
      <c r="AD743" s="257" t="s">
        <v>1004</v>
      </c>
      <c r="AE743" s="257" t="s">
        <v>1004</v>
      </c>
      <c r="AF743" s="257" t="s">
        <v>1004</v>
      </c>
      <c r="AG743" s="257" t="s">
        <v>1004</v>
      </c>
      <c r="AH743" s="257" t="s">
        <v>1004</v>
      </c>
      <c r="AI743" s="257" t="s">
        <v>1004</v>
      </c>
      <c r="AJ743" s="257" t="s">
        <v>1004</v>
      </c>
      <c r="AK743" s="257" t="s">
        <v>1004</v>
      </c>
      <c r="AL743" s="257" t="s">
        <v>1004</v>
      </c>
      <c r="AM743" s="257" t="s">
        <v>1004</v>
      </c>
    </row>
    <row r="744" spans="1:39" s="121" customFormat="1" ht="15" customHeight="1">
      <c r="A744" s="233">
        <v>693</v>
      </c>
      <c r="B744" s="233"/>
      <c r="C744" s="233" t="s">
        <v>780</v>
      </c>
      <c r="H744" s="121">
        <v>1</v>
      </c>
      <c r="I744" s="235">
        <v>153.9</v>
      </c>
      <c r="J744" s="251">
        <f t="shared" si="41"/>
        <v>153.9</v>
      </c>
      <c r="K744" s="252">
        <f t="shared" si="42"/>
        <v>7.1736546484256654E-3</v>
      </c>
      <c r="P744" s="315"/>
      <c r="Q744" s="283"/>
      <c r="R744" s="298">
        <v>1</v>
      </c>
      <c r="S744" s="257" t="s">
        <v>91</v>
      </c>
      <c r="T744" s="257" t="s">
        <v>91</v>
      </c>
      <c r="U744" s="257" t="s">
        <v>91</v>
      </c>
      <c r="V744" s="257" t="s">
        <v>91</v>
      </c>
      <c r="W744" s="257" t="s">
        <v>91</v>
      </c>
      <c r="X744" s="257" t="s">
        <v>91</v>
      </c>
      <c r="Y744" s="257" t="s">
        <v>91</v>
      </c>
      <c r="Z744" s="257" t="s">
        <v>91</v>
      </c>
      <c r="AA744" s="257" t="s">
        <v>91</v>
      </c>
      <c r="AB744" s="257" t="s">
        <v>91</v>
      </c>
      <c r="AC744" s="257" t="s">
        <v>91</v>
      </c>
      <c r="AD744" s="257" t="s">
        <v>91</v>
      </c>
      <c r="AE744" s="257" t="s">
        <v>91</v>
      </c>
      <c r="AF744" s="257" t="s">
        <v>91</v>
      </c>
      <c r="AG744" s="257" t="s">
        <v>91</v>
      </c>
      <c r="AH744" s="257" t="s">
        <v>91</v>
      </c>
      <c r="AI744" s="257" t="s">
        <v>91</v>
      </c>
      <c r="AJ744" s="257" t="s">
        <v>91</v>
      </c>
      <c r="AK744" s="257" t="s">
        <v>91</v>
      </c>
      <c r="AL744" s="257" t="s">
        <v>91</v>
      </c>
      <c r="AM744" s="257" t="s">
        <v>91</v>
      </c>
    </row>
    <row r="745" spans="1:39" s="121" customFormat="1" ht="15" hidden="1" customHeight="1">
      <c r="A745" s="233">
        <v>694</v>
      </c>
      <c r="B745" s="233"/>
      <c r="C745" s="233" t="s">
        <v>967</v>
      </c>
      <c r="H745" s="121">
        <v>1</v>
      </c>
      <c r="I745" s="235">
        <v>153.1</v>
      </c>
      <c r="J745" s="236">
        <f t="shared" si="41"/>
        <v>153.1</v>
      </c>
      <c r="K745" s="237">
        <f t="shared" si="42"/>
        <v>7.1363646957372916E-3</v>
      </c>
    </row>
    <row r="746" spans="1:39" s="121" customFormat="1" ht="15" customHeight="1">
      <c r="A746" s="233">
        <v>695</v>
      </c>
      <c r="B746" s="233"/>
      <c r="C746" s="233" t="s">
        <v>781</v>
      </c>
      <c r="H746" s="121">
        <v>1</v>
      </c>
      <c r="I746" s="235">
        <v>47.7</v>
      </c>
      <c r="J746" s="251">
        <f t="shared" si="41"/>
        <v>47.7</v>
      </c>
      <c r="K746" s="252">
        <f t="shared" si="42"/>
        <v>2.2234134290442121E-3</v>
      </c>
      <c r="P746" s="315"/>
      <c r="Q746" s="283"/>
      <c r="R746" s="298">
        <v>1</v>
      </c>
      <c r="S746" s="257" t="s">
        <v>1004</v>
      </c>
      <c r="T746" s="257" t="s">
        <v>1004</v>
      </c>
      <c r="U746" s="257" t="s">
        <v>1004</v>
      </c>
      <c r="V746" s="257" t="s">
        <v>1004</v>
      </c>
      <c r="W746" s="257" t="s">
        <v>1004</v>
      </c>
      <c r="X746" s="257" t="s">
        <v>1004</v>
      </c>
      <c r="Y746" s="257" t="s">
        <v>1004</v>
      </c>
      <c r="Z746" s="257" t="s">
        <v>1004</v>
      </c>
      <c r="AA746" s="257" t="s">
        <v>1004</v>
      </c>
      <c r="AB746" s="257" t="s">
        <v>1004</v>
      </c>
      <c r="AC746" s="257" t="s">
        <v>1004</v>
      </c>
      <c r="AD746" s="257" t="s">
        <v>1004</v>
      </c>
      <c r="AE746" s="257" t="s">
        <v>1004</v>
      </c>
      <c r="AF746" s="257" t="s">
        <v>1004</v>
      </c>
      <c r="AG746" s="257" t="s">
        <v>1004</v>
      </c>
      <c r="AH746" s="257" t="s">
        <v>1004</v>
      </c>
      <c r="AI746" s="257" t="s">
        <v>1004</v>
      </c>
      <c r="AJ746" s="257" t="s">
        <v>1004</v>
      </c>
      <c r="AK746" s="257" t="s">
        <v>1004</v>
      </c>
      <c r="AL746" s="257" t="s">
        <v>1004</v>
      </c>
      <c r="AM746" s="257" t="s">
        <v>1004</v>
      </c>
    </row>
    <row r="747" spans="1:39" s="121" customFormat="1" ht="15" hidden="1" customHeight="1">
      <c r="A747" s="233">
        <v>696</v>
      </c>
      <c r="B747" s="233"/>
      <c r="C747" s="233" t="s">
        <v>989</v>
      </c>
      <c r="H747" s="121">
        <v>1</v>
      </c>
      <c r="I747" s="235">
        <v>47.8</v>
      </c>
      <c r="J747" s="236">
        <f t="shared" si="41"/>
        <v>47.8</v>
      </c>
      <c r="K747" s="237">
        <f t="shared" si="42"/>
        <v>2.2280746731302582E-3</v>
      </c>
    </row>
    <row r="748" spans="1:39" s="121" customFormat="1" ht="15" customHeight="1">
      <c r="A748" s="233">
        <v>697</v>
      </c>
      <c r="B748" s="233"/>
      <c r="C748" s="233" t="s">
        <v>2313</v>
      </c>
      <c r="H748" s="121">
        <v>1</v>
      </c>
      <c r="I748" s="235">
        <v>153.4</v>
      </c>
      <c r="J748" s="251">
        <f t="shared" si="41"/>
        <v>153.4</v>
      </c>
      <c r="K748" s="252">
        <f t="shared" si="42"/>
        <v>7.1503484279954324E-3</v>
      </c>
      <c r="P748" s="315"/>
      <c r="Q748" s="283"/>
      <c r="R748" s="298">
        <v>1</v>
      </c>
      <c r="S748" s="257" t="s">
        <v>1004</v>
      </c>
      <c r="T748" s="257" t="s">
        <v>1004</v>
      </c>
      <c r="U748" s="257" t="s">
        <v>1004</v>
      </c>
      <c r="V748" s="257" t="s">
        <v>1004</v>
      </c>
      <c r="W748" s="257" t="s">
        <v>1004</v>
      </c>
      <c r="X748" s="257" t="s">
        <v>1004</v>
      </c>
      <c r="Y748" s="257" t="s">
        <v>1004</v>
      </c>
      <c r="Z748" s="257" t="s">
        <v>1004</v>
      </c>
      <c r="AA748" s="257" t="s">
        <v>1004</v>
      </c>
      <c r="AB748" s="257" t="s">
        <v>1004</v>
      </c>
      <c r="AC748" s="257" t="s">
        <v>1004</v>
      </c>
      <c r="AD748" s="257" t="s">
        <v>1004</v>
      </c>
      <c r="AE748" s="257" t="s">
        <v>1004</v>
      </c>
      <c r="AF748" s="257" t="s">
        <v>1004</v>
      </c>
      <c r="AG748" s="257" t="s">
        <v>1004</v>
      </c>
      <c r="AH748" s="257" t="s">
        <v>1004</v>
      </c>
      <c r="AI748" s="257" t="s">
        <v>1004</v>
      </c>
      <c r="AJ748" s="257" t="s">
        <v>1004</v>
      </c>
      <c r="AK748" s="257" t="s">
        <v>1004</v>
      </c>
      <c r="AL748" s="257" t="s">
        <v>1004</v>
      </c>
      <c r="AM748" s="257" t="s">
        <v>1004</v>
      </c>
    </row>
    <row r="749" spans="1:39" s="123" customFormat="1" ht="24.45" hidden="1" customHeight="1">
      <c r="A749" s="153">
        <v>698</v>
      </c>
      <c r="B749" s="153"/>
      <c r="C749" s="153" t="s">
        <v>953</v>
      </c>
      <c r="H749" s="123">
        <v>1</v>
      </c>
      <c r="I749" s="156">
        <v>153.19999999999999</v>
      </c>
      <c r="J749" s="172">
        <f t="shared" si="41"/>
        <v>153.19999999999999</v>
      </c>
      <c r="K749" s="157">
        <f t="shared" si="42"/>
        <v>7.1410259398233386E-3</v>
      </c>
      <c r="P749" s="316" t="s">
        <v>782</v>
      </c>
      <c r="Q749" s="163"/>
      <c r="R749" s="297">
        <v>1</v>
      </c>
      <c r="S749" s="162" t="s">
        <v>92</v>
      </c>
      <c r="T749" s="162" t="s">
        <v>92</v>
      </c>
      <c r="U749" s="162" t="s">
        <v>92</v>
      </c>
      <c r="V749" s="162" t="s">
        <v>92</v>
      </c>
      <c r="W749" s="162" t="s">
        <v>92</v>
      </c>
      <c r="X749" s="162" t="s">
        <v>92</v>
      </c>
      <c r="Y749" s="162" t="s">
        <v>92</v>
      </c>
      <c r="Z749" s="162" t="s">
        <v>92</v>
      </c>
      <c r="AA749" s="162" t="s">
        <v>92</v>
      </c>
      <c r="AB749" s="162" t="s">
        <v>92</v>
      </c>
      <c r="AC749" s="162" t="s">
        <v>92</v>
      </c>
      <c r="AD749" s="162" t="s">
        <v>92</v>
      </c>
      <c r="AE749" s="162" t="s">
        <v>92</v>
      </c>
      <c r="AF749" s="162" t="s">
        <v>92</v>
      </c>
      <c r="AG749" s="162" t="s">
        <v>92</v>
      </c>
      <c r="AH749" s="162" t="s">
        <v>92</v>
      </c>
      <c r="AI749" s="162" t="s">
        <v>92</v>
      </c>
      <c r="AJ749" s="162" t="s">
        <v>92</v>
      </c>
      <c r="AK749" s="162" t="s">
        <v>92</v>
      </c>
      <c r="AL749" s="162" t="s">
        <v>92</v>
      </c>
      <c r="AM749" s="162" t="s">
        <v>92</v>
      </c>
    </row>
    <row r="750" spans="1:39" s="121" customFormat="1" ht="15" hidden="1" customHeight="1">
      <c r="A750" s="233">
        <v>699</v>
      </c>
      <c r="B750" s="233"/>
      <c r="C750" s="233" t="s">
        <v>783</v>
      </c>
      <c r="H750" s="121">
        <v>1</v>
      </c>
      <c r="I750" s="235">
        <v>47.5</v>
      </c>
      <c r="J750" s="236">
        <f t="shared" si="41"/>
        <v>47.5</v>
      </c>
      <c r="K750" s="237">
        <f t="shared" si="42"/>
        <v>2.2140909408721187E-3</v>
      </c>
    </row>
    <row r="751" spans="1:39" s="121" customFormat="1" ht="15" hidden="1" customHeight="1">
      <c r="A751" s="233">
        <v>700</v>
      </c>
      <c r="B751" s="233"/>
      <c r="C751" s="233" t="s">
        <v>784</v>
      </c>
      <c r="H751" s="121">
        <v>0.5</v>
      </c>
      <c r="I751" s="235">
        <v>47.6</v>
      </c>
      <c r="J751" s="236">
        <v>23.8</v>
      </c>
      <c r="K751" s="237">
        <f t="shared" si="42"/>
        <v>1.1093760924790828E-3</v>
      </c>
    </row>
    <row r="752" spans="1:39" s="121" customFormat="1" ht="15" hidden="1" customHeight="1">
      <c r="A752" s="233">
        <v>700</v>
      </c>
      <c r="B752" s="233"/>
      <c r="C752" s="233" t="s">
        <v>785</v>
      </c>
      <c r="H752" s="121">
        <v>0.5</v>
      </c>
      <c r="I752" s="235">
        <v>47.6</v>
      </c>
      <c r="J752" s="236">
        <v>23.8</v>
      </c>
      <c r="K752" s="237">
        <f t="shared" si="42"/>
        <v>1.1093760924790828E-3</v>
      </c>
    </row>
    <row r="753" spans="1:39" s="121" customFormat="1" ht="15" hidden="1" customHeight="1">
      <c r="A753" s="233">
        <v>701</v>
      </c>
      <c r="B753" s="233"/>
      <c r="C753" s="233" t="s">
        <v>786</v>
      </c>
      <c r="H753" s="121">
        <v>1</v>
      </c>
      <c r="I753" s="235">
        <v>153.19999999999999</v>
      </c>
      <c r="J753" s="236">
        <f t="shared" si="41"/>
        <v>153.19999999999999</v>
      </c>
      <c r="K753" s="237">
        <f t="shared" si="42"/>
        <v>7.1410259398233386E-3</v>
      </c>
    </row>
    <row r="754" spans="1:39" s="121" customFormat="1" ht="13.8" hidden="1" customHeight="1">
      <c r="A754" s="233">
        <v>702</v>
      </c>
      <c r="B754" s="233"/>
      <c r="C754" s="233" t="s">
        <v>787</v>
      </c>
      <c r="H754" s="121">
        <v>1</v>
      </c>
      <c r="I754" s="235">
        <v>153.1</v>
      </c>
      <c r="J754" s="251">
        <f t="shared" si="41"/>
        <v>153.1</v>
      </c>
      <c r="K754" s="252">
        <f t="shared" si="42"/>
        <v>7.1363646957372916E-3</v>
      </c>
      <c r="P754" s="315"/>
      <c r="Q754" s="283"/>
      <c r="R754" s="298">
        <v>1</v>
      </c>
      <c r="S754" s="257" t="s">
        <v>92</v>
      </c>
      <c r="T754" s="257" t="s">
        <v>92</v>
      </c>
      <c r="U754" s="257" t="s">
        <v>92</v>
      </c>
      <c r="V754" s="257" t="s">
        <v>92</v>
      </c>
      <c r="W754" s="257" t="s">
        <v>92</v>
      </c>
      <c r="X754" s="257" t="s">
        <v>92</v>
      </c>
      <c r="Y754" s="257" t="s">
        <v>92</v>
      </c>
      <c r="Z754" s="257" t="s">
        <v>93</v>
      </c>
      <c r="AA754" s="257" t="s">
        <v>92</v>
      </c>
      <c r="AB754" s="257" t="s">
        <v>93</v>
      </c>
      <c r="AC754" s="257" t="s">
        <v>91</v>
      </c>
      <c r="AD754" s="257" t="s">
        <v>91</v>
      </c>
      <c r="AE754" s="257" t="s">
        <v>92</v>
      </c>
      <c r="AF754" s="257" t="s">
        <v>92</v>
      </c>
      <c r="AG754" s="257" t="s">
        <v>91</v>
      </c>
      <c r="AH754" s="257" t="s">
        <v>92</v>
      </c>
      <c r="AI754" s="257" t="s">
        <v>92</v>
      </c>
      <c r="AJ754" s="257" t="s">
        <v>92</v>
      </c>
      <c r="AK754" s="257" t="s">
        <v>93</v>
      </c>
      <c r="AL754" s="257" t="s">
        <v>92</v>
      </c>
      <c r="AM754" s="257" t="s">
        <v>93</v>
      </c>
    </row>
    <row r="755" spans="1:39" s="121" customFormat="1" ht="15" hidden="1" customHeight="1">
      <c r="A755" s="233">
        <v>703</v>
      </c>
      <c r="B755" s="233"/>
      <c r="C755" s="233" t="s">
        <v>787</v>
      </c>
      <c r="H755" s="121">
        <v>1</v>
      </c>
      <c r="I755" s="235">
        <v>47.6</v>
      </c>
      <c r="J755" s="251">
        <f t="shared" si="41"/>
        <v>47.6</v>
      </c>
      <c r="K755" s="252">
        <f t="shared" si="42"/>
        <v>2.2187521849581656E-3</v>
      </c>
      <c r="P755" s="315"/>
      <c r="Q755" s="283"/>
      <c r="R755" s="298">
        <v>1</v>
      </c>
      <c r="S755" s="257" t="s">
        <v>92</v>
      </c>
      <c r="T755" s="257" t="s">
        <v>92</v>
      </c>
      <c r="U755" s="257" t="s">
        <v>92</v>
      </c>
      <c r="V755" s="257" t="s">
        <v>92</v>
      </c>
      <c r="W755" s="257" t="s">
        <v>92</v>
      </c>
      <c r="X755" s="257" t="s">
        <v>92</v>
      </c>
      <c r="Y755" s="257" t="s">
        <v>92</v>
      </c>
      <c r="Z755" s="257" t="s">
        <v>93</v>
      </c>
      <c r="AA755" s="257" t="s">
        <v>92</v>
      </c>
      <c r="AB755" s="257" t="s">
        <v>93</v>
      </c>
      <c r="AC755" s="257" t="s">
        <v>91</v>
      </c>
      <c r="AD755" s="257" t="s">
        <v>91</v>
      </c>
      <c r="AE755" s="257" t="s">
        <v>92</v>
      </c>
      <c r="AF755" s="257" t="s">
        <v>92</v>
      </c>
      <c r="AG755" s="257" t="s">
        <v>91</v>
      </c>
      <c r="AH755" s="257" t="s">
        <v>92</v>
      </c>
      <c r="AI755" s="257" t="s">
        <v>92</v>
      </c>
      <c r="AJ755" s="257" t="s">
        <v>92</v>
      </c>
      <c r="AK755" s="257" t="s">
        <v>93</v>
      </c>
      <c r="AL755" s="257" t="s">
        <v>92</v>
      </c>
      <c r="AM755" s="257" t="s">
        <v>93</v>
      </c>
    </row>
    <row r="756" spans="1:39" s="121" customFormat="1" ht="15" hidden="1" customHeight="1">
      <c r="A756" s="233">
        <v>704</v>
      </c>
      <c r="B756" s="233"/>
      <c r="C756" s="233" t="s">
        <v>788</v>
      </c>
      <c r="H756" s="121">
        <v>1</v>
      </c>
      <c r="I756" s="235">
        <v>47.4</v>
      </c>
      <c r="J756" s="236">
        <f t="shared" si="41"/>
        <v>47.4</v>
      </c>
      <c r="K756" s="237">
        <f t="shared" si="42"/>
        <v>2.2094296967860722E-3</v>
      </c>
    </row>
    <row r="757" spans="1:39" s="121" customFormat="1" ht="15" customHeight="1">
      <c r="A757" s="233">
        <v>705</v>
      </c>
      <c r="B757" s="233"/>
      <c r="C757" s="233" t="s">
        <v>789</v>
      </c>
      <c r="H757" s="121">
        <v>1</v>
      </c>
      <c r="I757" s="235">
        <v>153.5</v>
      </c>
      <c r="J757" s="251">
        <f t="shared" si="41"/>
        <v>153.5</v>
      </c>
      <c r="K757" s="252">
        <f t="shared" si="42"/>
        <v>7.1550096720814785E-3</v>
      </c>
      <c r="P757" s="315"/>
      <c r="Q757" s="283"/>
      <c r="R757" s="298">
        <v>1</v>
      </c>
      <c r="S757" s="257" t="s">
        <v>91</v>
      </c>
      <c r="T757" s="257" t="s">
        <v>91</v>
      </c>
      <c r="U757" s="257" t="s">
        <v>91</v>
      </c>
      <c r="V757" s="257" t="s">
        <v>91</v>
      </c>
      <c r="W757" s="257" t="s">
        <v>91</v>
      </c>
      <c r="X757" s="257" t="s">
        <v>91</v>
      </c>
      <c r="Y757" s="257" t="s">
        <v>91</v>
      </c>
      <c r="Z757" s="257" t="s">
        <v>91</v>
      </c>
      <c r="AA757" s="257" t="s">
        <v>91</v>
      </c>
      <c r="AB757" s="257" t="s">
        <v>91</v>
      </c>
      <c r="AC757" s="257" t="s">
        <v>91</v>
      </c>
      <c r="AD757" s="257" t="s">
        <v>91</v>
      </c>
      <c r="AE757" s="257" t="s">
        <v>91</v>
      </c>
      <c r="AF757" s="257" t="s">
        <v>91</v>
      </c>
      <c r="AG757" s="257" t="s">
        <v>91</v>
      </c>
      <c r="AH757" s="257" t="s">
        <v>92</v>
      </c>
      <c r="AI757" s="257" t="s">
        <v>92</v>
      </c>
      <c r="AJ757" s="257" t="s">
        <v>92</v>
      </c>
      <c r="AK757" s="257" t="s">
        <v>91</v>
      </c>
      <c r="AL757" s="257" t="s">
        <v>91</v>
      </c>
      <c r="AM757" s="257" t="s">
        <v>91</v>
      </c>
    </row>
    <row r="758" spans="1:39" s="121" customFormat="1" ht="15" customHeight="1">
      <c r="A758" s="233">
        <v>706</v>
      </c>
      <c r="B758" s="233"/>
      <c r="C758" s="233" t="s">
        <v>790</v>
      </c>
      <c r="H758" s="121">
        <v>1</v>
      </c>
      <c r="I758" s="235">
        <v>152.9</v>
      </c>
      <c r="J758" s="251">
        <f t="shared" si="41"/>
        <v>152.9</v>
      </c>
      <c r="K758" s="252">
        <f t="shared" si="42"/>
        <v>7.1270422075651995E-3</v>
      </c>
      <c r="P758" s="315"/>
      <c r="Q758" s="283"/>
      <c r="R758" s="298">
        <v>1</v>
      </c>
      <c r="S758" s="257" t="s">
        <v>91</v>
      </c>
      <c r="T758" s="257" t="s">
        <v>91</v>
      </c>
      <c r="U758" s="257" t="s">
        <v>91</v>
      </c>
      <c r="V758" s="257" t="s">
        <v>91</v>
      </c>
      <c r="W758" s="257" t="s">
        <v>91</v>
      </c>
      <c r="X758" s="257" t="s">
        <v>91</v>
      </c>
      <c r="Y758" s="257" t="s">
        <v>91</v>
      </c>
      <c r="Z758" s="257" t="s">
        <v>91</v>
      </c>
      <c r="AA758" s="257" t="s">
        <v>91</v>
      </c>
      <c r="AB758" s="257" t="s">
        <v>91</v>
      </c>
      <c r="AC758" s="257" t="s">
        <v>91</v>
      </c>
      <c r="AD758" s="257" t="s">
        <v>91</v>
      </c>
      <c r="AE758" s="257" t="s">
        <v>91</v>
      </c>
      <c r="AF758" s="257" t="s">
        <v>91</v>
      </c>
      <c r="AG758" s="257" t="s">
        <v>91</v>
      </c>
      <c r="AH758" s="257" t="s">
        <v>91</v>
      </c>
      <c r="AI758" s="257" t="s">
        <v>91</v>
      </c>
      <c r="AJ758" s="257" t="s">
        <v>92</v>
      </c>
      <c r="AK758" s="257" t="s">
        <v>91</v>
      </c>
      <c r="AL758" s="257" t="s">
        <v>91</v>
      </c>
      <c r="AM758" s="257" t="s">
        <v>91</v>
      </c>
    </row>
    <row r="759" spans="1:39" s="121" customFormat="1" ht="15" customHeight="1">
      <c r="A759" s="233">
        <v>707</v>
      </c>
      <c r="B759" s="233"/>
      <c r="C759" s="233" t="s">
        <v>791</v>
      </c>
      <c r="H759" s="121">
        <v>1</v>
      </c>
      <c r="I759" s="235">
        <v>47.5</v>
      </c>
      <c r="J759" s="251">
        <f t="shared" si="41"/>
        <v>47.5</v>
      </c>
      <c r="K759" s="252">
        <f t="shared" si="42"/>
        <v>2.2140909408721187E-3</v>
      </c>
      <c r="P759" s="315"/>
      <c r="Q759" s="283"/>
      <c r="R759" s="298">
        <v>1</v>
      </c>
      <c r="S759" s="257" t="s">
        <v>91</v>
      </c>
      <c r="T759" s="257" t="s">
        <v>91</v>
      </c>
      <c r="U759" s="257" t="s">
        <v>91</v>
      </c>
      <c r="V759" s="257" t="s">
        <v>91</v>
      </c>
      <c r="W759" s="257" t="s">
        <v>91</v>
      </c>
      <c r="X759" s="257" t="s">
        <v>91</v>
      </c>
      <c r="Y759" s="257" t="s">
        <v>91</v>
      </c>
      <c r="Z759" s="257" t="s">
        <v>91</v>
      </c>
      <c r="AA759" s="257" t="s">
        <v>91</v>
      </c>
      <c r="AB759" s="257" t="s">
        <v>91</v>
      </c>
      <c r="AC759" s="257" t="s">
        <v>91</v>
      </c>
      <c r="AD759" s="257" t="s">
        <v>91</v>
      </c>
      <c r="AE759" s="257" t="s">
        <v>91</v>
      </c>
      <c r="AF759" s="257" t="s">
        <v>91</v>
      </c>
      <c r="AG759" s="257" t="s">
        <v>91</v>
      </c>
      <c r="AH759" s="257" t="s">
        <v>91</v>
      </c>
      <c r="AI759" s="257" t="s">
        <v>91</v>
      </c>
      <c r="AJ759" s="257" t="s">
        <v>91</v>
      </c>
      <c r="AK759" s="257" t="s">
        <v>91</v>
      </c>
      <c r="AL759" s="257" t="s">
        <v>91</v>
      </c>
      <c r="AM759" s="257" t="s">
        <v>91</v>
      </c>
    </row>
    <row r="760" spans="1:39" s="121" customFormat="1" ht="15" hidden="1" customHeight="1">
      <c r="A760" s="233">
        <v>708</v>
      </c>
      <c r="B760" s="233"/>
      <c r="C760" s="233" t="s">
        <v>792</v>
      </c>
      <c r="H760" s="121">
        <v>1</v>
      </c>
      <c r="I760" s="235">
        <v>47.7</v>
      </c>
      <c r="J760" s="236">
        <f t="shared" si="41"/>
        <v>47.7</v>
      </c>
      <c r="K760" s="237">
        <f t="shared" si="42"/>
        <v>2.2234134290442121E-3</v>
      </c>
    </row>
    <row r="761" spans="1:39" s="121" customFormat="1" ht="15" customHeight="1">
      <c r="A761" s="233">
        <v>709</v>
      </c>
      <c r="B761" s="233"/>
      <c r="C761" s="233" t="s">
        <v>959</v>
      </c>
      <c r="H761" s="121">
        <v>1</v>
      </c>
      <c r="I761" s="235">
        <v>153.30000000000001</v>
      </c>
      <c r="J761" s="251">
        <f t="shared" si="41"/>
        <v>153.30000000000001</v>
      </c>
      <c r="K761" s="252">
        <f t="shared" si="42"/>
        <v>7.1456871839093864E-3</v>
      </c>
      <c r="P761" s="315"/>
      <c r="Q761" s="283"/>
      <c r="R761" s="298">
        <v>1</v>
      </c>
      <c r="S761" s="257" t="s">
        <v>1004</v>
      </c>
      <c r="T761" s="257" t="s">
        <v>1004</v>
      </c>
      <c r="U761" s="257" t="s">
        <v>1004</v>
      </c>
      <c r="V761" s="257" t="s">
        <v>1004</v>
      </c>
      <c r="W761" s="257" t="s">
        <v>1004</v>
      </c>
      <c r="X761" s="257" t="s">
        <v>1004</v>
      </c>
      <c r="Y761" s="257" t="s">
        <v>1004</v>
      </c>
      <c r="Z761" s="257" t="s">
        <v>1004</v>
      </c>
      <c r="AA761" s="257" t="s">
        <v>1004</v>
      </c>
      <c r="AB761" s="257" t="s">
        <v>1004</v>
      </c>
      <c r="AC761" s="257" t="s">
        <v>1004</v>
      </c>
      <c r="AD761" s="257" t="s">
        <v>1004</v>
      </c>
      <c r="AE761" s="257" t="s">
        <v>1004</v>
      </c>
      <c r="AF761" s="257" t="s">
        <v>1004</v>
      </c>
      <c r="AG761" s="257" t="s">
        <v>1004</v>
      </c>
      <c r="AH761" s="257" t="s">
        <v>1004</v>
      </c>
      <c r="AI761" s="257" t="s">
        <v>1004</v>
      </c>
      <c r="AJ761" s="257" t="s">
        <v>1004</v>
      </c>
      <c r="AK761" s="257" t="s">
        <v>1004</v>
      </c>
      <c r="AL761" s="257" t="s">
        <v>1004</v>
      </c>
      <c r="AM761" s="257" t="s">
        <v>1004</v>
      </c>
    </row>
    <row r="762" spans="1:39" s="121" customFormat="1" ht="15" customHeight="1">
      <c r="A762" s="233">
        <v>710</v>
      </c>
      <c r="B762" s="233"/>
      <c r="C762" s="233" t="s">
        <v>793</v>
      </c>
      <c r="H762" s="121">
        <v>1</v>
      </c>
      <c r="I762" s="235">
        <v>119.5</v>
      </c>
      <c r="J762" s="251">
        <f t="shared" si="41"/>
        <v>119.5</v>
      </c>
      <c r="K762" s="252">
        <f t="shared" si="42"/>
        <v>5.5701866828256463E-3</v>
      </c>
      <c r="P762" s="315" t="s">
        <v>2293</v>
      </c>
      <c r="Q762" s="283">
        <v>1</v>
      </c>
      <c r="R762" s="298">
        <v>1</v>
      </c>
      <c r="S762" s="257" t="s">
        <v>91</v>
      </c>
      <c r="T762" s="257" t="s">
        <v>91</v>
      </c>
      <c r="U762" s="257" t="s">
        <v>91</v>
      </c>
      <c r="V762" s="257" t="s">
        <v>91</v>
      </c>
      <c r="W762" s="257" t="s">
        <v>91</v>
      </c>
      <c r="X762" s="257" t="s">
        <v>93</v>
      </c>
      <c r="Y762" s="257" t="s">
        <v>93</v>
      </c>
      <c r="Z762" s="257" t="s">
        <v>93</v>
      </c>
      <c r="AA762" s="257" t="s">
        <v>93</v>
      </c>
      <c r="AB762" s="257" t="s">
        <v>91</v>
      </c>
      <c r="AC762" s="257" t="s">
        <v>91</v>
      </c>
      <c r="AD762" s="257" t="s">
        <v>93</v>
      </c>
      <c r="AE762" s="257" t="s">
        <v>93</v>
      </c>
      <c r="AF762" s="257" t="s">
        <v>91</v>
      </c>
      <c r="AG762" s="257" t="s">
        <v>91</v>
      </c>
      <c r="AH762" s="257" t="s">
        <v>91</v>
      </c>
      <c r="AI762" s="257" t="s">
        <v>91</v>
      </c>
      <c r="AJ762" s="257" t="s">
        <v>92</v>
      </c>
      <c r="AK762" s="257" t="s">
        <v>93</v>
      </c>
      <c r="AL762" s="257" t="s">
        <v>91</v>
      </c>
      <c r="AM762" s="257" t="s">
        <v>91</v>
      </c>
    </row>
    <row r="763" spans="1:39" s="121" customFormat="1" ht="15" hidden="1" customHeight="1">
      <c r="A763" s="233">
        <v>711</v>
      </c>
      <c r="B763" s="233"/>
      <c r="C763" s="233" t="s">
        <v>794</v>
      </c>
      <c r="H763" s="121">
        <v>1</v>
      </c>
      <c r="I763" s="235">
        <v>77.900000000000006</v>
      </c>
      <c r="J763" s="251">
        <f t="shared" si="41"/>
        <v>77.900000000000006</v>
      </c>
      <c r="K763" s="252">
        <f t="shared" si="42"/>
        <v>3.6311091430302751E-3</v>
      </c>
      <c r="P763" s="315"/>
      <c r="Q763" s="283"/>
      <c r="R763" s="298">
        <v>1</v>
      </c>
      <c r="S763" s="257" t="s">
        <v>93</v>
      </c>
      <c r="T763" s="257" t="s">
        <v>93</v>
      </c>
      <c r="U763" s="257" t="s">
        <v>93</v>
      </c>
      <c r="V763" s="257" t="s">
        <v>93</v>
      </c>
      <c r="W763" s="257" t="s">
        <v>93</v>
      </c>
      <c r="X763" s="257" t="s">
        <v>93</v>
      </c>
      <c r="Y763" s="257" t="s">
        <v>93</v>
      </c>
      <c r="Z763" s="257" t="s">
        <v>93</v>
      </c>
      <c r="AA763" s="257" t="s">
        <v>93</v>
      </c>
      <c r="AB763" s="257" t="s">
        <v>93</v>
      </c>
      <c r="AC763" s="257" t="s">
        <v>93</v>
      </c>
      <c r="AD763" s="257" t="s">
        <v>93</v>
      </c>
      <c r="AE763" s="257" t="s">
        <v>93</v>
      </c>
      <c r="AF763" s="257" t="s">
        <v>93</v>
      </c>
      <c r="AG763" s="257" t="s">
        <v>93</v>
      </c>
      <c r="AH763" s="257" t="s">
        <v>93</v>
      </c>
      <c r="AI763" s="257" t="s">
        <v>93</v>
      </c>
      <c r="AJ763" s="257" t="s">
        <v>93</v>
      </c>
      <c r="AK763" s="257" t="s">
        <v>93</v>
      </c>
      <c r="AL763" s="257" t="s">
        <v>93</v>
      </c>
      <c r="AM763" s="257" t="s">
        <v>93</v>
      </c>
    </row>
    <row r="764" spans="1:39" s="121" customFormat="1" ht="15" hidden="1" customHeight="1">
      <c r="A764" s="233">
        <v>712</v>
      </c>
      <c r="B764" s="233"/>
      <c r="C764" s="233" t="s">
        <v>795</v>
      </c>
      <c r="H764" s="121">
        <v>1</v>
      </c>
      <c r="I764" s="235">
        <v>82.7</v>
      </c>
      <c r="J764" s="236">
        <f t="shared" si="41"/>
        <v>82.7</v>
      </c>
      <c r="K764" s="237">
        <f t="shared" si="42"/>
        <v>3.8548488591605102E-3</v>
      </c>
    </row>
    <row r="765" spans="1:39" s="121" customFormat="1" ht="15" customHeight="1">
      <c r="A765" s="233">
        <v>713</v>
      </c>
      <c r="B765" s="233"/>
      <c r="C765" s="233" t="s">
        <v>796</v>
      </c>
      <c r="H765" s="121">
        <v>1</v>
      </c>
      <c r="I765" s="235">
        <v>118.6</v>
      </c>
      <c r="J765" s="251">
        <f t="shared" si="41"/>
        <v>118.6</v>
      </c>
      <c r="K765" s="252">
        <f t="shared" si="42"/>
        <v>5.5282354860512264E-3</v>
      </c>
      <c r="P765" s="315"/>
      <c r="Q765" s="283"/>
      <c r="R765" s="298">
        <v>1</v>
      </c>
      <c r="S765" s="257" t="s">
        <v>1004</v>
      </c>
      <c r="T765" s="257" t="s">
        <v>1004</v>
      </c>
      <c r="U765" s="257" t="s">
        <v>1004</v>
      </c>
      <c r="V765" s="257" t="s">
        <v>1004</v>
      </c>
      <c r="W765" s="257" t="s">
        <v>1004</v>
      </c>
      <c r="X765" s="257" t="s">
        <v>1004</v>
      </c>
      <c r="Y765" s="257" t="s">
        <v>1004</v>
      </c>
      <c r="Z765" s="257" t="s">
        <v>1004</v>
      </c>
      <c r="AA765" s="257" t="s">
        <v>1004</v>
      </c>
      <c r="AB765" s="257" t="s">
        <v>1004</v>
      </c>
      <c r="AC765" s="257" t="s">
        <v>1004</v>
      </c>
      <c r="AD765" s="257" t="s">
        <v>1004</v>
      </c>
      <c r="AE765" s="257" t="s">
        <v>1004</v>
      </c>
      <c r="AF765" s="257" t="s">
        <v>1004</v>
      </c>
      <c r="AG765" s="257" t="s">
        <v>1004</v>
      </c>
      <c r="AH765" s="257" t="s">
        <v>1004</v>
      </c>
      <c r="AI765" s="257" t="s">
        <v>1004</v>
      </c>
      <c r="AJ765" s="257" t="s">
        <v>1004</v>
      </c>
      <c r="AK765" s="257" t="s">
        <v>1004</v>
      </c>
      <c r="AL765" s="257" t="s">
        <v>1004</v>
      </c>
      <c r="AM765" s="257" t="s">
        <v>1004</v>
      </c>
    </row>
    <row r="766" spans="1:39" s="121" customFormat="1" ht="15" hidden="1" customHeight="1">
      <c r="A766" s="233">
        <v>714</v>
      </c>
      <c r="B766" s="233"/>
      <c r="C766" s="233" t="s">
        <v>2198</v>
      </c>
      <c r="H766" s="121">
        <v>1</v>
      </c>
      <c r="I766" s="235">
        <v>58.1</v>
      </c>
      <c r="J766" s="236">
        <f t="shared" si="41"/>
        <v>58.1</v>
      </c>
      <c r="K766" s="237">
        <f t="shared" si="42"/>
        <v>2.7081828139930548E-3</v>
      </c>
    </row>
    <row r="767" spans="1:39" s="121" customFormat="1" ht="15" customHeight="1">
      <c r="A767" s="233">
        <v>715</v>
      </c>
      <c r="B767" s="233"/>
      <c r="C767" s="233" t="s">
        <v>797</v>
      </c>
      <c r="H767" s="121">
        <v>1</v>
      </c>
      <c r="I767" s="235">
        <v>79</v>
      </c>
      <c r="J767" s="251">
        <f t="shared" si="41"/>
        <v>79</v>
      </c>
      <c r="K767" s="252">
        <f t="shared" si="42"/>
        <v>3.6823828279767871E-3</v>
      </c>
      <c r="P767" s="315"/>
      <c r="Q767" s="283"/>
      <c r="R767" s="298">
        <v>1</v>
      </c>
      <c r="S767" s="257" t="s">
        <v>91</v>
      </c>
      <c r="T767" s="257" t="s">
        <v>91</v>
      </c>
      <c r="U767" s="257" t="s">
        <v>91</v>
      </c>
      <c r="V767" s="257" t="s">
        <v>91</v>
      </c>
      <c r="W767" s="257" t="s">
        <v>91</v>
      </c>
      <c r="X767" s="257" t="s">
        <v>91</v>
      </c>
      <c r="Y767" s="257" t="s">
        <v>91</v>
      </c>
      <c r="Z767" s="257" t="s">
        <v>91</v>
      </c>
      <c r="AA767" s="257" t="s">
        <v>91</v>
      </c>
      <c r="AB767" s="257" t="s">
        <v>91</v>
      </c>
      <c r="AC767" s="257" t="s">
        <v>91</v>
      </c>
      <c r="AD767" s="257" t="s">
        <v>91</v>
      </c>
      <c r="AE767" s="257" t="s">
        <v>91</v>
      </c>
      <c r="AF767" s="257" t="s">
        <v>91</v>
      </c>
      <c r="AG767" s="257" t="s">
        <v>91</v>
      </c>
      <c r="AH767" s="257" t="s">
        <v>91</v>
      </c>
      <c r="AI767" s="257" t="s">
        <v>91</v>
      </c>
      <c r="AJ767" s="257" t="s">
        <v>91</v>
      </c>
      <c r="AK767" s="257" t="s">
        <v>91</v>
      </c>
      <c r="AL767" s="257" t="s">
        <v>91</v>
      </c>
      <c r="AM767" s="257" t="s">
        <v>91</v>
      </c>
    </row>
    <row r="768" spans="1:39" s="121" customFormat="1" ht="15" customHeight="1">
      <c r="A768" s="233">
        <v>716</v>
      </c>
      <c r="B768" s="233"/>
      <c r="C768" s="233" t="s">
        <v>798</v>
      </c>
      <c r="H768" s="121">
        <v>1</v>
      </c>
      <c r="I768" s="235">
        <v>52.5</v>
      </c>
      <c r="J768" s="251">
        <f t="shared" si="41"/>
        <v>52.5</v>
      </c>
      <c r="K768" s="252">
        <f t="shared" si="42"/>
        <v>2.4471531451744472E-3</v>
      </c>
      <c r="P768" s="315"/>
      <c r="Q768" s="283"/>
      <c r="R768" s="298">
        <v>1</v>
      </c>
      <c r="S768" s="257" t="s">
        <v>91</v>
      </c>
      <c r="T768" s="257" t="s">
        <v>91</v>
      </c>
      <c r="U768" s="257" t="s">
        <v>91</v>
      </c>
      <c r="V768" s="257" t="s">
        <v>91</v>
      </c>
      <c r="W768" s="257" t="s">
        <v>91</v>
      </c>
      <c r="X768" s="257" t="s">
        <v>91</v>
      </c>
      <c r="Y768" s="257" t="s">
        <v>91</v>
      </c>
      <c r="Z768" s="257" t="s">
        <v>91</v>
      </c>
      <c r="AA768" s="257" t="s">
        <v>91</v>
      </c>
      <c r="AB768" s="257" t="s">
        <v>91</v>
      </c>
      <c r="AC768" s="257" t="s">
        <v>91</v>
      </c>
      <c r="AD768" s="257" t="s">
        <v>91</v>
      </c>
      <c r="AE768" s="257" t="s">
        <v>91</v>
      </c>
      <c r="AF768" s="257" t="s">
        <v>91</v>
      </c>
      <c r="AG768" s="257" t="s">
        <v>91</v>
      </c>
      <c r="AH768" s="257" t="s">
        <v>91</v>
      </c>
      <c r="AI768" s="257" t="s">
        <v>91</v>
      </c>
      <c r="AJ768" s="257" t="s">
        <v>91</v>
      </c>
      <c r="AK768" s="257" t="s">
        <v>91</v>
      </c>
      <c r="AL768" s="257" t="s">
        <v>91</v>
      </c>
      <c r="AM768" s="257" t="s">
        <v>91</v>
      </c>
    </row>
    <row r="769" spans="1:39" s="121" customFormat="1" ht="15" customHeight="1">
      <c r="A769" s="233">
        <v>717</v>
      </c>
      <c r="B769" s="233"/>
      <c r="C769" s="233" t="s">
        <v>799</v>
      </c>
      <c r="H769" s="121">
        <v>1</v>
      </c>
      <c r="I769" s="235">
        <v>79.400000000000006</v>
      </c>
      <c r="J769" s="251">
        <f t="shared" si="41"/>
        <v>79.400000000000006</v>
      </c>
      <c r="K769" s="252">
        <f t="shared" si="42"/>
        <v>3.7010278043209735E-3</v>
      </c>
      <c r="P769" s="315"/>
      <c r="Q769" s="283"/>
      <c r="R769" s="298">
        <v>1</v>
      </c>
      <c r="S769" s="257" t="s">
        <v>91</v>
      </c>
      <c r="T769" s="257" t="s">
        <v>91</v>
      </c>
      <c r="U769" s="257" t="s">
        <v>91</v>
      </c>
      <c r="V769" s="257" t="s">
        <v>91</v>
      </c>
      <c r="W769" s="257" t="s">
        <v>91</v>
      </c>
      <c r="X769" s="257" t="s">
        <v>91</v>
      </c>
      <c r="Y769" s="257" t="s">
        <v>91</v>
      </c>
      <c r="Z769" s="257" t="s">
        <v>91</v>
      </c>
      <c r="AA769" s="257" t="s">
        <v>91</v>
      </c>
      <c r="AB769" s="257" t="s">
        <v>91</v>
      </c>
      <c r="AC769" s="257" t="s">
        <v>91</v>
      </c>
      <c r="AD769" s="257" t="s">
        <v>91</v>
      </c>
      <c r="AE769" s="257" t="s">
        <v>91</v>
      </c>
      <c r="AF769" s="257" t="s">
        <v>91</v>
      </c>
      <c r="AG769" s="257" t="s">
        <v>91</v>
      </c>
      <c r="AH769" s="257" t="s">
        <v>91</v>
      </c>
      <c r="AI769" s="257" t="s">
        <v>91</v>
      </c>
      <c r="AJ769" s="257" t="s">
        <v>91</v>
      </c>
      <c r="AK769" s="257" t="s">
        <v>91</v>
      </c>
      <c r="AL769" s="257" t="s">
        <v>91</v>
      </c>
      <c r="AM769" s="257" t="s">
        <v>91</v>
      </c>
    </row>
    <row r="770" spans="1:39" s="121" customFormat="1" ht="15" customHeight="1">
      <c r="A770" s="233">
        <v>718</v>
      </c>
      <c r="B770" s="233"/>
      <c r="C770" s="233" t="s">
        <v>800</v>
      </c>
      <c r="H770" s="121">
        <v>1</v>
      </c>
      <c r="I770" s="235">
        <v>65.099999999999994</v>
      </c>
      <c r="J770" s="251">
        <f t="shared" si="41"/>
        <v>65.099999999999994</v>
      </c>
      <c r="K770" s="252">
        <f t="shared" si="42"/>
        <v>3.0344699000163142E-3</v>
      </c>
      <c r="P770" s="315"/>
      <c r="Q770" s="283"/>
      <c r="R770" s="298">
        <v>1</v>
      </c>
      <c r="S770" s="257" t="s">
        <v>91</v>
      </c>
      <c r="T770" s="257" t="s">
        <v>91</v>
      </c>
      <c r="U770" s="257" t="s">
        <v>91</v>
      </c>
      <c r="V770" s="257" t="s">
        <v>91</v>
      </c>
      <c r="W770" s="257" t="s">
        <v>91</v>
      </c>
      <c r="X770" s="257" t="s">
        <v>91</v>
      </c>
      <c r="Y770" s="257" t="s">
        <v>91</v>
      </c>
      <c r="Z770" s="257" t="s">
        <v>91</v>
      </c>
      <c r="AA770" s="257" t="s">
        <v>91</v>
      </c>
      <c r="AB770" s="257" t="s">
        <v>91</v>
      </c>
      <c r="AC770" s="257" t="s">
        <v>91</v>
      </c>
      <c r="AD770" s="257" t="s">
        <v>91</v>
      </c>
      <c r="AE770" s="257" t="s">
        <v>91</v>
      </c>
      <c r="AF770" s="257" t="s">
        <v>91</v>
      </c>
      <c r="AG770" s="257" t="s">
        <v>91</v>
      </c>
      <c r="AH770" s="257" t="s">
        <v>91</v>
      </c>
      <c r="AI770" s="257" t="s">
        <v>91</v>
      </c>
      <c r="AJ770" s="257" t="s">
        <v>91</v>
      </c>
      <c r="AK770" s="257" t="s">
        <v>91</v>
      </c>
      <c r="AL770" s="257" t="s">
        <v>91</v>
      </c>
      <c r="AM770" s="257" t="s">
        <v>91</v>
      </c>
    </row>
    <row r="771" spans="1:39" s="121" customFormat="1" ht="15" hidden="1" customHeight="1">
      <c r="A771" s="233">
        <v>719</v>
      </c>
      <c r="B771" s="233"/>
      <c r="C771" s="233" t="s">
        <v>615</v>
      </c>
      <c r="H771" s="121">
        <v>1</v>
      </c>
      <c r="I771" s="235">
        <v>52.5</v>
      </c>
      <c r="J771" s="251">
        <f t="shared" si="41"/>
        <v>52.5</v>
      </c>
      <c r="K771" s="252">
        <f t="shared" si="42"/>
        <v>2.4471531451744472E-3</v>
      </c>
      <c r="P771" s="315"/>
      <c r="Q771" s="283"/>
      <c r="R771" s="298">
        <v>1</v>
      </c>
      <c r="S771" s="257" t="s">
        <v>91</v>
      </c>
      <c r="T771" s="257" t="s">
        <v>91</v>
      </c>
      <c r="U771" s="257" t="s">
        <v>92</v>
      </c>
      <c r="V771" s="257" t="s">
        <v>92</v>
      </c>
      <c r="W771" s="257" t="s">
        <v>92</v>
      </c>
      <c r="X771" s="257" t="s">
        <v>92</v>
      </c>
      <c r="Y771" s="257" t="s">
        <v>92</v>
      </c>
      <c r="Z771" s="257" t="s">
        <v>92</v>
      </c>
      <c r="AA771" s="257" t="s">
        <v>92</v>
      </c>
      <c r="AB771" s="257" t="s">
        <v>92</v>
      </c>
      <c r="AC771" s="257" t="s">
        <v>91</v>
      </c>
      <c r="AD771" s="257" t="s">
        <v>91</v>
      </c>
      <c r="AE771" s="257" t="s">
        <v>92</v>
      </c>
      <c r="AF771" s="257" t="s">
        <v>91</v>
      </c>
      <c r="AG771" s="257" t="s">
        <v>91</v>
      </c>
      <c r="AH771" s="257" t="s">
        <v>91</v>
      </c>
      <c r="AI771" s="257" t="s">
        <v>91</v>
      </c>
      <c r="AJ771" s="257" t="s">
        <v>92</v>
      </c>
      <c r="AK771" s="257" t="s">
        <v>91</v>
      </c>
      <c r="AL771" s="257" t="s">
        <v>91</v>
      </c>
      <c r="AM771" s="257" t="s">
        <v>91</v>
      </c>
    </row>
    <row r="772" spans="1:39" s="121" customFormat="1" ht="15" customHeight="1">
      <c r="A772" s="233">
        <v>720</v>
      </c>
      <c r="B772" s="233"/>
      <c r="C772" s="233" t="s">
        <v>801</v>
      </c>
      <c r="H772" s="121">
        <v>1</v>
      </c>
      <c r="I772" s="235">
        <v>58.2</v>
      </c>
      <c r="J772" s="251">
        <f t="shared" si="41"/>
        <v>58.2</v>
      </c>
      <c r="K772" s="252">
        <f t="shared" si="42"/>
        <v>2.7128440580791013E-3</v>
      </c>
      <c r="P772" s="315"/>
      <c r="Q772" s="283"/>
      <c r="R772" s="298">
        <v>1</v>
      </c>
      <c r="S772" s="257" t="s">
        <v>91</v>
      </c>
      <c r="T772" s="257" t="s">
        <v>91</v>
      </c>
      <c r="U772" s="257" t="s">
        <v>91</v>
      </c>
      <c r="V772" s="257" t="s">
        <v>91</v>
      </c>
      <c r="W772" s="257" t="s">
        <v>91</v>
      </c>
      <c r="X772" s="257" t="s">
        <v>91</v>
      </c>
      <c r="Y772" s="257" t="s">
        <v>91</v>
      </c>
      <c r="Z772" s="257" t="s">
        <v>91</v>
      </c>
      <c r="AA772" s="257" t="s">
        <v>91</v>
      </c>
      <c r="AB772" s="257" t="s">
        <v>91</v>
      </c>
      <c r="AC772" s="257" t="s">
        <v>91</v>
      </c>
      <c r="AD772" s="257" t="s">
        <v>91</v>
      </c>
      <c r="AE772" s="257" t="s">
        <v>91</v>
      </c>
      <c r="AF772" s="257" t="s">
        <v>91</v>
      </c>
      <c r="AG772" s="257" t="s">
        <v>91</v>
      </c>
      <c r="AH772" s="257" t="s">
        <v>91</v>
      </c>
      <c r="AI772" s="257" t="s">
        <v>91</v>
      </c>
      <c r="AJ772" s="257" t="s">
        <v>91</v>
      </c>
      <c r="AK772" s="257" t="s">
        <v>91</v>
      </c>
      <c r="AL772" s="257" t="s">
        <v>91</v>
      </c>
      <c r="AM772" s="257" t="s">
        <v>91</v>
      </c>
    </row>
    <row r="773" spans="1:39" s="121" customFormat="1" ht="15" customHeight="1">
      <c r="A773" s="233">
        <v>721</v>
      </c>
      <c r="B773" s="233"/>
      <c r="C773" s="233" t="s">
        <v>802</v>
      </c>
      <c r="H773" s="121">
        <v>1</v>
      </c>
      <c r="I773" s="235">
        <v>79.099999999999994</v>
      </c>
      <c r="J773" s="251">
        <f t="shared" si="41"/>
        <v>79.099999999999994</v>
      </c>
      <c r="K773" s="252">
        <f t="shared" si="42"/>
        <v>3.6870440720628331E-3</v>
      </c>
      <c r="P773" s="315"/>
      <c r="Q773" s="283"/>
      <c r="R773" s="298">
        <v>1</v>
      </c>
      <c r="S773" s="257" t="s">
        <v>91</v>
      </c>
      <c r="T773" s="257" t="s">
        <v>91</v>
      </c>
      <c r="U773" s="257" t="s">
        <v>91</v>
      </c>
      <c r="V773" s="257" t="s">
        <v>91</v>
      </c>
      <c r="W773" s="257" t="s">
        <v>91</v>
      </c>
      <c r="X773" s="257" t="s">
        <v>91</v>
      </c>
      <c r="Y773" s="257" t="s">
        <v>91</v>
      </c>
      <c r="Z773" s="257" t="s">
        <v>91</v>
      </c>
      <c r="AA773" s="257" t="s">
        <v>91</v>
      </c>
      <c r="AB773" s="257" t="s">
        <v>91</v>
      </c>
      <c r="AC773" s="257" t="s">
        <v>91</v>
      </c>
      <c r="AD773" s="257" t="s">
        <v>91</v>
      </c>
      <c r="AE773" s="257" t="s">
        <v>91</v>
      </c>
      <c r="AF773" s="257" t="s">
        <v>91</v>
      </c>
      <c r="AG773" s="257" t="s">
        <v>91</v>
      </c>
      <c r="AH773" s="257" t="s">
        <v>91</v>
      </c>
      <c r="AI773" s="257" t="s">
        <v>91</v>
      </c>
      <c r="AJ773" s="257" t="s">
        <v>91</v>
      </c>
      <c r="AK773" s="257" t="s">
        <v>91</v>
      </c>
      <c r="AL773" s="257" t="s">
        <v>91</v>
      </c>
      <c r="AM773" s="257" t="s">
        <v>91</v>
      </c>
    </row>
    <row r="774" spans="1:39" s="121" customFormat="1" ht="15" customHeight="1">
      <c r="A774" s="233">
        <v>722</v>
      </c>
      <c r="B774" s="233"/>
      <c r="C774" s="233" t="s">
        <v>2172</v>
      </c>
      <c r="H774" s="121">
        <v>1</v>
      </c>
      <c r="I774" s="235">
        <v>52.5</v>
      </c>
      <c r="J774" s="251">
        <f t="shared" si="41"/>
        <v>52.5</v>
      </c>
      <c r="K774" s="252">
        <f t="shared" si="42"/>
        <v>2.4471531451744472E-3</v>
      </c>
      <c r="P774" s="315"/>
      <c r="Q774" s="283"/>
      <c r="R774" s="298">
        <v>1</v>
      </c>
      <c r="S774" s="257" t="s">
        <v>1004</v>
      </c>
      <c r="T774" s="257" t="s">
        <v>1004</v>
      </c>
      <c r="U774" s="257" t="s">
        <v>1004</v>
      </c>
      <c r="V774" s="257" t="s">
        <v>1004</v>
      </c>
      <c r="W774" s="257" t="s">
        <v>1004</v>
      </c>
      <c r="X774" s="257" t="s">
        <v>1004</v>
      </c>
      <c r="Y774" s="257" t="s">
        <v>1004</v>
      </c>
      <c r="Z774" s="257" t="s">
        <v>1004</v>
      </c>
      <c r="AA774" s="257" t="s">
        <v>1004</v>
      </c>
      <c r="AB774" s="257" t="s">
        <v>1004</v>
      </c>
      <c r="AC774" s="257" t="s">
        <v>1004</v>
      </c>
      <c r="AD774" s="257" t="s">
        <v>1004</v>
      </c>
      <c r="AE774" s="257" t="s">
        <v>1004</v>
      </c>
      <c r="AF774" s="257" t="s">
        <v>1004</v>
      </c>
      <c r="AG774" s="257" t="s">
        <v>1004</v>
      </c>
      <c r="AH774" s="257" t="s">
        <v>1004</v>
      </c>
      <c r="AI774" s="257" t="s">
        <v>1004</v>
      </c>
      <c r="AJ774" s="257" t="s">
        <v>1004</v>
      </c>
      <c r="AK774" s="257" t="s">
        <v>1004</v>
      </c>
      <c r="AL774" s="257" t="s">
        <v>1004</v>
      </c>
      <c r="AM774" s="257" t="s">
        <v>1004</v>
      </c>
    </row>
    <row r="775" spans="1:39" s="205" customFormat="1" ht="15" customHeight="1">
      <c r="A775" s="204">
        <v>723</v>
      </c>
      <c r="B775" s="204"/>
      <c r="C775" s="204" t="s">
        <v>803</v>
      </c>
      <c r="H775" s="205">
        <v>1</v>
      </c>
      <c r="I775" s="206">
        <v>82.8</v>
      </c>
      <c r="J775" s="223">
        <f t="shared" si="41"/>
        <v>82.8</v>
      </c>
      <c r="K775" s="211">
        <f t="shared" si="42"/>
        <v>3.8595101032465563E-3</v>
      </c>
      <c r="P775" s="317"/>
      <c r="Q775" s="220"/>
      <c r="R775" s="299">
        <v>1</v>
      </c>
      <c r="S775" s="221" t="s">
        <v>91</v>
      </c>
      <c r="T775" s="221" t="s">
        <v>91</v>
      </c>
      <c r="U775" s="221" t="s">
        <v>91</v>
      </c>
      <c r="V775" s="221" t="s">
        <v>91</v>
      </c>
      <c r="W775" s="221" t="s">
        <v>91</v>
      </c>
      <c r="X775" s="221" t="s">
        <v>91</v>
      </c>
      <c r="Y775" s="221" t="s">
        <v>91</v>
      </c>
      <c r="Z775" s="221" t="s">
        <v>91</v>
      </c>
      <c r="AA775" s="221" t="s">
        <v>91</v>
      </c>
      <c r="AB775" s="221" t="s">
        <v>91</v>
      </c>
      <c r="AC775" s="221" t="s">
        <v>91</v>
      </c>
      <c r="AD775" s="221" t="s">
        <v>91</v>
      </c>
      <c r="AE775" s="221" t="s">
        <v>91</v>
      </c>
      <c r="AF775" s="221" t="s">
        <v>91</v>
      </c>
      <c r="AG775" s="221" t="s">
        <v>91</v>
      </c>
      <c r="AH775" s="221" t="s">
        <v>91</v>
      </c>
      <c r="AI775" s="221" t="s">
        <v>91</v>
      </c>
      <c r="AJ775" s="221" t="s">
        <v>91</v>
      </c>
      <c r="AK775" s="221" t="s">
        <v>91</v>
      </c>
      <c r="AL775" s="221" t="s">
        <v>91</v>
      </c>
      <c r="AM775" s="221" t="s">
        <v>91</v>
      </c>
    </row>
    <row r="776" spans="1:39" s="121" customFormat="1" ht="15" customHeight="1">
      <c r="A776" s="233">
        <v>724</v>
      </c>
      <c r="B776" s="233"/>
      <c r="C776" s="233" t="s">
        <v>2199</v>
      </c>
      <c r="H776" s="121">
        <v>1</v>
      </c>
      <c r="I776" s="235">
        <v>65.3</v>
      </c>
      <c r="J776" s="251">
        <f t="shared" si="41"/>
        <v>65.3</v>
      </c>
      <c r="K776" s="252">
        <f t="shared" si="42"/>
        <v>3.0437923881884072E-3</v>
      </c>
      <c r="P776" s="315"/>
      <c r="Q776" s="283"/>
      <c r="R776" s="298">
        <v>1</v>
      </c>
      <c r="S776" s="257" t="s">
        <v>1004</v>
      </c>
      <c r="T776" s="257" t="s">
        <v>1004</v>
      </c>
      <c r="U776" s="257" t="s">
        <v>1004</v>
      </c>
      <c r="V776" s="257" t="s">
        <v>1004</v>
      </c>
      <c r="W776" s="257" t="s">
        <v>1004</v>
      </c>
      <c r="X776" s="257" t="s">
        <v>1004</v>
      </c>
      <c r="Y776" s="257" t="s">
        <v>1004</v>
      </c>
      <c r="Z776" s="257" t="s">
        <v>1004</v>
      </c>
      <c r="AA776" s="257" t="s">
        <v>1004</v>
      </c>
      <c r="AB776" s="257" t="s">
        <v>1004</v>
      </c>
      <c r="AC776" s="257" t="s">
        <v>1004</v>
      </c>
      <c r="AD776" s="257" t="s">
        <v>1004</v>
      </c>
      <c r="AE776" s="257" t="s">
        <v>1004</v>
      </c>
      <c r="AF776" s="257" t="s">
        <v>1004</v>
      </c>
      <c r="AG776" s="257" t="s">
        <v>1004</v>
      </c>
      <c r="AH776" s="257" t="s">
        <v>1004</v>
      </c>
      <c r="AI776" s="257" t="s">
        <v>1004</v>
      </c>
      <c r="AJ776" s="257" t="s">
        <v>1004</v>
      </c>
      <c r="AK776" s="257" t="s">
        <v>1004</v>
      </c>
      <c r="AL776" s="257" t="s">
        <v>1004</v>
      </c>
      <c r="AM776" s="257" t="s">
        <v>1004</v>
      </c>
    </row>
    <row r="777" spans="1:39" s="121" customFormat="1" ht="15" hidden="1" customHeight="1">
      <c r="A777" s="233">
        <v>725</v>
      </c>
      <c r="B777" s="233"/>
      <c r="C777" s="233" t="s">
        <v>804</v>
      </c>
      <c r="H777" s="121">
        <v>1</v>
      </c>
      <c r="I777" s="235">
        <v>52.6</v>
      </c>
      <c r="J777" s="236">
        <f t="shared" si="41"/>
        <v>52.6</v>
      </c>
      <c r="K777" s="237">
        <f t="shared" si="42"/>
        <v>2.4518143892604937E-3</v>
      </c>
    </row>
    <row r="778" spans="1:39" s="121" customFormat="1" ht="15" hidden="1" customHeight="1">
      <c r="A778" s="233">
        <v>726</v>
      </c>
      <c r="B778" s="233"/>
      <c r="C778" s="233" t="s">
        <v>805</v>
      </c>
      <c r="H778" s="121">
        <v>1</v>
      </c>
      <c r="I778" s="235">
        <v>58.2</v>
      </c>
      <c r="J778" s="236">
        <f t="shared" si="41"/>
        <v>58.2</v>
      </c>
      <c r="K778" s="237">
        <f t="shared" si="42"/>
        <v>2.7128440580791013E-3</v>
      </c>
    </row>
    <row r="779" spans="1:39" s="121" customFormat="1" ht="15" customHeight="1">
      <c r="A779" s="233">
        <v>727</v>
      </c>
      <c r="B779" s="233"/>
      <c r="C779" s="233" t="s">
        <v>1087</v>
      </c>
      <c r="H779" s="121">
        <v>1</v>
      </c>
      <c r="I779" s="235">
        <v>79.099999999999994</v>
      </c>
      <c r="J779" s="251">
        <f t="shared" si="41"/>
        <v>79.099999999999994</v>
      </c>
      <c r="K779" s="252">
        <f t="shared" si="42"/>
        <v>3.6870440720628331E-3</v>
      </c>
      <c r="P779" s="315"/>
      <c r="Q779" s="283">
        <v>1</v>
      </c>
      <c r="R779" s="298">
        <v>1</v>
      </c>
      <c r="S779" s="257" t="s">
        <v>1004</v>
      </c>
      <c r="T779" s="257" t="s">
        <v>1004</v>
      </c>
      <c r="U779" s="257" t="s">
        <v>1004</v>
      </c>
      <c r="V779" s="257" t="s">
        <v>1004</v>
      </c>
      <c r="W779" s="257" t="s">
        <v>1004</v>
      </c>
      <c r="X779" s="257" t="s">
        <v>1004</v>
      </c>
      <c r="Y779" s="257" t="s">
        <v>1004</v>
      </c>
      <c r="Z779" s="257" t="s">
        <v>1004</v>
      </c>
      <c r="AA779" s="257" t="s">
        <v>1004</v>
      </c>
      <c r="AB779" s="257" t="s">
        <v>1004</v>
      </c>
      <c r="AC779" s="257" t="s">
        <v>1004</v>
      </c>
      <c r="AD779" s="257" t="s">
        <v>1004</v>
      </c>
      <c r="AE779" s="257" t="s">
        <v>1004</v>
      </c>
      <c r="AF779" s="257" t="s">
        <v>1004</v>
      </c>
      <c r="AG779" s="257" t="s">
        <v>1004</v>
      </c>
      <c r="AH779" s="257" t="s">
        <v>1004</v>
      </c>
      <c r="AI779" s="257" t="s">
        <v>1004</v>
      </c>
      <c r="AJ779" s="257" t="s">
        <v>1004</v>
      </c>
      <c r="AK779" s="257" t="s">
        <v>1004</v>
      </c>
      <c r="AL779" s="257" t="s">
        <v>1004</v>
      </c>
      <c r="AM779" s="257" t="s">
        <v>1004</v>
      </c>
    </row>
    <row r="780" spans="1:39" s="121" customFormat="1" ht="15" hidden="1" customHeight="1">
      <c r="A780" s="233">
        <v>728</v>
      </c>
      <c r="B780" s="233"/>
      <c r="C780" s="233" t="s">
        <v>806</v>
      </c>
      <c r="H780" s="121">
        <v>1</v>
      </c>
      <c r="I780" s="235">
        <v>52.5</v>
      </c>
      <c r="J780" s="236">
        <f t="shared" si="41"/>
        <v>52.5</v>
      </c>
      <c r="K780" s="237">
        <f t="shared" si="42"/>
        <v>2.4471531451744472E-3</v>
      </c>
    </row>
    <row r="781" spans="1:39" s="123" customFormat="1" ht="16.5" customHeight="1">
      <c r="A781" s="153">
        <v>729</v>
      </c>
      <c r="B781" s="153"/>
      <c r="C781" s="153" t="s">
        <v>797</v>
      </c>
      <c r="H781" s="123">
        <v>1</v>
      </c>
      <c r="I781" s="156">
        <v>82.8</v>
      </c>
      <c r="J781" s="172">
        <f t="shared" si="41"/>
        <v>82.8</v>
      </c>
      <c r="K781" s="157">
        <f t="shared" si="42"/>
        <v>3.8595101032465563E-3</v>
      </c>
      <c r="P781" s="316" t="s">
        <v>1019</v>
      </c>
      <c r="Q781" s="163"/>
      <c r="R781" s="297">
        <v>1</v>
      </c>
      <c r="S781" s="162" t="s">
        <v>1004</v>
      </c>
      <c r="T781" s="162" t="s">
        <v>1004</v>
      </c>
      <c r="U781" s="162" t="s">
        <v>1004</v>
      </c>
      <c r="V781" s="162" t="s">
        <v>1004</v>
      </c>
      <c r="W781" s="162" t="s">
        <v>1004</v>
      </c>
      <c r="X781" s="162" t="s">
        <v>1004</v>
      </c>
      <c r="Y781" s="162" t="s">
        <v>1004</v>
      </c>
      <c r="Z781" s="162" t="s">
        <v>1004</v>
      </c>
      <c r="AA781" s="162" t="s">
        <v>1004</v>
      </c>
      <c r="AB781" s="162" t="s">
        <v>1004</v>
      </c>
      <c r="AC781" s="162" t="s">
        <v>1004</v>
      </c>
      <c r="AD781" s="162" t="s">
        <v>1004</v>
      </c>
      <c r="AE781" s="162" t="s">
        <v>1004</v>
      </c>
      <c r="AF781" s="162" t="s">
        <v>1004</v>
      </c>
      <c r="AG781" s="162" t="s">
        <v>1004</v>
      </c>
      <c r="AH781" s="162" t="s">
        <v>1004</v>
      </c>
      <c r="AI781" s="162" t="s">
        <v>1004</v>
      </c>
      <c r="AJ781" s="162" t="s">
        <v>1004</v>
      </c>
      <c r="AK781" s="162" t="s">
        <v>1004</v>
      </c>
      <c r="AL781" s="162" t="s">
        <v>1004</v>
      </c>
      <c r="AM781" s="162" t="s">
        <v>1004</v>
      </c>
    </row>
    <row r="782" spans="1:39" s="121" customFormat="1" ht="15" hidden="1" customHeight="1">
      <c r="A782" s="233">
        <v>730</v>
      </c>
      <c r="B782" s="233"/>
      <c r="C782" s="233" t="s">
        <v>807</v>
      </c>
      <c r="H782" s="121">
        <v>1</v>
      </c>
      <c r="I782" s="235">
        <v>65.099999999999994</v>
      </c>
      <c r="J782" s="236">
        <f t="shared" si="41"/>
        <v>65.099999999999994</v>
      </c>
      <c r="K782" s="237">
        <f t="shared" si="42"/>
        <v>3.0344699000163142E-3</v>
      </c>
    </row>
    <row r="783" spans="1:39" s="205" customFormat="1" ht="15" customHeight="1">
      <c r="A783" s="204">
        <v>731</v>
      </c>
      <c r="B783" s="204"/>
      <c r="C783" s="204" t="s">
        <v>808</v>
      </c>
      <c r="H783" s="205">
        <v>1</v>
      </c>
      <c r="I783" s="206">
        <v>52.5</v>
      </c>
      <c r="J783" s="223">
        <f t="shared" si="41"/>
        <v>52.5</v>
      </c>
      <c r="K783" s="211">
        <f t="shared" si="42"/>
        <v>2.4471531451744472E-3</v>
      </c>
      <c r="P783" s="317"/>
      <c r="Q783" s="220"/>
      <c r="R783" s="299">
        <v>1</v>
      </c>
      <c r="S783" s="221" t="s">
        <v>91</v>
      </c>
      <c r="T783" s="221" t="s">
        <v>91</v>
      </c>
      <c r="U783" s="221" t="s">
        <v>91</v>
      </c>
      <c r="V783" s="221" t="s">
        <v>91</v>
      </c>
      <c r="W783" s="221" t="s">
        <v>91</v>
      </c>
      <c r="X783" s="221" t="s">
        <v>91</v>
      </c>
      <c r="Y783" s="221" t="s">
        <v>91</v>
      </c>
      <c r="Z783" s="221" t="s">
        <v>91</v>
      </c>
      <c r="AA783" s="221" t="s">
        <v>91</v>
      </c>
      <c r="AB783" s="221" t="s">
        <v>91</v>
      </c>
      <c r="AC783" s="221" t="s">
        <v>91</v>
      </c>
      <c r="AD783" s="221" t="s">
        <v>91</v>
      </c>
      <c r="AE783" s="221" t="s">
        <v>91</v>
      </c>
      <c r="AF783" s="221" t="s">
        <v>91</v>
      </c>
      <c r="AG783" s="221" t="s">
        <v>91</v>
      </c>
      <c r="AH783" s="221" t="s">
        <v>91</v>
      </c>
      <c r="AI783" s="221" t="s">
        <v>91</v>
      </c>
      <c r="AJ783" s="221" t="s">
        <v>91</v>
      </c>
      <c r="AK783" s="221" t="s">
        <v>91</v>
      </c>
      <c r="AL783" s="221" t="s">
        <v>91</v>
      </c>
      <c r="AM783" s="221" t="s">
        <v>91</v>
      </c>
    </row>
    <row r="784" spans="1:39" s="121" customFormat="1" ht="15" customHeight="1">
      <c r="A784" s="233">
        <v>732</v>
      </c>
      <c r="B784" s="233"/>
      <c r="C784" s="233" t="s">
        <v>809</v>
      </c>
      <c r="H784" s="121">
        <v>1</v>
      </c>
      <c r="I784" s="235">
        <v>58.1</v>
      </c>
      <c r="J784" s="251">
        <f t="shared" ref="J784:J847" si="43">H784*I784</f>
        <v>58.1</v>
      </c>
      <c r="K784" s="252">
        <f t="shared" ref="K784:K847" si="44">J784/21453.5</f>
        <v>2.7081828139930548E-3</v>
      </c>
      <c r="P784" s="315"/>
      <c r="Q784" s="283"/>
      <c r="R784" s="298">
        <v>1</v>
      </c>
      <c r="S784" s="257" t="s">
        <v>91</v>
      </c>
      <c r="T784" s="257" t="s">
        <v>91</v>
      </c>
      <c r="U784" s="257" t="s">
        <v>91</v>
      </c>
      <c r="V784" s="257" t="s">
        <v>91</v>
      </c>
      <c r="W784" s="257" t="s">
        <v>91</v>
      </c>
      <c r="X784" s="257" t="s">
        <v>91</v>
      </c>
      <c r="Y784" s="257" t="s">
        <v>91</v>
      </c>
      <c r="Z784" s="257" t="s">
        <v>91</v>
      </c>
      <c r="AA784" s="257" t="s">
        <v>91</v>
      </c>
      <c r="AB784" s="257" t="s">
        <v>91</v>
      </c>
      <c r="AC784" s="257" t="s">
        <v>91</v>
      </c>
      <c r="AD784" s="257" t="s">
        <v>91</v>
      </c>
      <c r="AE784" s="257" t="s">
        <v>91</v>
      </c>
      <c r="AF784" s="257" t="s">
        <v>91</v>
      </c>
      <c r="AG784" s="257" t="s">
        <v>91</v>
      </c>
      <c r="AH784" s="257" t="s">
        <v>91</v>
      </c>
      <c r="AI784" s="257" t="s">
        <v>91</v>
      </c>
      <c r="AJ784" s="257" t="s">
        <v>91</v>
      </c>
      <c r="AK784" s="257" t="s">
        <v>91</v>
      </c>
      <c r="AL784" s="257" t="s">
        <v>91</v>
      </c>
      <c r="AM784" s="257" t="s">
        <v>91</v>
      </c>
    </row>
    <row r="785" spans="1:39" s="121" customFormat="1" ht="15" hidden="1" customHeight="1">
      <c r="A785" s="233">
        <v>733</v>
      </c>
      <c r="B785" s="233"/>
      <c r="C785" s="233" t="s">
        <v>810</v>
      </c>
      <c r="H785" s="121">
        <v>1</v>
      </c>
      <c r="I785" s="235">
        <v>79</v>
      </c>
      <c r="J785" s="236">
        <f t="shared" si="43"/>
        <v>79</v>
      </c>
      <c r="K785" s="237">
        <f t="shared" si="44"/>
        <v>3.6823828279767871E-3</v>
      </c>
    </row>
    <row r="786" spans="1:39" s="205" customFormat="1" ht="15" customHeight="1">
      <c r="A786" s="204">
        <v>734</v>
      </c>
      <c r="B786" s="204"/>
      <c r="C786" s="204" t="s">
        <v>811</v>
      </c>
      <c r="H786" s="205">
        <v>1</v>
      </c>
      <c r="I786" s="206">
        <v>52.5</v>
      </c>
      <c r="J786" s="223">
        <f t="shared" si="43"/>
        <v>52.5</v>
      </c>
      <c r="K786" s="211">
        <f t="shared" si="44"/>
        <v>2.4471531451744472E-3</v>
      </c>
      <c r="P786" s="317"/>
      <c r="Q786" s="220"/>
      <c r="R786" s="299">
        <v>1</v>
      </c>
      <c r="S786" s="221" t="s">
        <v>91</v>
      </c>
      <c r="T786" s="221" t="s">
        <v>91</v>
      </c>
      <c r="U786" s="221" t="s">
        <v>91</v>
      </c>
      <c r="V786" s="221" t="s">
        <v>91</v>
      </c>
      <c r="W786" s="221" t="s">
        <v>91</v>
      </c>
      <c r="X786" s="221" t="s">
        <v>91</v>
      </c>
      <c r="Y786" s="221" t="s">
        <v>91</v>
      </c>
      <c r="Z786" s="221" t="s">
        <v>91</v>
      </c>
      <c r="AA786" s="221" t="s">
        <v>91</v>
      </c>
      <c r="AB786" s="221" t="s">
        <v>91</v>
      </c>
      <c r="AC786" s="221" t="s">
        <v>91</v>
      </c>
      <c r="AD786" s="221" t="s">
        <v>91</v>
      </c>
      <c r="AE786" s="221" t="s">
        <v>91</v>
      </c>
      <c r="AF786" s="221" t="s">
        <v>91</v>
      </c>
      <c r="AG786" s="221" t="s">
        <v>91</v>
      </c>
      <c r="AH786" s="221" t="s">
        <v>91</v>
      </c>
      <c r="AI786" s="221" t="s">
        <v>91</v>
      </c>
      <c r="AJ786" s="221" t="s">
        <v>91</v>
      </c>
      <c r="AK786" s="221" t="s">
        <v>91</v>
      </c>
      <c r="AL786" s="221" t="s">
        <v>91</v>
      </c>
      <c r="AM786" s="221" t="s">
        <v>91</v>
      </c>
    </row>
    <row r="787" spans="1:39" s="123" customFormat="1" ht="21.45" customHeight="1">
      <c r="A787" s="153">
        <v>735</v>
      </c>
      <c r="B787" s="153"/>
      <c r="C787" s="153" t="s">
        <v>2219</v>
      </c>
      <c r="H787" s="123">
        <v>1</v>
      </c>
      <c r="I787" s="156">
        <v>82.8</v>
      </c>
      <c r="J787" s="172">
        <f t="shared" si="43"/>
        <v>82.8</v>
      </c>
      <c r="K787" s="157">
        <f t="shared" si="44"/>
        <v>3.8595101032465563E-3</v>
      </c>
      <c r="P787" s="316" t="s">
        <v>812</v>
      </c>
      <c r="Q787" s="163">
        <v>1</v>
      </c>
      <c r="R787" s="297">
        <v>1</v>
      </c>
      <c r="S787" s="162" t="s">
        <v>91</v>
      </c>
      <c r="T787" s="162" t="s">
        <v>91</v>
      </c>
      <c r="U787" s="162" t="s">
        <v>91</v>
      </c>
      <c r="V787" s="162" t="s">
        <v>91</v>
      </c>
      <c r="W787" s="162" t="s">
        <v>91</v>
      </c>
      <c r="X787" s="162" t="s">
        <v>91</v>
      </c>
      <c r="Y787" s="162" t="s">
        <v>91</v>
      </c>
      <c r="Z787" s="162" t="s">
        <v>91</v>
      </c>
      <c r="AA787" s="162" t="s">
        <v>91</v>
      </c>
      <c r="AB787" s="162" t="s">
        <v>91</v>
      </c>
      <c r="AC787" s="162" t="s">
        <v>91</v>
      </c>
      <c r="AD787" s="162" t="s">
        <v>91</v>
      </c>
      <c r="AE787" s="162" t="s">
        <v>91</v>
      </c>
      <c r="AF787" s="162" t="s">
        <v>91</v>
      </c>
      <c r="AG787" s="162" t="s">
        <v>91</v>
      </c>
      <c r="AH787" s="162" t="s">
        <v>91</v>
      </c>
      <c r="AI787" s="162" t="s">
        <v>91</v>
      </c>
      <c r="AJ787" s="162" t="s">
        <v>91</v>
      </c>
      <c r="AK787" s="162" t="s">
        <v>91</v>
      </c>
      <c r="AL787" s="162" t="s">
        <v>91</v>
      </c>
      <c r="AM787" s="162" t="s">
        <v>91</v>
      </c>
    </row>
    <row r="788" spans="1:39" s="121" customFormat="1" ht="15" customHeight="1">
      <c r="A788" s="233">
        <v>736</v>
      </c>
      <c r="B788" s="233"/>
      <c r="C788" s="233" t="s">
        <v>813</v>
      </c>
      <c r="H788" s="121">
        <v>1</v>
      </c>
      <c r="I788" s="235">
        <v>65.2</v>
      </c>
      <c r="J788" s="251">
        <f t="shared" si="43"/>
        <v>65.2</v>
      </c>
      <c r="K788" s="252">
        <f t="shared" si="44"/>
        <v>3.0391311441023612E-3</v>
      </c>
      <c r="P788" s="315"/>
      <c r="Q788" s="283"/>
      <c r="R788" s="298">
        <v>1</v>
      </c>
      <c r="S788" s="257" t="s">
        <v>1004</v>
      </c>
      <c r="T788" s="257" t="s">
        <v>1004</v>
      </c>
      <c r="U788" s="257" t="s">
        <v>1004</v>
      </c>
      <c r="V788" s="257" t="s">
        <v>1004</v>
      </c>
      <c r="W788" s="257" t="s">
        <v>1004</v>
      </c>
      <c r="X788" s="257" t="s">
        <v>1004</v>
      </c>
      <c r="Y788" s="257" t="s">
        <v>1004</v>
      </c>
      <c r="Z788" s="257" t="s">
        <v>1004</v>
      </c>
      <c r="AA788" s="257" t="s">
        <v>1004</v>
      </c>
      <c r="AB788" s="257" t="s">
        <v>1004</v>
      </c>
      <c r="AC788" s="257" t="s">
        <v>1004</v>
      </c>
      <c r="AD788" s="257" t="s">
        <v>1004</v>
      </c>
      <c r="AE788" s="257" t="s">
        <v>1004</v>
      </c>
      <c r="AF788" s="257" t="s">
        <v>1004</v>
      </c>
      <c r="AG788" s="257" t="s">
        <v>1004</v>
      </c>
      <c r="AH788" s="257" t="s">
        <v>1004</v>
      </c>
      <c r="AI788" s="257" t="s">
        <v>1004</v>
      </c>
      <c r="AJ788" s="257" t="s">
        <v>1004</v>
      </c>
      <c r="AK788" s="257" t="s">
        <v>1004</v>
      </c>
      <c r="AL788" s="257" t="s">
        <v>1004</v>
      </c>
      <c r="AM788" s="257" t="s">
        <v>1004</v>
      </c>
    </row>
    <row r="789" spans="1:39" s="121" customFormat="1" ht="15" hidden="1" customHeight="1">
      <c r="A789" s="233">
        <v>737</v>
      </c>
      <c r="B789" s="233"/>
      <c r="C789" s="233" t="s">
        <v>814</v>
      </c>
      <c r="H789" s="121">
        <v>1</v>
      </c>
      <c r="I789" s="235">
        <v>52.5</v>
      </c>
      <c r="J789" s="236">
        <f t="shared" si="43"/>
        <v>52.5</v>
      </c>
      <c r="K789" s="237">
        <f t="shared" si="44"/>
        <v>2.4471531451744472E-3</v>
      </c>
    </row>
    <row r="790" spans="1:39" s="121" customFormat="1" ht="15" hidden="1" customHeight="1">
      <c r="A790" s="233">
        <v>738</v>
      </c>
      <c r="B790" s="233"/>
      <c r="C790" s="233" t="s">
        <v>2146</v>
      </c>
      <c r="H790" s="121">
        <v>1</v>
      </c>
      <c r="I790" s="235">
        <v>58.2</v>
      </c>
      <c r="J790" s="251">
        <f t="shared" si="43"/>
        <v>58.2</v>
      </c>
      <c r="K790" s="252">
        <f t="shared" si="44"/>
        <v>2.7128440580791013E-3</v>
      </c>
      <c r="P790" s="315"/>
      <c r="Q790" s="283"/>
      <c r="R790" s="298">
        <v>1</v>
      </c>
      <c r="S790" s="257" t="s">
        <v>1004</v>
      </c>
      <c r="T790" s="257" t="s">
        <v>1004</v>
      </c>
      <c r="U790" s="257" t="s">
        <v>1006</v>
      </c>
      <c r="V790" s="257" t="s">
        <v>1006</v>
      </c>
      <c r="W790" s="257" t="s">
        <v>1006</v>
      </c>
      <c r="X790" s="257" t="s">
        <v>1006</v>
      </c>
      <c r="Y790" s="257" t="s">
        <v>1006</v>
      </c>
      <c r="Z790" s="257" t="s">
        <v>1006</v>
      </c>
      <c r="AA790" s="257" t="s">
        <v>1006</v>
      </c>
      <c r="AB790" s="257" t="s">
        <v>1006</v>
      </c>
      <c r="AC790" s="257" t="s">
        <v>1006</v>
      </c>
      <c r="AD790" s="257" t="s">
        <v>1006</v>
      </c>
      <c r="AE790" s="257" t="s">
        <v>1006</v>
      </c>
      <c r="AF790" s="257" t="s">
        <v>1006</v>
      </c>
      <c r="AG790" s="257" t="s">
        <v>1006</v>
      </c>
      <c r="AH790" s="257" t="s">
        <v>1006</v>
      </c>
      <c r="AI790" s="257" t="s">
        <v>1006</v>
      </c>
      <c r="AJ790" s="257" t="s">
        <v>1006</v>
      </c>
      <c r="AK790" s="257" t="s">
        <v>1006</v>
      </c>
      <c r="AL790" s="257" t="s">
        <v>1006</v>
      </c>
      <c r="AM790" s="257" t="s">
        <v>1006</v>
      </c>
    </row>
    <row r="791" spans="1:39" s="121" customFormat="1" ht="15" hidden="1" customHeight="1">
      <c r="A791" s="233">
        <v>739</v>
      </c>
      <c r="B791" s="233"/>
      <c r="C791" s="233" t="s">
        <v>815</v>
      </c>
      <c r="H791" s="121">
        <v>1</v>
      </c>
      <c r="I791" s="235">
        <v>79</v>
      </c>
      <c r="J791" s="236">
        <f t="shared" si="43"/>
        <v>79</v>
      </c>
      <c r="K791" s="237">
        <f t="shared" si="44"/>
        <v>3.6823828279767871E-3</v>
      </c>
    </row>
    <row r="792" spans="1:39" s="121" customFormat="1" ht="15" hidden="1" customHeight="1">
      <c r="A792" s="233">
        <v>740</v>
      </c>
      <c r="B792" s="233"/>
      <c r="C792" s="233" t="s">
        <v>2209</v>
      </c>
      <c r="H792" s="121">
        <v>1</v>
      </c>
      <c r="I792" s="235">
        <v>52.6</v>
      </c>
      <c r="J792" s="236">
        <f t="shared" si="43"/>
        <v>52.6</v>
      </c>
      <c r="K792" s="237">
        <f t="shared" si="44"/>
        <v>2.4518143892604937E-3</v>
      </c>
    </row>
    <row r="793" spans="1:39" s="121" customFormat="1" ht="15" hidden="1" customHeight="1">
      <c r="A793" s="233">
        <v>741</v>
      </c>
      <c r="B793" s="233"/>
      <c r="C793" s="233" t="s">
        <v>1109</v>
      </c>
      <c r="H793" s="121">
        <v>1</v>
      </c>
      <c r="I793" s="235">
        <v>82.8</v>
      </c>
      <c r="J793" s="236">
        <f t="shared" si="43"/>
        <v>82.8</v>
      </c>
      <c r="K793" s="237">
        <f t="shared" si="44"/>
        <v>3.8595101032465563E-3</v>
      </c>
    </row>
    <row r="794" spans="1:39" s="121" customFormat="1" ht="15" customHeight="1">
      <c r="A794" s="233">
        <v>742</v>
      </c>
      <c r="B794" s="233"/>
      <c r="C794" s="233" t="s">
        <v>817</v>
      </c>
      <c r="H794" s="121">
        <v>1</v>
      </c>
      <c r="I794" s="235">
        <v>65.3</v>
      </c>
      <c r="J794" s="251">
        <f t="shared" si="43"/>
        <v>65.3</v>
      </c>
      <c r="K794" s="252">
        <f t="shared" si="44"/>
        <v>3.0437923881884072E-3</v>
      </c>
      <c r="P794" s="315"/>
      <c r="Q794" s="283"/>
      <c r="R794" s="298">
        <v>1</v>
      </c>
      <c r="S794" s="257" t="s">
        <v>91</v>
      </c>
      <c r="T794" s="257" t="s">
        <v>91</v>
      </c>
      <c r="U794" s="257" t="s">
        <v>91</v>
      </c>
      <c r="V794" s="257" t="s">
        <v>91</v>
      </c>
      <c r="W794" s="257" t="s">
        <v>91</v>
      </c>
      <c r="X794" s="257" t="s">
        <v>91</v>
      </c>
      <c r="Y794" s="257" t="s">
        <v>91</v>
      </c>
      <c r="Z794" s="257" t="s">
        <v>91</v>
      </c>
      <c r="AA794" s="257" t="s">
        <v>91</v>
      </c>
      <c r="AB794" s="257" t="s">
        <v>91</v>
      </c>
      <c r="AC794" s="257" t="s">
        <v>91</v>
      </c>
      <c r="AD794" s="257" t="s">
        <v>91</v>
      </c>
      <c r="AE794" s="257" t="s">
        <v>91</v>
      </c>
      <c r="AF794" s="257" t="s">
        <v>91</v>
      </c>
      <c r="AG794" s="257" t="s">
        <v>91</v>
      </c>
      <c r="AH794" s="257" t="s">
        <v>91</v>
      </c>
      <c r="AI794" s="257" t="s">
        <v>91</v>
      </c>
      <c r="AJ794" s="257" t="s">
        <v>91</v>
      </c>
      <c r="AK794" s="257" t="s">
        <v>91</v>
      </c>
      <c r="AL794" s="257" t="s">
        <v>91</v>
      </c>
      <c r="AM794" s="257" t="s">
        <v>91</v>
      </c>
    </row>
    <row r="795" spans="1:39" s="121" customFormat="1" ht="15" hidden="1" customHeight="1">
      <c r="A795" s="233">
        <v>743</v>
      </c>
      <c r="B795" s="233"/>
      <c r="C795" s="233" t="s">
        <v>2137</v>
      </c>
      <c r="H795" s="121">
        <v>1</v>
      </c>
      <c r="I795" s="235">
        <v>52.7</v>
      </c>
      <c r="J795" s="236">
        <f t="shared" si="43"/>
        <v>52.7</v>
      </c>
      <c r="K795" s="237">
        <f t="shared" si="44"/>
        <v>2.4564756333465402E-3</v>
      </c>
    </row>
    <row r="796" spans="1:39" s="121" customFormat="1" ht="15" customHeight="1">
      <c r="A796" s="233">
        <v>744</v>
      </c>
      <c r="B796" s="233"/>
      <c r="C796" s="233" t="s">
        <v>818</v>
      </c>
      <c r="H796" s="121">
        <v>1</v>
      </c>
      <c r="I796" s="235">
        <v>58.2</v>
      </c>
      <c r="J796" s="251">
        <f t="shared" si="43"/>
        <v>58.2</v>
      </c>
      <c r="K796" s="252">
        <f t="shared" si="44"/>
        <v>2.7128440580791013E-3</v>
      </c>
      <c r="P796" s="315"/>
      <c r="Q796" s="283"/>
      <c r="R796" s="298">
        <v>1</v>
      </c>
      <c r="S796" s="257" t="s">
        <v>91</v>
      </c>
      <c r="T796" s="257" t="s">
        <v>91</v>
      </c>
      <c r="U796" s="257" t="s">
        <v>91</v>
      </c>
      <c r="V796" s="257" t="s">
        <v>91</v>
      </c>
      <c r="W796" s="257" t="s">
        <v>91</v>
      </c>
      <c r="X796" s="257" t="s">
        <v>91</v>
      </c>
      <c r="Y796" s="257" t="s">
        <v>91</v>
      </c>
      <c r="Z796" s="257" t="s">
        <v>91</v>
      </c>
      <c r="AA796" s="257" t="s">
        <v>91</v>
      </c>
      <c r="AB796" s="257" t="s">
        <v>91</v>
      </c>
      <c r="AC796" s="257" t="s">
        <v>91</v>
      </c>
      <c r="AD796" s="257" t="s">
        <v>91</v>
      </c>
      <c r="AE796" s="257" t="s">
        <v>91</v>
      </c>
      <c r="AF796" s="257" t="s">
        <v>91</v>
      </c>
      <c r="AG796" s="257" t="s">
        <v>91</v>
      </c>
      <c r="AH796" s="257" t="s">
        <v>91</v>
      </c>
      <c r="AI796" s="257" t="s">
        <v>91</v>
      </c>
      <c r="AJ796" s="257" t="s">
        <v>91</v>
      </c>
      <c r="AK796" s="257" t="s">
        <v>91</v>
      </c>
      <c r="AL796" s="257" t="s">
        <v>91</v>
      </c>
      <c r="AM796" s="257" t="s">
        <v>91</v>
      </c>
    </row>
    <row r="797" spans="1:39" s="121" customFormat="1" ht="15" customHeight="1">
      <c r="A797" s="233">
        <v>745</v>
      </c>
      <c r="B797" s="233"/>
      <c r="C797" s="233" t="s">
        <v>819</v>
      </c>
      <c r="H797" s="121">
        <v>1</v>
      </c>
      <c r="I797" s="235">
        <v>79.099999999999994</v>
      </c>
      <c r="J797" s="251">
        <f t="shared" si="43"/>
        <v>79.099999999999994</v>
      </c>
      <c r="K797" s="252">
        <f t="shared" si="44"/>
        <v>3.6870440720628331E-3</v>
      </c>
      <c r="P797" s="315"/>
      <c r="Q797" s="283"/>
      <c r="R797" s="298">
        <v>1</v>
      </c>
      <c r="S797" s="257" t="s">
        <v>91</v>
      </c>
      <c r="T797" s="257" t="s">
        <v>91</v>
      </c>
      <c r="U797" s="257" t="s">
        <v>91</v>
      </c>
      <c r="V797" s="257" t="s">
        <v>91</v>
      </c>
      <c r="W797" s="257" t="s">
        <v>91</v>
      </c>
      <c r="X797" s="257" t="s">
        <v>91</v>
      </c>
      <c r="Y797" s="257" t="s">
        <v>91</v>
      </c>
      <c r="Z797" s="257" t="s">
        <v>91</v>
      </c>
      <c r="AA797" s="257" t="s">
        <v>91</v>
      </c>
      <c r="AB797" s="257" t="s">
        <v>91</v>
      </c>
      <c r="AC797" s="257" t="s">
        <v>91</v>
      </c>
      <c r="AD797" s="257" t="s">
        <v>91</v>
      </c>
      <c r="AE797" s="257" t="s">
        <v>91</v>
      </c>
      <c r="AF797" s="257" t="s">
        <v>91</v>
      </c>
      <c r="AG797" s="257" t="s">
        <v>91</v>
      </c>
      <c r="AH797" s="257" t="s">
        <v>91</v>
      </c>
      <c r="AI797" s="257" t="s">
        <v>91</v>
      </c>
      <c r="AJ797" s="257" t="s">
        <v>91</v>
      </c>
      <c r="AK797" s="257" t="s">
        <v>91</v>
      </c>
      <c r="AL797" s="257" t="s">
        <v>91</v>
      </c>
      <c r="AM797" s="257" t="s">
        <v>91</v>
      </c>
    </row>
    <row r="798" spans="1:39" s="121" customFormat="1" ht="15" customHeight="1">
      <c r="A798" s="233">
        <v>746</v>
      </c>
      <c r="B798" s="233"/>
      <c r="C798" s="233" t="s">
        <v>820</v>
      </c>
      <c r="H798" s="121">
        <v>1</v>
      </c>
      <c r="I798" s="235">
        <v>52.7</v>
      </c>
      <c r="J798" s="251">
        <f t="shared" si="43"/>
        <v>52.7</v>
      </c>
      <c r="K798" s="252">
        <f t="shared" si="44"/>
        <v>2.4564756333465402E-3</v>
      </c>
      <c r="P798" s="315"/>
      <c r="Q798" s="283"/>
      <c r="R798" s="298">
        <v>1</v>
      </c>
      <c r="S798" s="257" t="s">
        <v>91</v>
      </c>
      <c r="T798" s="257" t="s">
        <v>91</v>
      </c>
      <c r="U798" s="257" t="s">
        <v>91</v>
      </c>
      <c r="V798" s="257" t="s">
        <v>91</v>
      </c>
      <c r="W798" s="257" t="s">
        <v>91</v>
      </c>
      <c r="X798" s="257" t="s">
        <v>91</v>
      </c>
      <c r="Y798" s="257" t="s">
        <v>91</v>
      </c>
      <c r="Z798" s="257" t="s">
        <v>91</v>
      </c>
      <c r="AA798" s="257" t="s">
        <v>91</v>
      </c>
      <c r="AB798" s="257" t="s">
        <v>91</v>
      </c>
      <c r="AC798" s="257" t="s">
        <v>91</v>
      </c>
      <c r="AD798" s="257" t="s">
        <v>91</v>
      </c>
      <c r="AE798" s="257" t="s">
        <v>91</v>
      </c>
      <c r="AF798" s="257" t="s">
        <v>91</v>
      </c>
      <c r="AG798" s="257" t="s">
        <v>91</v>
      </c>
      <c r="AH798" s="257" t="s">
        <v>91</v>
      </c>
      <c r="AI798" s="257" t="s">
        <v>93</v>
      </c>
      <c r="AJ798" s="257" t="s">
        <v>93</v>
      </c>
      <c r="AK798" s="257" t="s">
        <v>93</v>
      </c>
      <c r="AL798" s="257" t="s">
        <v>91</v>
      </c>
      <c r="AM798" s="257" t="s">
        <v>93</v>
      </c>
    </row>
    <row r="799" spans="1:39" s="121" customFormat="1" ht="15" hidden="1" customHeight="1">
      <c r="A799" s="233">
        <v>747</v>
      </c>
      <c r="B799" s="233"/>
      <c r="C799" s="233" t="s">
        <v>821</v>
      </c>
      <c r="H799" s="121">
        <v>1</v>
      </c>
      <c r="I799" s="235">
        <v>82.9</v>
      </c>
      <c r="J799" s="236">
        <f t="shared" si="43"/>
        <v>82.9</v>
      </c>
      <c r="K799" s="237">
        <f t="shared" si="44"/>
        <v>3.8641713473326032E-3</v>
      </c>
    </row>
    <row r="800" spans="1:39" s="121" customFormat="1" ht="15" customHeight="1">
      <c r="A800" s="233">
        <v>748</v>
      </c>
      <c r="B800" s="233"/>
      <c r="C800" s="233" t="s">
        <v>822</v>
      </c>
      <c r="H800" s="121">
        <v>1</v>
      </c>
      <c r="I800" s="235">
        <v>65.400000000000006</v>
      </c>
      <c r="J800" s="251">
        <f t="shared" si="43"/>
        <v>65.400000000000006</v>
      </c>
      <c r="K800" s="252">
        <f t="shared" si="44"/>
        <v>3.0484536322744542E-3</v>
      </c>
      <c r="P800" s="315"/>
      <c r="Q800" s="283"/>
      <c r="R800" s="298">
        <v>1</v>
      </c>
      <c r="S800" s="257" t="s">
        <v>91</v>
      </c>
      <c r="T800" s="257" t="s">
        <v>91</v>
      </c>
      <c r="U800" s="257" t="s">
        <v>91</v>
      </c>
      <c r="V800" s="257" t="s">
        <v>91</v>
      </c>
      <c r="W800" s="257" t="s">
        <v>91</v>
      </c>
      <c r="X800" s="257" t="s">
        <v>91</v>
      </c>
      <c r="Y800" s="257" t="s">
        <v>91</v>
      </c>
      <c r="Z800" s="257" t="s">
        <v>91</v>
      </c>
      <c r="AA800" s="257" t="s">
        <v>91</v>
      </c>
      <c r="AB800" s="257" t="s">
        <v>91</v>
      </c>
      <c r="AC800" s="257" t="s">
        <v>91</v>
      </c>
      <c r="AD800" s="257" t="s">
        <v>91</v>
      </c>
      <c r="AE800" s="257" t="s">
        <v>91</v>
      </c>
      <c r="AF800" s="257" t="s">
        <v>91</v>
      </c>
      <c r="AG800" s="257" t="s">
        <v>91</v>
      </c>
      <c r="AH800" s="257" t="s">
        <v>91</v>
      </c>
      <c r="AI800" s="257" t="s">
        <v>91</v>
      </c>
      <c r="AJ800" s="257" t="s">
        <v>91</v>
      </c>
      <c r="AK800" s="257" t="s">
        <v>91</v>
      </c>
      <c r="AL800" s="257" t="s">
        <v>91</v>
      </c>
      <c r="AM800" s="257" t="s">
        <v>91</v>
      </c>
    </row>
    <row r="801" spans="1:39" s="121" customFormat="1" ht="15" customHeight="1">
      <c r="A801" s="233">
        <v>749</v>
      </c>
      <c r="B801" s="233"/>
      <c r="C801" s="233" t="s">
        <v>972</v>
      </c>
      <c r="H801" s="121">
        <v>1</v>
      </c>
      <c r="I801" s="235">
        <v>52.6</v>
      </c>
      <c r="J801" s="251">
        <f t="shared" si="43"/>
        <v>52.6</v>
      </c>
      <c r="K801" s="252">
        <f t="shared" si="44"/>
        <v>2.4518143892604937E-3</v>
      </c>
      <c r="P801" s="315" t="s">
        <v>2281</v>
      </c>
      <c r="Q801" s="283"/>
      <c r="R801" s="298">
        <v>1</v>
      </c>
      <c r="S801" s="257" t="s">
        <v>1004</v>
      </c>
      <c r="T801" s="257" t="s">
        <v>1004</v>
      </c>
      <c r="U801" s="257" t="s">
        <v>1004</v>
      </c>
      <c r="V801" s="257" t="s">
        <v>1004</v>
      </c>
      <c r="W801" s="257" t="s">
        <v>1004</v>
      </c>
      <c r="X801" s="257" t="s">
        <v>1004</v>
      </c>
      <c r="Y801" s="257" t="s">
        <v>1004</v>
      </c>
      <c r="Z801" s="257" t="s">
        <v>1004</v>
      </c>
      <c r="AA801" s="257" t="s">
        <v>1004</v>
      </c>
      <c r="AB801" s="257" t="s">
        <v>1004</v>
      </c>
      <c r="AC801" s="257" t="s">
        <v>1004</v>
      </c>
      <c r="AD801" s="257" t="s">
        <v>1004</v>
      </c>
      <c r="AE801" s="257" t="s">
        <v>1004</v>
      </c>
      <c r="AF801" s="257" t="s">
        <v>1004</v>
      </c>
      <c r="AG801" s="257" t="s">
        <v>1004</v>
      </c>
      <c r="AH801" s="257" t="s">
        <v>1004</v>
      </c>
      <c r="AI801" s="257" t="s">
        <v>1004</v>
      </c>
      <c r="AJ801" s="257" t="s">
        <v>1004</v>
      </c>
      <c r="AK801" s="257" t="s">
        <v>1004</v>
      </c>
      <c r="AL801" s="257" t="s">
        <v>1004</v>
      </c>
      <c r="AM801" s="257" t="s">
        <v>1004</v>
      </c>
    </row>
    <row r="802" spans="1:39" s="121" customFormat="1" ht="15" hidden="1" customHeight="1">
      <c r="A802" s="233">
        <v>750</v>
      </c>
      <c r="B802" s="233"/>
      <c r="C802" s="233" t="s">
        <v>823</v>
      </c>
      <c r="H802" s="121">
        <v>1</v>
      </c>
      <c r="I802" s="235">
        <v>58.2</v>
      </c>
      <c r="J802" s="236">
        <f t="shared" si="43"/>
        <v>58.2</v>
      </c>
      <c r="K802" s="237">
        <f t="shared" si="44"/>
        <v>2.7128440580791013E-3</v>
      </c>
    </row>
    <row r="803" spans="1:39" s="121" customFormat="1" ht="15" hidden="1" customHeight="1">
      <c r="A803" s="233">
        <v>751</v>
      </c>
      <c r="B803" s="233"/>
      <c r="C803" s="233" t="s">
        <v>824</v>
      </c>
      <c r="H803" s="121">
        <v>1</v>
      </c>
      <c r="I803" s="235">
        <v>79</v>
      </c>
      <c r="J803" s="236">
        <f t="shared" si="43"/>
        <v>79</v>
      </c>
      <c r="K803" s="237">
        <f t="shared" si="44"/>
        <v>3.6823828279767871E-3</v>
      </c>
    </row>
    <row r="804" spans="1:39" s="121" customFormat="1" ht="15" hidden="1" customHeight="1">
      <c r="A804" s="233">
        <v>752</v>
      </c>
      <c r="B804" s="233"/>
      <c r="C804" s="233" t="s">
        <v>825</v>
      </c>
      <c r="H804" s="121">
        <v>1</v>
      </c>
      <c r="I804" s="235">
        <v>52.6</v>
      </c>
      <c r="J804" s="236">
        <f t="shared" si="43"/>
        <v>52.6</v>
      </c>
      <c r="K804" s="237">
        <f t="shared" si="44"/>
        <v>2.4518143892604937E-3</v>
      </c>
    </row>
    <row r="805" spans="1:39" s="121" customFormat="1" ht="15" customHeight="1">
      <c r="A805" s="233">
        <v>753</v>
      </c>
      <c r="B805" s="233"/>
      <c r="C805" s="233" t="s">
        <v>826</v>
      </c>
      <c r="H805" s="121">
        <v>1</v>
      </c>
      <c r="I805" s="235">
        <v>82.8</v>
      </c>
      <c r="J805" s="251">
        <f t="shared" si="43"/>
        <v>82.8</v>
      </c>
      <c r="K805" s="252">
        <f t="shared" si="44"/>
        <v>3.8595101032465563E-3</v>
      </c>
      <c r="P805" s="315"/>
      <c r="Q805" s="283"/>
      <c r="R805" s="298">
        <v>1</v>
      </c>
      <c r="S805" s="257" t="s">
        <v>1004</v>
      </c>
      <c r="T805" s="257" t="s">
        <v>1004</v>
      </c>
      <c r="U805" s="257" t="s">
        <v>1004</v>
      </c>
      <c r="V805" s="257" t="s">
        <v>1004</v>
      </c>
      <c r="W805" s="257" t="s">
        <v>1004</v>
      </c>
      <c r="X805" s="257" t="s">
        <v>1004</v>
      </c>
      <c r="Y805" s="257" t="s">
        <v>1004</v>
      </c>
      <c r="Z805" s="257" t="s">
        <v>1004</v>
      </c>
      <c r="AA805" s="257" t="s">
        <v>1004</v>
      </c>
      <c r="AB805" s="257" t="s">
        <v>1004</v>
      </c>
      <c r="AC805" s="257" t="s">
        <v>1004</v>
      </c>
      <c r="AD805" s="257" t="s">
        <v>1004</v>
      </c>
      <c r="AE805" s="257" t="s">
        <v>1004</v>
      </c>
      <c r="AF805" s="257" t="s">
        <v>1004</v>
      </c>
      <c r="AG805" s="257" t="s">
        <v>1004</v>
      </c>
      <c r="AH805" s="257" t="s">
        <v>1004</v>
      </c>
      <c r="AI805" s="257" t="s">
        <v>1004</v>
      </c>
      <c r="AJ805" s="257" t="s">
        <v>1004</v>
      </c>
      <c r="AK805" s="257" t="s">
        <v>1004</v>
      </c>
      <c r="AL805" s="257" t="s">
        <v>1004</v>
      </c>
      <c r="AM805" s="257" t="s">
        <v>1004</v>
      </c>
    </row>
    <row r="806" spans="1:39" s="121" customFormat="1" ht="15" customHeight="1">
      <c r="A806" s="233">
        <v>754</v>
      </c>
      <c r="B806" s="233"/>
      <c r="C806" s="233" t="s">
        <v>827</v>
      </c>
      <c r="H806" s="121">
        <v>1</v>
      </c>
      <c r="I806" s="235">
        <v>64.900000000000006</v>
      </c>
      <c r="J806" s="251">
        <f t="shared" si="43"/>
        <v>64.900000000000006</v>
      </c>
      <c r="K806" s="252">
        <f t="shared" si="44"/>
        <v>3.0251474118442217E-3</v>
      </c>
      <c r="P806" s="315"/>
      <c r="Q806" s="283"/>
      <c r="R806" s="298">
        <v>1</v>
      </c>
      <c r="S806" s="257" t="s">
        <v>1004</v>
      </c>
      <c r="T806" s="257" t="s">
        <v>1004</v>
      </c>
      <c r="U806" s="257" t="s">
        <v>1004</v>
      </c>
      <c r="V806" s="257" t="s">
        <v>1004</v>
      </c>
      <c r="W806" s="257" t="s">
        <v>1004</v>
      </c>
      <c r="X806" s="257" t="s">
        <v>1004</v>
      </c>
      <c r="Y806" s="257" t="s">
        <v>1004</v>
      </c>
      <c r="Z806" s="257" t="s">
        <v>1004</v>
      </c>
      <c r="AA806" s="257" t="s">
        <v>1004</v>
      </c>
      <c r="AB806" s="257" t="s">
        <v>1004</v>
      </c>
      <c r="AC806" s="257" t="s">
        <v>1004</v>
      </c>
      <c r="AD806" s="257" t="s">
        <v>1004</v>
      </c>
      <c r="AE806" s="257" t="s">
        <v>1004</v>
      </c>
      <c r="AF806" s="257" t="s">
        <v>1004</v>
      </c>
      <c r="AG806" s="257" t="s">
        <v>1004</v>
      </c>
      <c r="AH806" s="257" t="s">
        <v>1004</v>
      </c>
      <c r="AI806" s="257" t="s">
        <v>1004</v>
      </c>
      <c r="AJ806" s="257" t="s">
        <v>1004</v>
      </c>
      <c r="AK806" s="257" t="s">
        <v>1004</v>
      </c>
      <c r="AL806" s="257" t="s">
        <v>1004</v>
      </c>
      <c r="AM806" s="257" t="s">
        <v>1004</v>
      </c>
    </row>
    <row r="807" spans="1:39" s="121" customFormat="1" ht="15" hidden="1" customHeight="1">
      <c r="A807" s="233">
        <v>755</v>
      </c>
      <c r="B807" s="233"/>
      <c r="C807" s="233" t="s">
        <v>828</v>
      </c>
      <c r="H807" s="121">
        <v>1</v>
      </c>
      <c r="I807" s="235">
        <v>53</v>
      </c>
      <c r="J807" s="236">
        <f t="shared" si="43"/>
        <v>53</v>
      </c>
      <c r="K807" s="237">
        <f t="shared" si="44"/>
        <v>2.4704593656046797E-3</v>
      </c>
    </row>
    <row r="808" spans="1:39" s="121" customFormat="1" ht="15" hidden="1" customHeight="1">
      <c r="A808" s="233">
        <v>756</v>
      </c>
      <c r="B808" s="233"/>
      <c r="C808" s="233" t="s">
        <v>829</v>
      </c>
      <c r="H808" s="121">
        <v>1</v>
      </c>
      <c r="I808" s="235">
        <v>173.4</v>
      </c>
      <c r="J808" s="251">
        <f t="shared" si="43"/>
        <v>173.4</v>
      </c>
      <c r="K808" s="252">
        <f t="shared" si="44"/>
        <v>8.0825972452047458E-3</v>
      </c>
      <c r="P808" s="315"/>
      <c r="Q808" s="283"/>
      <c r="R808" s="298">
        <v>1</v>
      </c>
      <c r="S808" s="257" t="s">
        <v>92</v>
      </c>
      <c r="T808" s="257" t="s">
        <v>92</v>
      </c>
      <c r="U808" s="257" t="s">
        <v>92</v>
      </c>
      <c r="V808" s="257" t="s">
        <v>92</v>
      </c>
      <c r="W808" s="257" t="s">
        <v>92</v>
      </c>
      <c r="X808" s="257" t="s">
        <v>92</v>
      </c>
      <c r="Y808" s="257" t="s">
        <v>92</v>
      </c>
      <c r="Z808" s="257" t="s">
        <v>92</v>
      </c>
      <c r="AA808" s="257" t="s">
        <v>92</v>
      </c>
      <c r="AB808" s="257" t="s">
        <v>92</v>
      </c>
      <c r="AC808" s="257" t="s">
        <v>92</v>
      </c>
      <c r="AD808" s="257" t="s">
        <v>92</v>
      </c>
      <c r="AE808" s="257" t="s">
        <v>92</v>
      </c>
      <c r="AF808" s="257" t="s">
        <v>92</v>
      </c>
      <c r="AG808" s="257" t="s">
        <v>92</v>
      </c>
      <c r="AH808" s="257" t="s">
        <v>92</v>
      </c>
      <c r="AI808" s="257" t="s">
        <v>92</v>
      </c>
      <c r="AJ808" s="257" t="s">
        <v>92</v>
      </c>
      <c r="AK808" s="257" t="s">
        <v>92</v>
      </c>
      <c r="AL808" s="257" t="s">
        <v>92</v>
      </c>
      <c r="AM808" s="257" t="s">
        <v>92</v>
      </c>
    </row>
    <row r="809" spans="1:39" s="121" customFormat="1" ht="15" hidden="1" customHeight="1">
      <c r="A809" s="233">
        <v>757</v>
      </c>
      <c r="B809" s="233"/>
      <c r="C809" s="233" t="s">
        <v>829</v>
      </c>
      <c r="H809" s="121">
        <v>1</v>
      </c>
      <c r="I809" s="235">
        <v>194.3</v>
      </c>
      <c r="J809" s="251">
        <f t="shared" si="43"/>
        <v>194.3</v>
      </c>
      <c r="K809" s="252">
        <f t="shared" si="44"/>
        <v>9.0567972591884781E-3</v>
      </c>
      <c r="P809" s="315"/>
      <c r="Q809" s="283"/>
      <c r="R809" s="298">
        <v>1</v>
      </c>
      <c r="S809" s="257" t="s">
        <v>1007</v>
      </c>
      <c r="T809" s="257" t="s">
        <v>1007</v>
      </c>
      <c r="U809" s="257" t="s">
        <v>1007</v>
      </c>
      <c r="V809" s="257" t="s">
        <v>1007</v>
      </c>
      <c r="W809" s="257" t="s">
        <v>1007</v>
      </c>
      <c r="X809" s="257" t="s">
        <v>1007</v>
      </c>
      <c r="Y809" s="257" t="s">
        <v>1007</v>
      </c>
      <c r="Z809" s="257" t="s">
        <v>1007</v>
      </c>
      <c r="AA809" s="257" t="s">
        <v>1007</v>
      </c>
      <c r="AB809" s="257" t="s">
        <v>1007</v>
      </c>
      <c r="AC809" s="257" t="s">
        <v>1007</v>
      </c>
      <c r="AD809" s="257" t="s">
        <v>1007</v>
      </c>
      <c r="AE809" s="257" t="s">
        <v>1007</v>
      </c>
      <c r="AF809" s="257" t="s">
        <v>1007</v>
      </c>
      <c r="AG809" s="257" t="s">
        <v>1007</v>
      </c>
      <c r="AH809" s="257" t="s">
        <v>1007</v>
      </c>
      <c r="AI809" s="257" t="s">
        <v>1007</v>
      </c>
      <c r="AJ809" s="257" t="s">
        <v>1007</v>
      </c>
      <c r="AK809" s="257" t="s">
        <v>1007</v>
      </c>
      <c r="AL809" s="257" t="s">
        <v>1007</v>
      </c>
      <c r="AM809" s="257" t="s">
        <v>1007</v>
      </c>
    </row>
    <row r="810" spans="1:39" s="121" customFormat="1" ht="15" hidden="1" customHeight="1">
      <c r="A810" s="233">
        <v>758</v>
      </c>
      <c r="B810" s="233"/>
      <c r="C810" s="233" t="s">
        <v>1105</v>
      </c>
      <c r="H810" s="121">
        <v>1</v>
      </c>
      <c r="I810" s="235">
        <v>208.5</v>
      </c>
      <c r="J810" s="236">
        <f t="shared" si="43"/>
        <v>208.5</v>
      </c>
      <c r="K810" s="237">
        <f t="shared" si="44"/>
        <v>9.7186939194070891E-3</v>
      </c>
    </row>
    <row r="811" spans="1:39" s="121" customFormat="1" ht="15" hidden="1" customHeight="1">
      <c r="A811" s="233">
        <v>759</v>
      </c>
      <c r="B811" s="233"/>
      <c r="C811" s="233" t="s">
        <v>1095</v>
      </c>
      <c r="H811" s="121">
        <v>1</v>
      </c>
      <c r="I811" s="235">
        <v>48.2</v>
      </c>
      <c r="J811" s="236">
        <f t="shared" si="43"/>
        <v>48.2</v>
      </c>
      <c r="K811" s="237">
        <f t="shared" si="44"/>
        <v>2.246719649474445E-3</v>
      </c>
    </row>
    <row r="812" spans="1:39" s="121" customFormat="1" ht="15" customHeight="1">
      <c r="A812" s="233">
        <v>760</v>
      </c>
      <c r="B812" s="233"/>
      <c r="C812" s="233" t="s">
        <v>830</v>
      </c>
      <c r="H812" s="121">
        <v>1</v>
      </c>
      <c r="I812" s="235">
        <v>47.6</v>
      </c>
      <c r="J812" s="251">
        <f t="shared" si="43"/>
        <v>47.6</v>
      </c>
      <c r="K812" s="252">
        <f t="shared" si="44"/>
        <v>2.2187521849581656E-3</v>
      </c>
      <c r="P812" s="315"/>
      <c r="Q812" s="283"/>
      <c r="R812" s="298">
        <v>1</v>
      </c>
      <c r="S812" s="257" t="s">
        <v>91</v>
      </c>
      <c r="T812" s="257" t="s">
        <v>91</v>
      </c>
      <c r="U812" s="257" t="s">
        <v>91</v>
      </c>
      <c r="V812" s="257" t="s">
        <v>91</v>
      </c>
      <c r="W812" s="257" t="s">
        <v>91</v>
      </c>
      <c r="X812" s="257" t="s">
        <v>91</v>
      </c>
      <c r="Y812" s="257" t="s">
        <v>91</v>
      </c>
      <c r="Z812" s="257" t="s">
        <v>91</v>
      </c>
      <c r="AA812" s="257" t="s">
        <v>91</v>
      </c>
      <c r="AB812" s="257" t="s">
        <v>91</v>
      </c>
      <c r="AC812" s="257" t="s">
        <v>91</v>
      </c>
      <c r="AD812" s="257" t="s">
        <v>91</v>
      </c>
      <c r="AE812" s="257" t="s">
        <v>91</v>
      </c>
      <c r="AF812" s="257" t="s">
        <v>91</v>
      </c>
      <c r="AG812" s="257" t="s">
        <v>91</v>
      </c>
      <c r="AH812" s="257" t="s">
        <v>91</v>
      </c>
      <c r="AI812" s="257" t="s">
        <v>91</v>
      </c>
      <c r="AJ812" s="257" t="s">
        <v>91</v>
      </c>
      <c r="AK812" s="257" t="s">
        <v>91</v>
      </c>
      <c r="AL812" s="257" t="s">
        <v>91</v>
      </c>
      <c r="AM812" s="257" t="s">
        <v>91</v>
      </c>
    </row>
    <row r="813" spans="1:39" s="121" customFormat="1" ht="15" hidden="1" customHeight="1">
      <c r="A813" s="233">
        <v>761</v>
      </c>
      <c r="B813" s="233"/>
      <c r="C813" s="233" t="s">
        <v>831</v>
      </c>
      <c r="H813" s="121">
        <v>1</v>
      </c>
      <c r="I813" s="235">
        <v>137</v>
      </c>
      <c r="J813" s="236">
        <f t="shared" si="43"/>
        <v>137</v>
      </c>
      <c r="K813" s="237">
        <f t="shared" si="44"/>
        <v>6.3859043978837949E-3</v>
      </c>
    </row>
    <row r="814" spans="1:39" s="121" customFormat="1" ht="15" customHeight="1">
      <c r="A814" s="233">
        <v>762</v>
      </c>
      <c r="B814" s="233"/>
      <c r="C814" s="233" t="s">
        <v>832</v>
      </c>
      <c r="H814" s="121">
        <v>1</v>
      </c>
      <c r="I814" s="235">
        <v>142.5</v>
      </c>
      <c r="J814" s="251">
        <f t="shared" si="43"/>
        <v>142.5</v>
      </c>
      <c r="K814" s="252">
        <f t="shared" si="44"/>
        <v>6.6422728226163564E-3</v>
      </c>
      <c r="P814" s="315"/>
      <c r="Q814" s="283"/>
      <c r="R814" s="298">
        <v>1</v>
      </c>
      <c r="S814" s="257" t="s">
        <v>91</v>
      </c>
      <c r="T814" s="257" t="s">
        <v>91</v>
      </c>
      <c r="U814" s="257" t="s">
        <v>91</v>
      </c>
      <c r="V814" s="257" t="s">
        <v>91</v>
      </c>
      <c r="W814" s="257" t="s">
        <v>91</v>
      </c>
      <c r="X814" s="257" t="s">
        <v>91</v>
      </c>
      <c r="Y814" s="257" t="s">
        <v>91</v>
      </c>
      <c r="Z814" s="257" t="s">
        <v>91</v>
      </c>
      <c r="AA814" s="257" t="s">
        <v>91</v>
      </c>
      <c r="AB814" s="257" t="s">
        <v>91</v>
      </c>
      <c r="AC814" s="257" t="s">
        <v>91</v>
      </c>
      <c r="AD814" s="257" t="s">
        <v>91</v>
      </c>
      <c r="AE814" s="257" t="s">
        <v>91</v>
      </c>
      <c r="AF814" s="257" t="s">
        <v>91</v>
      </c>
      <c r="AG814" s="257" t="s">
        <v>91</v>
      </c>
      <c r="AH814" s="257" t="s">
        <v>91</v>
      </c>
      <c r="AI814" s="257" t="s">
        <v>91</v>
      </c>
      <c r="AJ814" s="257" t="s">
        <v>91</v>
      </c>
      <c r="AK814" s="257" t="s">
        <v>91</v>
      </c>
      <c r="AL814" s="257" t="s">
        <v>91</v>
      </c>
      <c r="AM814" s="257" t="s">
        <v>91</v>
      </c>
    </row>
    <row r="815" spans="1:39" s="121" customFormat="1" ht="15" hidden="1" customHeight="1">
      <c r="A815" s="233">
        <v>763</v>
      </c>
      <c r="B815" s="233"/>
      <c r="C815" s="233" t="s">
        <v>833</v>
      </c>
      <c r="H815" s="121">
        <v>1</v>
      </c>
      <c r="I815" s="235">
        <v>59.6</v>
      </c>
      <c r="J815" s="251">
        <f t="shared" si="43"/>
        <v>59.6</v>
      </c>
      <c r="K815" s="252">
        <f t="shared" si="44"/>
        <v>2.7781014752837532E-3</v>
      </c>
      <c r="P815" s="315"/>
      <c r="Q815" s="283"/>
      <c r="R815" s="298">
        <v>1</v>
      </c>
      <c r="S815" s="257" t="s">
        <v>92</v>
      </c>
      <c r="T815" s="257" t="s">
        <v>92</v>
      </c>
      <c r="U815" s="257" t="s">
        <v>92</v>
      </c>
      <c r="V815" s="257" t="s">
        <v>92</v>
      </c>
      <c r="W815" s="257" t="s">
        <v>92</v>
      </c>
      <c r="X815" s="257" t="s">
        <v>92</v>
      </c>
      <c r="Y815" s="257" t="s">
        <v>92</v>
      </c>
      <c r="Z815" s="257" t="s">
        <v>92</v>
      </c>
      <c r="AA815" s="257" t="s">
        <v>92</v>
      </c>
      <c r="AB815" s="257" t="s">
        <v>92</v>
      </c>
      <c r="AC815" s="257" t="s">
        <v>92</v>
      </c>
      <c r="AD815" s="257" t="s">
        <v>92</v>
      </c>
      <c r="AE815" s="257" t="s">
        <v>92</v>
      </c>
      <c r="AF815" s="257" t="s">
        <v>92</v>
      </c>
      <c r="AG815" s="257" t="s">
        <v>92</v>
      </c>
      <c r="AH815" s="257" t="s">
        <v>92</v>
      </c>
      <c r="AI815" s="257" t="s">
        <v>92</v>
      </c>
      <c r="AJ815" s="257" t="s">
        <v>92</v>
      </c>
      <c r="AK815" s="257" t="s">
        <v>92</v>
      </c>
      <c r="AL815" s="257" t="s">
        <v>92</v>
      </c>
      <c r="AM815" s="257" t="s">
        <v>92</v>
      </c>
    </row>
    <row r="816" spans="1:39" s="121" customFormat="1" ht="15" hidden="1" customHeight="1">
      <c r="A816" s="233">
        <v>764</v>
      </c>
      <c r="B816" s="233"/>
      <c r="C816" s="233" t="s">
        <v>834</v>
      </c>
      <c r="H816" s="121">
        <v>1</v>
      </c>
      <c r="I816" s="235">
        <v>48.1</v>
      </c>
      <c r="J816" s="236">
        <f t="shared" si="43"/>
        <v>48.1</v>
      </c>
      <c r="K816" s="237">
        <f t="shared" si="44"/>
        <v>2.2420584053883981E-3</v>
      </c>
    </row>
    <row r="817" spans="1:39" s="121" customFormat="1" ht="15" hidden="1" customHeight="1">
      <c r="A817" s="233">
        <v>765</v>
      </c>
      <c r="B817" s="233"/>
      <c r="C817" s="233" t="s">
        <v>1030</v>
      </c>
      <c r="H817" s="121">
        <v>1</v>
      </c>
      <c r="I817" s="235">
        <v>47.6</v>
      </c>
      <c r="J817" s="236">
        <f t="shared" si="43"/>
        <v>47.6</v>
      </c>
      <c r="K817" s="237">
        <f t="shared" si="44"/>
        <v>2.2187521849581656E-3</v>
      </c>
      <c r="O817" s="257" t="s">
        <v>1027</v>
      </c>
      <c r="P817" s="253" t="s">
        <v>1029</v>
      </c>
      <c r="Q817" s="257"/>
      <c r="R817" s="257"/>
    </row>
    <row r="818" spans="1:39" s="121" customFormat="1" ht="15" hidden="1" customHeight="1">
      <c r="A818" s="233">
        <v>766</v>
      </c>
      <c r="B818" s="233"/>
      <c r="C818" s="233" t="s">
        <v>835</v>
      </c>
      <c r="H818" s="121">
        <v>0.25</v>
      </c>
      <c r="I818" s="235">
        <v>136.4</v>
      </c>
      <c r="J818" s="236">
        <v>33.53</v>
      </c>
      <c r="K818" s="237">
        <f t="shared" si="44"/>
        <v>1.5629151420514136E-3</v>
      </c>
    </row>
    <row r="819" spans="1:39" s="121" customFormat="1" ht="15" hidden="1" customHeight="1">
      <c r="A819" s="233">
        <v>766</v>
      </c>
      <c r="B819" s="233"/>
      <c r="C819" s="233" t="s">
        <v>836</v>
      </c>
      <c r="H819" s="121">
        <v>0.75</v>
      </c>
      <c r="I819" s="235">
        <v>136.4</v>
      </c>
      <c r="J819" s="236">
        <v>100.58</v>
      </c>
      <c r="K819" s="237">
        <f t="shared" si="44"/>
        <v>4.6882793017456355E-3</v>
      </c>
    </row>
    <row r="820" spans="1:39" s="121" customFormat="1" ht="15" hidden="1" customHeight="1">
      <c r="A820" s="233">
        <v>767</v>
      </c>
      <c r="B820" s="233"/>
      <c r="C820" s="233" t="s">
        <v>837</v>
      </c>
      <c r="H820" s="121">
        <v>0.49</v>
      </c>
      <c r="I820" s="235">
        <v>142.1</v>
      </c>
      <c r="J820" s="236">
        <v>69.180000000000007</v>
      </c>
      <c r="K820" s="237">
        <f t="shared" si="44"/>
        <v>3.2246486587270144E-3</v>
      </c>
    </row>
    <row r="821" spans="1:39" s="121" customFormat="1" ht="15" hidden="1" customHeight="1">
      <c r="A821" s="233">
        <v>767</v>
      </c>
      <c r="B821" s="233"/>
      <c r="C821" s="233" t="s">
        <v>838</v>
      </c>
      <c r="H821" s="121">
        <v>0.01</v>
      </c>
      <c r="I821" s="235">
        <v>142.1</v>
      </c>
      <c r="J821" s="236">
        <v>1.87</v>
      </c>
      <c r="K821" s="237">
        <f t="shared" si="44"/>
        <v>8.7165264409070779E-5</v>
      </c>
    </row>
    <row r="822" spans="1:39" s="121" customFormat="1" ht="15" hidden="1" customHeight="1">
      <c r="A822" s="233">
        <v>767</v>
      </c>
      <c r="B822" s="233"/>
      <c r="C822" s="233" t="s">
        <v>839</v>
      </c>
      <c r="H822" s="121">
        <v>0.49</v>
      </c>
      <c r="I822" s="235">
        <v>142.1</v>
      </c>
      <c r="J822" s="236">
        <v>69.180000000000007</v>
      </c>
      <c r="K822" s="237">
        <f t="shared" si="44"/>
        <v>3.2246486587270144E-3</v>
      </c>
    </row>
    <row r="823" spans="1:39" s="121" customFormat="1" ht="15" hidden="1" customHeight="1">
      <c r="A823" s="233">
        <v>767</v>
      </c>
      <c r="B823" s="233"/>
      <c r="C823" s="233" t="s">
        <v>840</v>
      </c>
      <c r="H823" s="121">
        <v>0.01</v>
      </c>
      <c r="I823" s="235">
        <v>142.1</v>
      </c>
      <c r="J823" s="236">
        <v>1.87</v>
      </c>
      <c r="K823" s="237">
        <f t="shared" si="44"/>
        <v>8.7165264409070779E-5</v>
      </c>
    </row>
    <row r="824" spans="1:39" s="121" customFormat="1" ht="15" hidden="1" customHeight="1">
      <c r="A824" s="233">
        <v>768</v>
      </c>
      <c r="B824" s="233"/>
      <c r="C824" s="233" t="s">
        <v>1064</v>
      </c>
      <c r="H824" s="121">
        <v>1</v>
      </c>
      <c r="I824" s="235">
        <v>59.8</v>
      </c>
      <c r="J824" s="236">
        <f t="shared" si="43"/>
        <v>59.8</v>
      </c>
      <c r="K824" s="237">
        <f t="shared" si="44"/>
        <v>2.7874239634558462E-3</v>
      </c>
    </row>
    <row r="825" spans="1:39" s="121" customFormat="1" ht="15" hidden="1" customHeight="1">
      <c r="A825" s="233">
        <v>769</v>
      </c>
      <c r="B825" s="233"/>
      <c r="C825" s="233" t="s">
        <v>1099</v>
      </c>
      <c r="H825" s="121">
        <v>1</v>
      </c>
      <c r="I825" s="235">
        <v>48.1</v>
      </c>
      <c r="J825" s="236">
        <f t="shared" si="43"/>
        <v>48.1</v>
      </c>
      <c r="K825" s="237">
        <f t="shared" si="44"/>
        <v>2.2420584053883981E-3</v>
      </c>
    </row>
    <row r="826" spans="1:39" s="121" customFormat="1" ht="15" hidden="1" customHeight="1">
      <c r="A826" s="233">
        <v>770</v>
      </c>
      <c r="B826" s="233"/>
      <c r="C826" s="233" t="s">
        <v>841</v>
      </c>
      <c r="H826" s="121">
        <v>1</v>
      </c>
      <c r="I826" s="235">
        <v>47.6</v>
      </c>
      <c r="J826" s="236">
        <f t="shared" si="43"/>
        <v>47.6</v>
      </c>
      <c r="K826" s="237">
        <f t="shared" si="44"/>
        <v>2.2187521849581656E-3</v>
      </c>
    </row>
    <row r="827" spans="1:39" s="121" customFormat="1" ht="15" hidden="1" customHeight="1">
      <c r="A827" s="233">
        <v>771</v>
      </c>
      <c r="B827" s="233"/>
      <c r="C827" s="233" t="s">
        <v>1100</v>
      </c>
      <c r="H827" s="121">
        <v>1</v>
      </c>
      <c r="I827" s="235">
        <v>136.6</v>
      </c>
      <c r="J827" s="236">
        <f t="shared" si="43"/>
        <v>136.6</v>
      </c>
      <c r="K827" s="237">
        <f t="shared" si="44"/>
        <v>6.3672594215396089E-3</v>
      </c>
    </row>
    <row r="828" spans="1:39" s="123" customFormat="1" ht="15" customHeight="1">
      <c r="A828" s="153">
        <v>772</v>
      </c>
      <c r="B828" s="153"/>
      <c r="C828" s="153" t="s">
        <v>1065</v>
      </c>
      <c r="H828" s="123">
        <v>0.5</v>
      </c>
      <c r="I828" s="156">
        <v>142.1</v>
      </c>
      <c r="J828" s="172">
        <v>71.05</v>
      </c>
      <c r="K828" s="157">
        <f t="shared" si="44"/>
        <v>3.3118139231360848E-3</v>
      </c>
      <c r="P828" s="316" t="s">
        <v>2315</v>
      </c>
      <c r="Q828" s="163">
        <v>1</v>
      </c>
      <c r="R828" s="297">
        <v>1</v>
      </c>
      <c r="S828" s="162" t="s">
        <v>91</v>
      </c>
      <c r="T828" s="162" t="s">
        <v>91</v>
      </c>
      <c r="U828" s="162" t="s">
        <v>91</v>
      </c>
      <c r="V828" s="162" t="s">
        <v>91</v>
      </c>
      <c r="W828" s="162" t="s">
        <v>91</v>
      </c>
      <c r="X828" s="162" t="s">
        <v>91</v>
      </c>
      <c r="Y828" s="162" t="s">
        <v>91</v>
      </c>
      <c r="Z828" s="162" t="s">
        <v>91</v>
      </c>
      <c r="AA828" s="162" t="s">
        <v>91</v>
      </c>
      <c r="AB828" s="162" t="s">
        <v>91</v>
      </c>
      <c r="AC828" s="162" t="s">
        <v>91</v>
      </c>
      <c r="AD828" s="162" t="s">
        <v>91</v>
      </c>
      <c r="AE828" s="162" t="s">
        <v>91</v>
      </c>
      <c r="AF828" s="162" t="s">
        <v>91</v>
      </c>
      <c r="AG828" s="162" t="s">
        <v>91</v>
      </c>
      <c r="AH828" s="162" t="s">
        <v>91</v>
      </c>
      <c r="AI828" s="162" t="s">
        <v>91</v>
      </c>
      <c r="AJ828" s="162" t="s">
        <v>91</v>
      </c>
      <c r="AK828" s="162" t="s">
        <v>91</v>
      </c>
      <c r="AL828" s="162" t="s">
        <v>91</v>
      </c>
      <c r="AM828" s="162" t="s">
        <v>91</v>
      </c>
    </row>
    <row r="829" spans="1:39" s="123" customFormat="1" ht="15" customHeight="1">
      <c r="A829" s="153">
        <v>772</v>
      </c>
      <c r="B829" s="153"/>
      <c r="C829" s="153" t="s">
        <v>253</v>
      </c>
      <c r="H829" s="123">
        <v>0.5</v>
      </c>
      <c r="I829" s="156">
        <v>142.1</v>
      </c>
      <c r="J829" s="172">
        <v>71.05</v>
      </c>
      <c r="K829" s="157">
        <f t="shared" si="44"/>
        <v>3.3118139231360848E-3</v>
      </c>
      <c r="P829" s="316" t="s">
        <v>2314</v>
      </c>
      <c r="Q829" s="163">
        <v>1</v>
      </c>
      <c r="R829" s="297">
        <v>1</v>
      </c>
      <c r="S829" s="162" t="s">
        <v>1004</v>
      </c>
      <c r="T829" s="162" t="s">
        <v>1004</v>
      </c>
      <c r="U829" s="162" t="s">
        <v>1004</v>
      </c>
      <c r="V829" s="162" t="s">
        <v>1004</v>
      </c>
      <c r="W829" s="162" t="s">
        <v>1004</v>
      </c>
      <c r="X829" s="162" t="s">
        <v>1004</v>
      </c>
      <c r="Y829" s="162" t="s">
        <v>1004</v>
      </c>
      <c r="Z829" s="162" t="s">
        <v>1004</v>
      </c>
      <c r="AA829" s="162" t="s">
        <v>1004</v>
      </c>
      <c r="AB829" s="162" t="s">
        <v>1004</v>
      </c>
      <c r="AC829" s="162" t="s">
        <v>1004</v>
      </c>
      <c r="AD829" s="162" t="s">
        <v>1004</v>
      </c>
      <c r="AE829" s="162" t="s">
        <v>1004</v>
      </c>
      <c r="AF829" s="162" t="s">
        <v>1004</v>
      </c>
      <c r="AG829" s="162" t="s">
        <v>1004</v>
      </c>
      <c r="AH829" s="162" t="s">
        <v>1004</v>
      </c>
      <c r="AI829" s="162" t="s">
        <v>1004</v>
      </c>
      <c r="AJ829" s="162" t="s">
        <v>1004</v>
      </c>
      <c r="AK829" s="162" t="s">
        <v>1004</v>
      </c>
      <c r="AL829" s="162" t="s">
        <v>1004</v>
      </c>
      <c r="AM829" s="162" t="s">
        <v>1004</v>
      </c>
    </row>
    <row r="830" spans="1:39" s="121" customFormat="1" ht="15" customHeight="1">
      <c r="A830" s="233">
        <v>773</v>
      </c>
      <c r="B830" s="233"/>
      <c r="C830" s="233" t="s">
        <v>842</v>
      </c>
      <c r="H830" s="121">
        <v>1</v>
      </c>
      <c r="I830" s="235">
        <v>59.8</v>
      </c>
      <c r="J830" s="251">
        <f t="shared" si="43"/>
        <v>59.8</v>
      </c>
      <c r="K830" s="252">
        <f t="shared" si="44"/>
        <v>2.7874239634558462E-3</v>
      </c>
      <c r="P830" s="315"/>
      <c r="Q830" s="283"/>
      <c r="R830" s="298">
        <v>1</v>
      </c>
      <c r="S830" s="257" t="s">
        <v>91</v>
      </c>
      <c r="T830" s="257" t="s">
        <v>91</v>
      </c>
      <c r="U830" s="257" t="s">
        <v>91</v>
      </c>
      <c r="V830" s="257" t="s">
        <v>91</v>
      </c>
      <c r="W830" s="257" t="s">
        <v>91</v>
      </c>
      <c r="X830" s="257" t="s">
        <v>91</v>
      </c>
      <c r="Y830" s="257" t="s">
        <v>91</v>
      </c>
      <c r="Z830" s="257" t="s">
        <v>91</v>
      </c>
      <c r="AA830" s="257" t="s">
        <v>91</v>
      </c>
      <c r="AB830" s="257" t="s">
        <v>91</v>
      </c>
      <c r="AC830" s="257" t="s">
        <v>91</v>
      </c>
      <c r="AD830" s="257" t="s">
        <v>91</v>
      </c>
      <c r="AE830" s="257" t="s">
        <v>91</v>
      </c>
      <c r="AF830" s="257" t="s">
        <v>91</v>
      </c>
      <c r="AG830" s="257" t="s">
        <v>91</v>
      </c>
      <c r="AH830" s="257" t="s">
        <v>91</v>
      </c>
      <c r="AI830" s="257" t="s">
        <v>91</v>
      </c>
      <c r="AJ830" s="257" t="s">
        <v>91</v>
      </c>
      <c r="AK830" s="257" t="s">
        <v>91</v>
      </c>
      <c r="AL830" s="257" t="s">
        <v>91</v>
      </c>
      <c r="AM830" s="257" t="s">
        <v>91</v>
      </c>
    </row>
    <row r="831" spans="1:39" s="121" customFormat="1" ht="15" hidden="1" customHeight="1">
      <c r="A831" s="233">
        <v>774</v>
      </c>
      <c r="B831" s="233"/>
      <c r="C831" s="233" t="s">
        <v>2216</v>
      </c>
      <c r="H831" s="121">
        <v>1</v>
      </c>
      <c r="I831" s="235">
        <v>48.3</v>
      </c>
      <c r="J831" s="236">
        <f t="shared" si="43"/>
        <v>48.3</v>
      </c>
      <c r="K831" s="237">
        <f t="shared" si="44"/>
        <v>2.2513808935604911E-3</v>
      </c>
    </row>
    <row r="832" spans="1:39" s="121" customFormat="1" ht="15" customHeight="1">
      <c r="A832" s="233">
        <v>775</v>
      </c>
      <c r="B832" s="233"/>
      <c r="C832" s="233" t="s">
        <v>843</v>
      </c>
      <c r="H832" s="121">
        <v>1</v>
      </c>
      <c r="I832" s="235">
        <v>47.8</v>
      </c>
      <c r="J832" s="251">
        <f t="shared" si="43"/>
        <v>47.8</v>
      </c>
      <c r="K832" s="252">
        <f t="shared" si="44"/>
        <v>2.2280746731302582E-3</v>
      </c>
      <c r="P832" s="315"/>
      <c r="Q832" s="283"/>
      <c r="R832" s="298">
        <v>1</v>
      </c>
      <c r="S832" s="257" t="s">
        <v>1004</v>
      </c>
      <c r="T832" s="257" t="s">
        <v>1004</v>
      </c>
      <c r="U832" s="257" t="s">
        <v>1004</v>
      </c>
      <c r="V832" s="257" t="s">
        <v>1004</v>
      </c>
      <c r="W832" s="257" t="s">
        <v>1004</v>
      </c>
      <c r="X832" s="257" t="s">
        <v>1004</v>
      </c>
      <c r="Y832" s="257" t="s">
        <v>1004</v>
      </c>
      <c r="Z832" s="257" t="s">
        <v>1004</v>
      </c>
      <c r="AA832" s="257" t="s">
        <v>1004</v>
      </c>
      <c r="AB832" s="257" t="s">
        <v>1004</v>
      </c>
      <c r="AC832" s="257" t="s">
        <v>1004</v>
      </c>
      <c r="AD832" s="257" t="s">
        <v>1004</v>
      </c>
      <c r="AE832" s="257" t="s">
        <v>1004</v>
      </c>
      <c r="AF832" s="257" t="s">
        <v>1007</v>
      </c>
      <c r="AG832" s="257" t="s">
        <v>1006</v>
      </c>
      <c r="AH832" s="257" t="s">
        <v>1004</v>
      </c>
      <c r="AI832" s="257" t="s">
        <v>1004</v>
      </c>
      <c r="AJ832" s="257" t="s">
        <v>1004</v>
      </c>
      <c r="AK832" s="257" t="s">
        <v>1004</v>
      </c>
      <c r="AL832" s="257" t="s">
        <v>1004</v>
      </c>
      <c r="AM832" s="257" t="s">
        <v>1004</v>
      </c>
    </row>
    <row r="833" spans="1:39" s="121" customFormat="1" ht="15" customHeight="1">
      <c r="A833" s="233">
        <v>776</v>
      </c>
      <c r="B833" s="233"/>
      <c r="C833" s="233" t="s">
        <v>844</v>
      </c>
      <c r="H833" s="121">
        <v>1</v>
      </c>
      <c r="I833" s="235">
        <v>136.5</v>
      </c>
      <c r="J833" s="251">
        <f t="shared" si="43"/>
        <v>136.5</v>
      </c>
      <c r="K833" s="252">
        <f t="shared" si="44"/>
        <v>6.362598177453562E-3</v>
      </c>
      <c r="P833" s="315"/>
      <c r="Q833" s="283"/>
      <c r="R833" s="298">
        <v>1</v>
      </c>
      <c r="S833" s="257" t="s">
        <v>91</v>
      </c>
      <c r="T833" s="257" t="s">
        <v>91</v>
      </c>
      <c r="U833" s="257" t="s">
        <v>91</v>
      </c>
      <c r="V833" s="257" t="s">
        <v>91</v>
      </c>
      <c r="W833" s="257" t="s">
        <v>91</v>
      </c>
      <c r="X833" s="257" t="s">
        <v>91</v>
      </c>
      <c r="Y833" s="257" t="s">
        <v>91</v>
      </c>
      <c r="Z833" s="257" t="s">
        <v>91</v>
      </c>
      <c r="AA833" s="257" t="s">
        <v>91</v>
      </c>
      <c r="AB833" s="257" t="s">
        <v>91</v>
      </c>
      <c r="AC833" s="257" t="s">
        <v>91</v>
      </c>
      <c r="AD833" s="257" t="s">
        <v>91</v>
      </c>
      <c r="AE833" s="257" t="s">
        <v>91</v>
      </c>
      <c r="AF833" s="257" t="s">
        <v>91</v>
      </c>
      <c r="AG833" s="257" t="s">
        <v>91</v>
      </c>
      <c r="AH833" s="257" t="s">
        <v>91</v>
      </c>
      <c r="AI833" s="257" t="s">
        <v>91</v>
      </c>
      <c r="AJ833" s="257" t="s">
        <v>91</v>
      </c>
      <c r="AK833" s="257" t="s">
        <v>91</v>
      </c>
      <c r="AL833" s="257" t="s">
        <v>91</v>
      </c>
      <c r="AM833" s="257" t="s">
        <v>91</v>
      </c>
    </row>
    <row r="834" spans="1:39" s="121" customFormat="1" ht="15" customHeight="1">
      <c r="A834" s="233">
        <v>777</v>
      </c>
      <c r="B834" s="233"/>
      <c r="C834" s="233" t="s">
        <v>845</v>
      </c>
      <c r="H834" s="121">
        <v>1</v>
      </c>
      <c r="I834" s="235">
        <v>142.1</v>
      </c>
      <c r="J834" s="251">
        <f t="shared" si="43"/>
        <v>142.1</v>
      </c>
      <c r="K834" s="252">
        <f t="shared" si="44"/>
        <v>6.6236278462721695E-3</v>
      </c>
      <c r="P834" s="315"/>
      <c r="Q834" s="283"/>
      <c r="R834" s="298">
        <v>1</v>
      </c>
      <c r="S834" s="257" t="s">
        <v>91</v>
      </c>
      <c r="T834" s="257" t="s">
        <v>91</v>
      </c>
      <c r="U834" s="257" t="s">
        <v>91</v>
      </c>
      <c r="V834" s="257" t="s">
        <v>91</v>
      </c>
      <c r="W834" s="257" t="s">
        <v>91</v>
      </c>
      <c r="X834" s="257" t="s">
        <v>91</v>
      </c>
      <c r="Y834" s="257" t="s">
        <v>91</v>
      </c>
      <c r="Z834" s="257" t="s">
        <v>91</v>
      </c>
      <c r="AA834" s="257" t="s">
        <v>91</v>
      </c>
      <c r="AB834" s="257" t="s">
        <v>91</v>
      </c>
      <c r="AC834" s="257" t="s">
        <v>91</v>
      </c>
      <c r="AD834" s="257" t="s">
        <v>91</v>
      </c>
      <c r="AE834" s="257" t="s">
        <v>91</v>
      </c>
      <c r="AF834" s="257" t="s">
        <v>91</v>
      </c>
      <c r="AG834" s="257" t="s">
        <v>91</v>
      </c>
      <c r="AH834" s="257" t="s">
        <v>91</v>
      </c>
      <c r="AI834" s="257" t="s">
        <v>91</v>
      </c>
      <c r="AJ834" s="257" t="s">
        <v>91</v>
      </c>
      <c r="AK834" s="257" t="s">
        <v>91</v>
      </c>
      <c r="AL834" s="257" t="s">
        <v>91</v>
      </c>
      <c r="AM834" s="257" t="s">
        <v>91</v>
      </c>
    </row>
    <row r="835" spans="1:39" s="121" customFormat="1" ht="15" hidden="1" customHeight="1">
      <c r="A835" s="233">
        <v>778</v>
      </c>
      <c r="B835" s="233"/>
      <c r="C835" s="233" t="s">
        <v>846</v>
      </c>
      <c r="H835" s="121">
        <v>1</v>
      </c>
      <c r="I835" s="235">
        <v>59.6</v>
      </c>
      <c r="J835" s="236">
        <f t="shared" si="43"/>
        <v>59.6</v>
      </c>
      <c r="K835" s="237">
        <f t="shared" si="44"/>
        <v>2.7781014752837532E-3</v>
      </c>
    </row>
    <row r="836" spans="1:39" s="205" customFormat="1" ht="15" customHeight="1">
      <c r="A836" s="204">
        <v>779</v>
      </c>
      <c r="B836" s="204"/>
      <c r="C836" s="204" t="s">
        <v>847</v>
      </c>
      <c r="H836" s="205">
        <v>1</v>
      </c>
      <c r="I836" s="206">
        <v>48.4</v>
      </c>
      <c r="J836" s="223">
        <f t="shared" si="43"/>
        <v>48.4</v>
      </c>
      <c r="K836" s="211">
        <f t="shared" si="44"/>
        <v>2.2560421376465376E-3</v>
      </c>
      <c r="P836" s="317"/>
      <c r="Q836" s="220"/>
      <c r="R836" s="299">
        <v>1</v>
      </c>
      <c r="S836" s="221" t="s">
        <v>91</v>
      </c>
      <c r="T836" s="221" t="s">
        <v>91</v>
      </c>
      <c r="U836" s="221" t="s">
        <v>91</v>
      </c>
      <c r="V836" s="221" t="s">
        <v>91</v>
      </c>
      <c r="W836" s="221" t="s">
        <v>91</v>
      </c>
      <c r="X836" s="221" t="s">
        <v>91</v>
      </c>
      <c r="Y836" s="221" t="s">
        <v>91</v>
      </c>
      <c r="Z836" s="221" t="s">
        <v>93</v>
      </c>
      <c r="AA836" s="221" t="s">
        <v>91</v>
      </c>
      <c r="AB836" s="221" t="s">
        <v>91</v>
      </c>
      <c r="AC836" s="221" t="s">
        <v>93</v>
      </c>
      <c r="AD836" s="221" t="s">
        <v>91</v>
      </c>
      <c r="AE836" s="221" t="s">
        <v>93</v>
      </c>
      <c r="AF836" s="221" t="s">
        <v>91</v>
      </c>
      <c r="AG836" s="221" t="s">
        <v>91</v>
      </c>
      <c r="AH836" s="221" t="s">
        <v>92</v>
      </c>
      <c r="AI836" s="221" t="s">
        <v>91</v>
      </c>
      <c r="AJ836" s="221" t="s">
        <v>92</v>
      </c>
      <c r="AK836" s="221" t="s">
        <v>91</v>
      </c>
      <c r="AL836" s="221" t="s">
        <v>91</v>
      </c>
      <c r="AM836" s="221" t="s">
        <v>93</v>
      </c>
    </row>
    <row r="837" spans="1:39" s="121" customFormat="1" ht="15" hidden="1" customHeight="1">
      <c r="A837" s="233">
        <v>780</v>
      </c>
      <c r="B837" s="233"/>
      <c r="C837" s="233" t="s">
        <v>848</v>
      </c>
      <c r="H837" s="121">
        <v>1</v>
      </c>
      <c r="I837" s="235">
        <v>47.4</v>
      </c>
      <c r="J837" s="236">
        <f t="shared" si="43"/>
        <v>47.4</v>
      </c>
      <c r="K837" s="237">
        <f t="shared" si="44"/>
        <v>2.2094296967860722E-3</v>
      </c>
    </row>
    <row r="838" spans="1:39" s="121" customFormat="1" ht="15" hidden="1" customHeight="1">
      <c r="A838" s="233">
        <v>781</v>
      </c>
      <c r="B838" s="233"/>
      <c r="C838" s="233" t="s">
        <v>849</v>
      </c>
      <c r="H838" s="121">
        <v>1</v>
      </c>
      <c r="I838" s="235">
        <v>47.4</v>
      </c>
      <c r="J838" s="236">
        <f t="shared" si="43"/>
        <v>47.4</v>
      </c>
      <c r="K838" s="237">
        <f t="shared" si="44"/>
        <v>2.2094296967860722E-3</v>
      </c>
    </row>
    <row r="839" spans="1:39" s="121" customFormat="1" ht="15" customHeight="1">
      <c r="A839" s="233">
        <v>782</v>
      </c>
      <c r="B839" s="233"/>
      <c r="C839" s="233" t="s">
        <v>850</v>
      </c>
      <c r="H839" s="121">
        <v>1</v>
      </c>
      <c r="I839" s="235">
        <v>86.9</v>
      </c>
      <c r="J839" s="251">
        <f t="shared" si="43"/>
        <v>86.9</v>
      </c>
      <c r="K839" s="252">
        <f t="shared" si="44"/>
        <v>4.0506211107744659E-3</v>
      </c>
      <c r="P839" s="315"/>
      <c r="Q839" s="283"/>
      <c r="R839" s="298">
        <v>1</v>
      </c>
      <c r="S839" s="257" t="s">
        <v>1004</v>
      </c>
      <c r="T839" s="257" t="s">
        <v>1004</v>
      </c>
      <c r="U839" s="257" t="s">
        <v>1004</v>
      </c>
      <c r="V839" s="257" t="s">
        <v>1004</v>
      </c>
      <c r="W839" s="257" t="s">
        <v>1004</v>
      </c>
      <c r="X839" s="257" t="s">
        <v>1004</v>
      </c>
      <c r="Y839" s="257" t="s">
        <v>1004</v>
      </c>
      <c r="Z839" s="257" t="s">
        <v>1004</v>
      </c>
      <c r="AA839" s="257" t="s">
        <v>1004</v>
      </c>
      <c r="AB839" s="257" t="s">
        <v>1004</v>
      </c>
      <c r="AC839" s="257" t="s">
        <v>1004</v>
      </c>
      <c r="AD839" s="257" t="s">
        <v>1004</v>
      </c>
      <c r="AE839" s="257" t="s">
        <v>1004</v>
      </c>
      <c r="AF839" s="257" t="s">
        <v>1004</v>
      </c>
      <c r="AG839" s="257" t="s">
        <v>1004</v>
      </c>
      <c r="AH839" s="257" t="s">
        <v>1004</v>
      </c>
      <c r="AI839" s="257" t="s">
        <v>1004</v>
      </c>
      <c r="AJ839" s="257" t="s">
        <v>1004</v>
      </c>
      <c r="AK839" s="257" t="s">
        <v>1006</v>
      </c>
      <c r="AL839" s="257" t="s">
        <v>1004</v>
      </c>
      <c r="AM839" s="257" t="s">
        <v>1004</v>
      </c>
    </row>
    <row r="840" spans="1:39" s="205" customFormat="1" ht="15" customHeight="1">
      <c r="A840" s="204">
        <v>783</v>
      </c>
      <c r="B840" s="204"/>
      <c r="C840" s="204" t="s">
        <v>851</v>
      </c>
      <c r="H840" s="205">
        <v>1</v>
      </c>
      <c r="I840" s="206">
        <v>145</v>
      </c>
      <c r="J840" s="223">
        <f t="shared" si="43"/>
        <v>145</v>
      </c>
      <c r="K840" s="211">
        <f t="shared" si="44"/>
        <v>6.7588039247675202E-3</v>
      </c>
      <c r="P840" s="317"/>
      <c r="Q840" s="220"/>
      <c r="R840" s="299">
        <v>1</v>
      </c>
      <c r="S840" s="221" t="s">
        <v>91</v>
      </c>
      <c r="T840" s="221" t="s">
        <v>91</v>
      </c>
      <c r="U840" s="221" t="s">
        <v>91</v>
      </c>
      <c r="V840" s="221" t="s">
        <v>91</v>
      </c>
      <c r="W840" s="221" t="s">
        <v>91</v>
      </c>
      <c r="X840" s="221" t="s">
        <v>91</v>
      </c>
      <c r="Y840" s="221" t="s">
        <v>91</v>
      </c>
      <c r="Z840" s="221" t="s">
        <v>91</v>
      </c>
      <c r="AA840" s="221" t="s">
        <v>91</v>
      </c>
      <c r="AB840" s="221" t="s">
        <v>91</v>
      </c>
      <c r="AC840" s="221" t="s">
        <v>91</v>
      </c>
      <c r="AD840" s="221" t="s">
        <v>91</v>
      </c>
      <c r="AE840" s="221" t="s">
        <v>91</v>
      </c>
      <c r="AF840" s="221" t="s">
        <v>91</v>
      </c>
      <c r="AG840" s="221" t="s">
        <v>91</v>
      </c>
      <c r="AH840" s="221" t="s">
        <v>91</v>
      </c>
      <c r="AI840" s="221" t="s">
        <v>91</v>
      </c>
      <c r="AJ840" s="221" t="s">
        <v>91</v>
      </c>
      <c r="AK840" s="221" t="s">
        <v>91</v>
      </c>
      <c r="AL840" s="221" t="s">
        <v>91</v>
      </c>
      <c r="AM840" s="221" t="s">
        <v>91</v>
      </c>
    </row>
    <row r="841" spans="1:39" s="121" customFormat="1" ht="15" hidden="1" customHeight="1">
      <c r="A841" s="233">
        <v>784</v>
      </c>
      <c r="B841" s="233"/>
      <c r="C841" s="233" t="s">
        <v>852</v>
      </c>
      <c r="H841" s="121">
        <v>1</v>
      </c>
      <c r="I841" s="235">
        <v>52.9</v>
      </c>
      <c r="J841" s="236">
        <f t="shared" si="43"/>
        <v>52.9</v>
      </c>
      <c r="K841" s="237">
        <f t="shared" si="44"/>
        <v>2.4657981215186332E-3</v>
      </c>
    </row>
    <row r="842" spans="1:39" s="205" customFormat="1" ht="15" customHeight="1">
      <c r="A842" s="204">
        <v>785</v>
      </c>
      <c r="B842" s="204"/>
      <c r="C842" s="204" t="s">
        <v>853</v>
      </c>
      <c r="H842" s="205">
        <v>1</v>
      </c>
      <c r="I842" s="206">
        <v>52.2</v>
      </c>
      <c r="J842" s="223">
        <f t="shared" si="43"/>
        <v>52.2</v>
      </c>
      <c r="K842" s="211">
        <f t="shared" si="44"/>
        <v>2.4331694129163077E-3</v>
      </c>
      <c r="P842" s="317"/>
      <c r="Q842" s="220"/>
      <c r="R842" s="299">
        <v>1</v>
      </c>
      <c r="S842" s="221" t="s">
        <v>1004</v>
      </c>
      <c r="T842" s="221" t="s">
        <v>1004</v>
      </c>
      <c r="U842" s="221" t="s">
        <v>1004</v>
      </c>
      <c r="V842" s="221" t="s">
        <v>1004</v>
      </c>
      <c r="W842" s="221" t="s">
        <v>1004</v>
      </c>
      <c r="X842" s="221" t="s">
        <v>1004</v>
      </c>
      <c r="Y842" s="221" t="s">
        <v>1004</v>
      </c>
      <c r="Z842" s="221" t="s">
        <v>1004</v>
      </c>
      <c r="AA842" s="221" t="s">
        <v>1004</v>
      </c>
      <c r="AB842" s="221" t="s">
        <v>1004</v>
      </c>
      <c r="AC842" s="221" t="s">
        <v>1004</v>
      </c>
      <c r="AD842" s="221" t="s">
        <v>1004</v>
      </c>
      <c r="AE842" s="221" t="s">
        <v>1004</v>
      </c>
      <c r="AF842" s="221" t="s">
        <v>1004</v>
      </c>
      <c r="AG842" s="221" t="s">
        <v>1004</v>
      </c>
      <c r="AH842" s="221" t="s">
        <v>1004</v>
      </c>
      <c r="AI842" s="221" t="s">
        <v>1004</v>
      </c>
      <c r="AJ842" s="221" t="s">
        <v>1006</v>
      </c>
      <c r="AK842" s="221" t="s">
        <v>1004</v>
      </c>
      <c r="AL842" s="221" t="s">
        <v>1004</v>
      </c>
      <c r="AM842" s="221" t="s">
        <v>1004</v>
      </c>
    </row>
    <row r="843" spans="1:39" s="121" customFormat="1" ht="15" hidden="1" customHeight="1">
      <c r="A843" s="233">
        <v>786</v>
      </c>
      <c r="B843" s="233"/>
      <c r="C843" s="233" t="s">
        <v>854</v>
      </c>
      <c r="H843" s="121">
        <v>1</v>
      </c>
      <c r="I843" s="235">
        <v>55.5</v>
      </c>
      <c r="J843" s="236">
        <f t="shared" si="43"/>
        <v>55.5</v>
      </c>
      <c r="K843" s="237">
        <f t="shared" si="44"/>
        <v>2.586990467755844E-3</v>
      </c>
    </row>
    <row r="844" spans="1:39" s="121" customFormat="1" ht="15" hidden="1" customHeight="1">
      <c r="A844" s="233">
        <v>787</v>
      </c>
      <c r="B844" s="233"/>
      <c r="C844" s="233" t="s">
        <v>855</v>
      </c>
      <c r="H844" s="121">
        <v>1</v>
      </c>
      <c r="I844" s="235">
        <v>84.6</v>
      </c>
      <c r="J844" s="236">
        <f t="shared" si="43"/>
        <v>84.6</v>
      </c>
      <c r="K844" s="237">
        <f t="shared" si="44"/>
        <v>3.9434124967953942E-3</v>
      </c>
    </row>
    <row r="845" spans="1:39" s="121" customFormat="1" ht="15" customHeight="1">
      <c r="A845" s="233">
        <v>788</v>
      </c>
      <c r="B845" s="233"/>
      <c r="C845" s="233" t="s">
        <v>856</v>
      </c>
      <c r="H845" s="121">
        <v>1</v>
      </c>
      <c r="I845" s="235">
        <v>87</v>
      </c>
      <c r="J845" s="251">
        <f t="shared" si="43"/>
        <v>87</v>
      </c>
      <c r="K845" s="252">
        <f t="shared" si="44"/>
        <v>4.055282354860512E-3</v>
      </c>
      <c r="P845" s="315"/>
      <c r="Q845" s="283"/>
      <c r="R845" s="298">
        <v>1</v>
      </c>
      <c r="S845" s="257" t="s">
        <v>1004</v>
      </c>
      <c r="T845" s="257" t="s">
        <v>1004</v>
      </c>
      <c r="U845" s="257" t="s">
        <v>1004</v>
      </c>
      <c r="V845" s="257" t="s">
        <v>1004</v>
      </c>
      <c r="W845" s="257" t="s">
        <v>1004</v>
      </c>
      <c r="X845" s="257" t="s">
        <v>1004</v>
      </c>
      <c r="Y845" s="257" t="s">
        <v>1004</v>
      </c>
      <c r="Z845" s="257" t="s">
        <v>1004</v>
      </c>
      <c r="AA845" s="257" t="s">
        <v>1004</v>
      </c>
      <c r="AB845" s="257" t="s">
        <v>1004</v>
      </c>
      <c r="AC845" s="257" t="s">
        <v>1004</v>
      </c>
      <c r="AD845" s="257" t="s">
        <v>1004</v>
      </c>
      <c r="AE845" s="257" t="s">
        <v>1004</v>
      </c>
      <c r="AF845" s="257" t="s">
        <v>1004</v>
      </c>
      <c r="AG845" s="257" t="s">
        <v>1004</v>
      </c>
      <c r="AH845" s="257" t="s">
        <v>1004</v>
      </c>
      <c r="AI845" s="257" t="s">
        <v>1004</v>
      </c>
      <c r="AJ845" s="257" t="s">
        <v>1004</v>
      </c>
      <c r="AK845" s="257" t="s">
        <v>1004</v>
      </c>
      <c r="AL845" s="257" t="s">
        <v>1004</v>
      </c>
      <c r="AM845" s="257" t="s">
        <v>1004</v>
      </c>
    </row>
    <row r="846" spans="1:39" s="121" customFormat="1" ht="15" hidden="1" customHeight="1">
      <c r="A846" s="233">
        <v>789</v>
      </c>
      <c r="B846" s="233"/>
      <c r="C846" s="233" t="s">
        <v>857</v>
      </c>
      <c r="H846" s="121">
        <v>1</v>
      </c>
      <c r="I846" s="235">
        <v>52.9</v>
      </c>
      <c r="J846" s="236">
        <f t="shared" si="43"/>
        <v>52.9</v>
      </c>
      <c r="K846" s="237">
        <f t="shared" si="44"/>
        <v>2.4657981215186332E-3</v>
      </c>
    </row>
    <row r="847" spans="1:39" s="205" customFormat="1" ht="28.5" customHeight="1">
      <c r="A847" s="204">
        <v>790</v>
      </c>
      <c r="B847" s="204"/>
      <c r="C847" s="204" t="s">
        <v>2229</v>
      </c>
      <c r="H847" s="205">
        <v>1</v>
      </c>
      <c r="I847" s="206">
        <v>52.9</v>
      </c>
      <c r="J847" s="223">
        <f t="shared" si="43"/>
        <v>52.9</v>
      </c>
      <c r="K847" s="211">
        <f t="shared" si="44"/>
        <v>2.4657981215186332E-3</v>
      </c>
      <c r="P847" s="317" t="s">
        <v>858</v>
      </c>
      <c r="Q847" s="220">
        <v>1</v>
      </c>
      <c r="R847" s="299">
        <v>1</v>
      </c>
      <c r="S847" s="221" t="s">
        <v>1004</v>
      </c>
      <c r="T847" s="221" t="s">
        <v>1004</v>
      </c>
      <c r="U847" s="221" t="s">
        <v>1004</v>
      </c>
      <c r="V847" s="221" t="s">
        <v>1004</v>
      </c>
      <c r="W847" s="221" t="s">
        <v>1004</v>
      </c>
      <c r="X847" s="221" t="s">
        <v>1004</v>
      </c>
      <c r="Y847" s="221" t="s">
        <v>1004</v>
      </c>
      <c r="Z847" s="221" t="s">
        <v>1004</v>
      </c>
      <c r="AA847" s="221" t="s">
        <v>1004</v>
      </c>
      <c r="AB847" s="221" t="s">
        <v>1004</v>
      </c>
      <c r="AC847" s="221" t="s">
        <v>1004</v>
      </c>
      <c r="AD847" s="221" t="s">
        <v>1004</v>
      </c>
      <c r="AE847" s="221" t="s">
        <v>1004</v>
      </c>
      <c r="AF847" s="221" t="s">
        <v>1004</v>
      </c>
      <c r="AG847" s="221" t="s">
        <v>1004</v>
      </c>
      <c r="AH847" s="221" t="s">
        <v>1004</v>
      </c>
      <c r="AI847" s="221" t="s">
        <v>1004</v>
      </c>
      <c r="AJ847" s="221" t="s">
        <v>1004</v>
      </c>
      <c r="AK847" s="221" t="s">
        <v>1004</v>
      </c>
      <c r="AL847" s="221" t="s">
        <v>1004</v>
      </c>
      <c r="AM847" s="221" t="s">
        <v>1004</v>
      </c>
    </row>
    <row r="848" spans="1:39" s="205" customFormat="1" ht="15" customHeight="1">
      <c r="A848" s="204">
        <v>791</v>
      </c>
      <c r="B848" s="204"/>
      <c r="C848" s="204" t="s">
        <v>1093</v>
      </c>
      <c r="H848" s="205">
        <v>1</v>
      </c>
      <c r="I848" s="206">
        <v>52.3</v>
      </c>
      <c r="J848" s="223">
        <f t="shared" ref="J848:J911" si="45">H848*I848</f>
        <v>52.3</v>
      </c>
      <c r="K848" s="211">
        <f t="shared" ref="K848:K911" si="46">J848/21453.5</f>
        <v>2.4378306570023538E-3</v>
      </c>
      <c r="P848" s="317"/>
      <c r="Q848" s="220"/>
      <c r="R848" s="299">
        <v>1</v>
      </c>
      <c r="S848" s="221" t="s">
        <v>1007</v>
      </c>
      <c r="T848" s="221" t="s">
        <v>1007</v>
      </c>
      <c r="U848" s="221" t="s">
        <v>1004</v>
      </c>
      <c r="V848" s="221" t="s">
        <v>1004</v>
      </c>
      <c r="W848" s="221" t="s">
        <v>1007</v>
      </c>
      <c r="X848" s="221" t="s">
        <v>1004</v>
      </c>
      <c r="Y848" s="221" t="s">
        <v>1004</v>
      </c>
      <c r="Z848" s="221" t="s">
        <v>1004</v>
      </c>
      <c r="AA848" s="221" t="s">
        <v>1007</v>
      </c>
      <c r="AB848" s="221" t="s">
        <v>1007</v>
      </c>
      <c r="AC848" s="221" t="s">
        <v>1004</v>
      </c>
      <c r="AD848" s="221" t="s">
        <v>1004</v>
      </c>
      <c r="AE848" s="221" t="s">
        <v>1004</v>
      </c>
      <c r="AF848" s="221" t="s">
        <v>1004</v>
      </c>
      <c r="AG848" s="221" t="s">
        <v>1004</v>
      </c>
      <c r="AH848" s="221" t="s">
        <v>1007</v>
      </c>
      <c r="AI848" s="221" t="s">
        <v>1004</v>
      </c>
      <c r="AJ848" s="221" t="s">
        <v>1007</v>
      </c>
      <c r="AK848" s="221" t="s">
        <v>1004</v>
      </c>
      <c r="AL848" s="221" t="s">
        <v>1004</v>
      </c>
      <c r="AM848" s="221" t="s">
        <v>1004</v>
      </c>
    </row>
    <row r="849" spans="1:39" s="121" customFormat="1" ht="15" hidden="1" customHeight="1">
      <c r="A849" s="233">
        <v>792</v>
      </c>
      <c r="B849" s="233"/>
      <c r="C849" s="233" t="s">
        <v>859</v>
      </c>
      <c r="H849" s="121">
        <v>1</v>
      </c>
      <c r="I849" s="235">
        <v>55.6</v>
      </c>
      <c r="J849" s="236">
        <f t="shared" si="45"/>
        <v>55.6</v>
      </c>
      <c r="K849" s="237">
        <f t="shared" si="46"/>
        <v>2.5916517118418905E-3</v>
      </c>
    </row>
    <row r="850" spans="1:39" s="121" customFormat="1" ht="15" hidden="1" customHeight="1">
      <c r="A850" s="233">
        <v>793</v>
      </c>
      <c r="B850" s="233"/>
      <c r="C850" s="233" t="s">
        <v>1051</v>
      </c>
      <c r="H850" s="121">
        <v>1</v>
      </c>
      <c r="I850" s="235">
        <v>84.8</v>
      </c>
      <c r="J850" s="236">
        <f t="shared" si="45"/>
        <v>84.8</v>
      </c>
      <c r="K850" s="237">
        <f t="shared" si="46"/>
        <v>3.9527349849674881E-3</v>
      </c>
    </row>
    <row r="851" spans="1:39" s="121" customFormat="1" ht="15" customHeight="1">
      <c r="A851" s="233">
        <v>794</v>
      </c>
      <c r="B851" s="233"/>
      <c r="C851" s="233" t="s">
        <v>860</v>
      </c>
      <c r="H851" s="121">
        <v>1</v>
      </c>
      <c r="I851" s="235">
        <v>86.8</v>
      </c>
      <c r="J851" s="251">
        <f t="shared" si="45"/>
        <v>86.8</v>
      </c>
      <c r="K851" s="252">
        <f t="shared" si="46"/>
        <v>4.045959866688419E-3</v>
      </c>
      <c r="P851" s="315"/>
      <c r="Q851" s="283"/>
      <c r="R851" s="298">
        <v>1</v>
      </c>
      <c r="S851" s="257" t="s">
        <v>1004</v>
      </c>
      <c r="T851" s="257" t="s">
        <v>1004</v>
      </c>
      <c r="U851" s="257" t="s">
        <v>1004</v>
      </c>
      <c r="V851" s="257" t="s">
        <v>1004</v>
      </c>
      <c r="W851" s="257" t="s">
        <v>1004</v>
      </c>
      <c r="X851" s="257" t="s">
        <v>1004</v>
      </c>
      <c r="Y851" s="257" t="s">
        <v>1004</v>
      </c>
      <c r="Z851" s="257" t="s">
        <v>1004</v>
      </c>
      <c r="AA851" s="257" t="s">
        <v>1004</v>
      </c>
      <c r="AB851" s="257" t="s">
        <v>1004</v>
      </c>
      <c r="AC851" s="257" t="s">
        <v>1004</v>
      </c>
      <c r="AD851" s="257" t="s">
        <v>1004</v>
      </c>
      <c r="AE851" s="257" t="s">
        <v>1004</v>
      </c>
      <c r="AF851" s="257" t="s">
        <v>1004</v>
      </c>
      <c r="AG851" s="257" t="s">
        <v>1004</v>
      </c>
      <c r="AH851" s="257" t="s">
        <v>1004</v>
      </c>
      <c r="AI851" s="257" t="s">
        <v>1004</v>
      </c>
      <c r="AJ851" s="257" t="s">
        <v>1004</v>
      </c>
      <c r="AK851" s="257" t="s">
        <v>1004</v>
      </c>
      <c r="AL851" s="257" t="s">
        <v>1004</v>
      </c>
      <c r="AM851" s="257" t="s">
        <v>1004</v>
      </c>
    </row>
    <row r="852" spans="1:39" s="121" customFormat="1" ht="15" hidden="1" customHeight="1">
      <c r="A852" s="233">
        <v>795</v>
      </c>
      <c r="B852" s="233"/>
      <c r="C852" s="233" t="s">
        <v>861</v>
      </c>
      <c r="H852" s="121">
        <v>1</v>
      </c>
      <c r="I852" s="235">
        <v>52.9</v>
      </c>
      <c r="J852" s="236">
        <f t="shared" si="45"/>
        <v>52.9</v>
      </c>
      <c r="K852" s="237">
        <f t="shared" si="46"/>
        <v>2.4657981215186332E-3</v>
      </c>
    </row>
    <row r="853" spans="1:39" s="121" customFormat="1" ht="15" hidden="1" customHeight="1">
      <c r="A853" s="233">
        <v>796</v>
      </c>
      <c r="B853" s="233"/>
      <c r="C853" s="233" t="s">
        <v>862</v>
      </c>
      <c r="H853" s="121">
        <v>0.5</v>
      </c>
      <c r="I853" s="235">
        <v>52.8</v>
      </c>
      <c r="J853" s="236">
        <v>26.4</v>
      </c>
      <c r="K853" s="237">
        <f t="shared" si="46"/>
        <v>1.2305684387162934E-3</v>
      </c>
    </row>
    <row r="854" spans="1:39" s="121" customFormat="1" ht="15" hidden="1" customHeight="1">
      <c r="A854" s="233">
        <v>796</v>
      </c>
      <c r="B854" s="233"/>
      <c r="C854" s="233" t="s">
        <v>863</v>
      </c>
      <c r="H854" s="121">
        <v>0.5</v>
      </c>
      <c r="I854" s="235">
        <v>52.8</v>
      </c>
      <c r="J854" s="236">
        <f t="shared" si="45"/>
        <v>26.4</v>
      </c>
      <c r="K854" s="237">
        <f t="shared" si="46"/>
        <v>1.2305684387162934E-3</v>
      </c>
    </row>
    <row r="855" spans="1:39" s="121" customFormat="1" ht="15" customHeight="1">
      <c r="A855" s="233">
        <v>797</v>
      </c>
      <c r="B855" s="233"/>
      <c r="C855" s="233" t="s">
        <v>864</v>
      </c>
      <c r="H855" s="121">
        <v>1</v>
      </c>
      <c r="I855" s="235">
        <v>52.2</v>
      </c>
      <c r="J855" s="251">
        <f t="shared" si="45"/>
        <v>52.2</v>
      </c>
      <c r="K855" s="252">
        <f t="shared" si="46"/>
        <v>2.4331694129163077E-3</v>
      </c>
      <c r="P855" s="315"/>
      <c r="Q855" s="283"/>
      <c r="R855" s="298">
        <v>1</v>
      </c>
      <c r="S855" s="257" t="s">
        <v>1004</v>
      </c>
      <c r="T855" s="257" t="s">
        <v>1004</v>
      </c>
      <c r="U855" s="257" t="s">
        <v>1004</v>
      </c>
      <c r="V855" s="257" t="s">
        <v>1004</v>
      </c>
      <c r="W855" s="257" t="s">
        <v>1004</v>
      </c>
      <c r="X855" s="257" t="s">
        <v>1004</v>
      </c>
      <c r="Y855" s="257" t="s">
        <v>1004</v>
      </c>
      <c r="Z855" s="257" t="s">
        <v>1004</v>
      </c>
      <c r="AA855" s="257" t="s">
        <v>1004</v>
      </c>
      <c r="AB855" s="257" t="s">
        <v>1004</v>
      </c>
      <c r="AC855" s="257" t="s">
        <v>1004</v>
      </c>
      <c r="AD855" s="257" t="s">
        <v>1004</v>
      </c>
      <c r="AE855" s="257" t="s">
        <v>1004</v>
      </c>
      <c r="AF855" s="257" t="s">
        <v>1004</v>
      </c>
      <c r="AG855" s="257" t="s">
        <v>1004</v>
      </c>
      <c r="AH855" s="257" t="s">
        <v>1004</v>
      </c>
      <c r="AI855" s="257" t="s">
        <v>1004</v>
      </c>
      <c r="AJ855" s="257" t="s">
        <v>1004</v>
      </c>
      <c r="AK855" s="257" t="s">
        <v>1004</v>
      </c>
      <c r="AL855" s="257" t="s">
        <v>1004</v>
      </c>
      <c r="AM855" s="257" t="s">
        <v>1004</v>
      </c>
    </row>
    <row r="856" spans="1:39" s="121" customFormat="1" ht="15" customHeight="1">
      <c r="A856" s="233">
        <v>798</v>
      </c>
      <c r="B856" s="233"/>
      <c r="C856" s="233" t="s">
        <v>865</v>
      </c>
      <c r="H856" s="121">
        <v>1</v>
      </c>
      <c r="I856" s="235">
        <v>55.4</v>
      </c>
      <c r="J856" s="251">
        <f t="shared" si="45"/>
        <v>55.4</v>
      </c>
      <c r="K856" s="252">
        <f t="shared" si="46"/>
        <v>2.5823292236697975E-3</v>
      </c>
      <c r="P856" s="315"/>
      <c r="Q856" s="283"/>
      <c r="R856" s="298">
        <v>1</v>
      </c>
      <c r="S856" s="257" t="s">
        <v>91</v>
      </c>
      <c r="T856" s="257" t="s">
        <v>91</v>
      </c>
      <c r="U856" s="257" t="s">
        <v>91</v>
      </c>
      <c r="V856" s="257" t="s">
        <v>91</v>
      </c>
      <c r="W856" s="257" t="s">
        <v>91</v>
      </c>
      <c r="X856" s="257" t="s">
        <v>91</v>
      </c>
      <c r="Y856" s="257" t="s">
        <v>91</v>
      </c>
      <c r="Z856" s="257" t="s">
        <v>91</v>
      </c>
      <c r="AA856" s="257" t="s">
        <v>91</v>
      </c>
      <c r="AB856" s="257" t="s">
        <v>91</v>
      </c>
      <c r="AC856" s="257" t="s">
        <v>91</v>
      </c>
      <c r="AD856" s="257" t="s">
        <v>91</v>
      </c>
      <c r="AE856" s="257" t="s">
        <v>91</v>
      </c>
      <c r="AF856" s="257" t="s">
        <v>91</v>
      </c>
      <c r="AG856" s="257" t="s">
        <v>91</v>
      </c>
      <c r="AH856" s="257" t="s">
        <v>91</v>
      </c>
      <c r="AI856" s="257" t="s">
        <v>91</v>
      </c>
      <c r="AJ856" s="257" t="s">
        <v>93</v>
      </c>
      <c r="AK856" s="257" t="s">
        <v>91</v>
      </c>
      <c r="AL856" s="257" t="s">
        <v>91</v>
      </c>
      <c r="AM856" s="257" t="s">
        <v>91</v>
      </c>
    </row>
    <row r="857" spans="1:39" s="121" customFormat="1" ht="15" hidden="1" customHeight="1">
      <c r="A857" s="233">
        <v>799</v>
      </c>
      <c r="B857" s="233"/>
      <c r="C857" s="233" t="s">
        <v>866</v>
      </c>
      <c r="H857" s="121">
        <v>1</v>
      </c>
      <c r="I857" s="235">
        <v>84.8</v>
      </c>
      <c r="J857" s="251">
        <f t="shared" si="45"/>
        <v>84.8</v>
      </c>
      <c r="K857" s="252">
        <f t="shared" si="46"/>
        <v>3.9527349849674881E-3</v>
      </c>
      <c r="P857" s="315"/>
      <c r="Q857" s="283"/>
      <c r="R857" s="298">
        <v>1</v>
      </c>
      <c r="S857" s="257" t="s">
        <v>1007</v>
      </c>
      <c r="T857" s="257" t="s">
        <v>1007</v>
      </c>
      <c r="U857" s="257" t="s">
        <v>1007</v>
      </c>
      <c r="V857" s="257" t="s">
        <v>1007</v>
      </c>
      <c r="W857" s="257" t="s">
        <v>1007</v>
      </c>
      <c r="X857" s="257" t="s">
        <v>1007</v>
      </c>
      <c r="Y857" s="257" t="s">
        <v>1007</v>
      </c>
      <c r="Z857" s="257" t="s">
        <v>1007</v>
      </c>
      <c r="AA857" s="257" t="s">
        <v>1007</v>
      </c>
      <c r="AB857" s="257" t="s">
        <v>1007</v>
      </c>
      <c r="AC857" s="257" t="s">
        <v>1007</v>
      </c>
      <c r="AD857" s="257" t="s">
        <v>1007</v>
      </c>
      <c r="AE857" s="257" t="s">
        <v>1007</v>
      </c>
      <c r="AF857" s="257" t="s">
        <v>1007</v>
      </c>
      <c r="AG857" s="257" t="s">
        <v>1007</v>
      </c>
      <c r="AH857" s="257" t="s">
        <v>1007</v>
      </c>
      <c r="AI857" s="257" t="s">
        <v>1007</v>
      </c>
      <c r="AJ857" s="257" t="s">
        <v>1007</v>
      </c>
      <c r="AK857" s="257" t="s">
        <v>1007</v>
      </c>
      <c r="AL857" s="257" t="s">
        <v>1007</v>
      </c>
      <c r="AM857" s="257" t="s">
        <v>1007</v>
      </c>
    </row>
    <row r="858" spans="1:39" s="121" customFormat="1" ht="15" hidden="1" customHeight="1">
      <c r="A858" s="233">
        <v>800</v>
      </c>
      <c r="B858" s="233"/>
      <c r="C858" s="233" t="s">
        <v>867</v>
      </c>
      <c r="H858" s="121">
        <v>1</v>
      </c>
      <c r="I858" s="235">
        <v>87.1</v>
      </c>
      <c r="J858" s="236">
        <f t="shared" si="45"/>
        <v>87.1</v>
      </c>
      <c r="K858" s="237">
        <f t="shared" si="46"/>
        <v>4.0599435989465589E-3</v>
      </c>
    </row>
    <row r="859" spans="1:39" s="121" customFormat="1" ht="15" hidden="1" customHeight="1">
      <c r="A859" s="233">
        <v>801</v>
      </c>
      <c r="B859" s="233"/>
      <c r="C859" s="233" t="s">
        <v>2165</v>
      </c>
      <c r="H859" s="121">
        <v>1</v>
      </c>
      <c r="I859" s="235">
        <v>53</v>
      </c>
      <c r="J859" s="236">
        <f t="shared" si="45"/>
        <v>53</v>
      </c>
      <c r="K859" s="237">
        <f t="shared" si="46"/>
        <v>2.4704593656046797E-3</v>
      </c>
    </row>
    <row r="860" spans="1:39" s="121" customFormat="1" ht="15" hidden="1" customHeight="1">
      <c r="A860" s="233">
        <v>802</v>
      </c>
      <c r="B860" s="233"/>
      <c r="C860" s="233" t="s">
        <v>674</v>
      </c>
      <c r="H860" s="121">
        <v>1</v>
      </c>
      <c r="I860" s="235">
        <v>52.8</v>
      </c>
      <c r="J860" s="236">
        <f t="shared" si="45"/>
        <v>52.8</v>
      </c>
      <c r="K860" s="237">
        <f t="shared" si="46"/>
        <v>2.4611368774325867E-3</v>
      </c>
    </row>
    <row r="861" spans="1:39" s="121" customFormat="1" ht="15" hidden="1" customHeight="1">
      <c r="A861" s="233">
        <v>803</v>
      </c>
      <c r="B861" s="233"/>
      <c r="C861" s="233" t="s">
        <v>249</v>
      </c>
      <c r="H861" s="121">
        <v>1</v>
      </c>
      <c r="I861" s="235">
        <v>52.3</v>
      </c>
      <c r="J861" s="236">
        <f t="shared" si="45"/>
        <v>52.3</v>
      </c>
      <c r="K861" s="237">
        <f t="shared" si="46"/>
        <v>2.4378306570023538E-3</v>
      </c>
    </row>
    <row r="862" spans="1:39" s="121" customFormat="1" ht="15" hidden="1" customHeight="1">
      <c r="A862" s="233">
        <v>804</v>
      </c>
      <c r="B862" s="233"/>
      <c r="C862" s="233" t="s">
        <v>2242</v>
      </c>
      <c r="H862" s="121">
        <v>1</v>
      </c>
      <c r="I862" s="235">
        <v>55.5</v>
      </c>
      <c r="J862" s="236">
        <f t="shared" si="45"/>
        <v>55.5</v>
      </c>
      <c r="K862" s="237">
        <f t="shared" si="46"/>
        <v>2.586990467755844E-3</v>
      </c>
    </row>
    <row r="863" spans="1:39" s="121" customFormat="1" ht="15" customHeight="1">
      <c r="A863" s="233">
        <v>805</v>
      </c>
      <c r="B863" s="233"/>
      <c r="C863" s="233" t="s">
        <v>868</v>
      </c>
      <c r="H863" s="121">
        <v>1</v>
      </c>
      <c r="I863" s="235">
        <v>84.8</v>
      </c>
      <c r="J863" s="251">
        <f t="shared" si="45"/>
        <v>84.8</v>
      </c>
      <c r="K863" s="252">
        <f t="shared" si="46"/>
        <v>3.9527349849674881E-3</v>
      </c>
      <c r="P863" s="315"/>
      <c r="Q863" s="283"/>
      <c r="R863" s="298">
        <v>1</v>
      </c>
      <c r="S863" s="257" t="s">
        <v>1004</v>
      </c>
      <c r="T863" s="257" t="s">
        <v>1004</v>
      </c>
      <c r="U863" s="257" t="s">
        <v>1004</v>
      </c>
      <c r="V863" s="257" t="s">
        <v>1004</v>
      </c>
      <c r="W863" s="257" t="s">
        <v>1004</v>
      </c>
      <c r="X863" s="257" t="s">
        <v>1004</v>
      </c>
      <c r="Y863" s="257" t="s">
        <v>1004</v>
      </c>
      <c r="Z863" s="257" t="s">
        <v>1004</v>
      </c>
      <c r="AA863" s="257" t="s">
        <v>1004</v>
      </c>
      <c r="AB863" s="257" t="s">
        <v>1004</v>
      </c>
      <c r="AC863" s="257" t="s">
        <v>1004</v>
      </c>
      <c r="AD863" s="257" t="s">
        <v>1004</v>
      </c>
      <c r="AE863" s="257" t="s">
        <v>1004</v>
      </c>
      <c r="AF863" s="257" t="s">
        <v>1004</v>
      </c>
      <c r="AG863" s="257" t="s">
        <v>1004</v>
      </c>
      <c r="AH863" s="257" t="s">
        <v>1004</v>
      </c>
      <c r="AI863" s="257" t="s">
        <v>1004</v>
      </c>
      <c r="AJ863" s="257" t="s">
        <v>1004</v>
      </c>
      <c r="AK863" s="257" t="s">
        <v>1004</v>
      </c>
      <c r="AL863" s="257" t="s">
        <v>1004</v>
      </c>
      <c r="AM863" s="257" t="s">
        <v>1004</v>
      </c>
    </row>
    <row r="864" spans="1:39" s="121" customFormat="1" ht="15" hidden="1" customHeight="1">
      <c r="A864" s="233">
        <v>806</v>
      </c>
      <c r="B864" s="233"/>
      <c r="C864" s="233" t="s">
        <v>2221</v>
      </c>
      <c r="H864" s="121">
        <v>1</v>
      </c>
      <c r="I864" s="235">
        <v>86.9</v>
      </c>
      <c r="J864" s="236">
        <f t="shared" si="45"/>
        <v>86.9</v>
      </c>
      <c r="K864" s="237">
        <f t="shared" si="46"/>
        <v>4.0506211107744659E-3</v>
      </c>
    </row>
    <row r="865" spans="1:39" s="121" customFormat="1" ht="15" hidden="1" customHeight="1">
      <c r="A865" s="233">
        <v>807</v>
      </c>
      <c r="B865" s="233"/>
      <c r="C865" s="233" t="s">
        <v>869</v>
      </c>
      <c r="H865" s="121">
        <v>1</v>
      </c>
      <c r="I865" s="235">
        <v>52.9</v>
      </c>
      <c r="J865" s="236">
        <f t="shared" si="45"/>
        <v>52.9</v>
      </c>
      <c r="K865" s="237">
        <f t="shared" si="46"/>
        <v>2.4657981215186332E-3</v>
      </c>
    </row>
    <row r="866" spans="1:39" s="121" customFormat="1" ht="15" hidden="1" customHeight="1">
      <c r="A866" s="233">
        <v>808</v>
      </c>
      <c r="B866" s="233"/>
      <c r="C866" s="233" t="s">
        <v>249</v>
      </c>
      <c r="H866" s="121">
        <v>1</v>
      </c>
      <c r="I866" s="235">
        <v>52.8</v>
      </c>
      <c r="J866" s="236">
        <f t="shared" si="45"/>
        <v>52.8</v>
      </c>
      <c r="K866" s="237">
        <f t="shared" si="46"/>
        <v>2.4611368774325867E-3</v>
      </c>
    </row>
    <row r="867" spans="1:39" s="121" customFormat="1" ht="15" hidden="1" customHeight="1">
      <c r="A867" s="233">
        <v>809</v>
      </c>
      <c r="B867" s="233"/>
      <c r="C867" s="233" t="s">
        <v>249</v>
      </c>
      <c r="H867" s="121">
        <v>1</v>
      </c>
      <c r="I867" s="235">
        <v>52.3</v>
      </c>
      <c r="J867" s="236">
        <f t="shared" si="45"/>
        <v>52.3</v>
      </c>
      <c r="K867" s="237">
        <f t="shared" si="46"/>
        <v>2.4378306570023538E-3</v>
      </c>
    </row>
    <row r="868" spans="1:39" s="121" customFormat="1" ht="15" hidden="1" customHeight="1">
      <c r="A868" s="233">
        <v>810</v>
      </c>
      <c r="B868" s="233"/>
      <c r="C868" s="233" t="s">
        <v>870</v>
      </c>
      <c r="H868" s="121">
        <v>1</v>
      </c>
      <c r="I868" s="235">
        <v>55.5</v>
      </c>
      <c r="J868" s="236">
        <f t="shared" si="45"/>
        <v>55.5</v>
      </c>
      <c r="K868" s="237">
        <f t="shared" si="46"/>
        <v>2.586990467755844E-3</v>
      </c>
    </row>
    <row r="869" spans="1:39" s="121" customFormat="1" ht="15" hidden="1" customHeight="1">
      <c r="A869" s="233">
        <v>811</v>
      </c>
      <c r="B869" s="233"/>
      <c r="C869" s="233" t="s">
        <v>1066</v>
      </c>
      <c r="H869" s="121">
        <v>1</v>
      </c>
      <c r="I869" s="235">
        <v>84.8</v>
      </c>
      <c r="J869" s="236">
        <f t="shared" si="45"/>
        <v>84.8</v>
      </c>
      <c r="K869" s="237">
        <f t="shared" si="46"/>
        <v>3.9527349849674881E-3</v>
      </c>
    </row>
    <row r="870" spans="1:39" s="121" customFormat="1" ht="15" hidden="1" customHeight="1">
      <c r="A870" s="233">
        <v>812</v>
      </c>
      <c r="B870" s="233"/>
      <c r="C870" s="233" t="s">
        <v>871</v>
      </c>
      <c r="H870" s="121">
        <v>1</v>
      </c>
      <c r="I870" s="235">
        <v>80.400000000000006</v>
      </c>
      <c r="J870" s="236">
        <f t="shared" si="45"/>
        <v>80.400000000000006</v>
      </c>
      <c r="K870" s="237">
        <f t="shared" si="46"/>
        <v>3.7476402451814394E-3</v>
      </c>
    </row>
    <row r="871" spans="1:39" s="121" customFormat="1" ht="15" customHeight="1">
      <c r="A871" s="233">
        <v>813</v>
      </c>
      <c r="B871" s="233"/>
      <c r="C871" s="233" t="s">
        <v>872</v>
      </c>
      <c r="H871" s="121">
        <v>1</v>
      </c>
      <c r="I871" s="235">
        <v>53.1</v>
      </c>
      <c r="J871" s="251">
        <f t="shared" si="45"/>
        <v>53.1</v>
      </c>
      <c r="K871" s="252">
        <f t="shared" si="46"/>
        <v>2.4751206096907266E-3</v>
      </c>
      <c r="P871" s="315"/>
      <c r="Q871" s="283"/>
      <c r="R871" s="298">
        <v>1</v>
      </c>
      <c r="S871" s="257" t="s">
        <v>91</v>
      </c>
      <c r="T871" s="257" t="s">
        <v>91</v>
      </c>
      <c r="U871" s="257" t="s">
        <v>91</v>
      </c>
      <c r="V871" s="257" t="s">
        <v>91</v>
      </c>
      <c r="W871" s="257" t="s">
        <v>91</v>
      </c>
      <c r="X871" s="257" t="s">
        <v>91</v>
      </c>
      <c r="Y871" s="257" t="s">
        <v>91</v>
      </c>
      <c r="Z871" s="257" t="s">
        <v>91</v>
      </c>
      <c r="AA871" s="257" t="s">
        <v>91</v>
      </c>
      <c r="AB871" s="257" t="s">
        <v>91</v>
      </c>
      <c r="AC871" s="257" t="s">
        <v>91</v>
      </c>
      <c r="AD871" s="257" t="s">
        <v>91</v>
      </c>
      <c r="AE871" s="257" t="s">
        <v>91</v>
      </c>
      <c r="AF871" s="257" t="s">
        <v>91</v>
      </c>
      <c r="AG871" s="257" t="s">
        <v>91</v>
      </c>
      <c r="AH871" s="257" t="s">
        <v>91</v>
      </c>
      <c r="AI871" s="257" t="s">
        <v>91</v>
      </c>
      <c r="AJ871" s="257" t="s">
        <v>91</v>
      </c>
      <c r="AK871" s="257" t="s">
        <v>91</v>
      </c>
      <c r="AL871" s="257" t="s">
        <v>91</v>
      </c>
      <c r="AM871" s="257" t="s">
        <v>91</v>
      </c>
    </row>
    <row r="872" spans="1:39" s="121" customFormat="1" ht="15" customHeight="1">
      <c r="A872" s="233">
        <v>814</v>
      </c>
      <c r="B872" s="233"/>
      <c r="C872" s="233" t="s">
        <v>1096</v>
      </c>
      <c r="H872" s="121">
        <v>1</v>
      </c>
      <c r="I872" s="235">
        <v>52.9</v>
      </c>
      <c r="J872" s="251">
        <f t="shared" si="45"/>
        <v>52.9</v>
      </c>
      <c r="K872" s="252">
        <f t="shared" si="46"/>
        <v>2.4657981215186332E-3</v>
      </c>
      <c r="P872" s="315"/>
      <c r="Q872" s="283"/>
      <c r="R872" s="298">
        <v>1</v>
      </c>
      <c r="S872" s="257" t="s">
        <v>1004</v>
      </c>
      <c r="T872" s="257" t="s">
        <v>1004</v>
      </c>
      <c r="U872" s="257" t="s">
        <v>1004</v>
      </c>
      <c r="V872" s="257" t="s">
        <v>1004</v>
      </c>
      <c r="W872" s="257" t="s">
        <v>1004</v>
      </c>
      <c r="X872" s="257" t="s">
        <v>1004</v>
      </c>
      <c r="Y872" s="257" t="s">
        <v>1004</v>
      </c>
      <c r="Z872" s="257" t="s">
        <v>1004</v>
      </c>
      <c r="AA872" s="257" t="s">
        <v>1004</v>
      </c>
      <c r="AB872" s="257" t="s">
        <v>1004</v>
      </c>
      <c r="AC872" s="257" t="s">
        <v>1004</v>
      </c>
      <c r="AD872" s="257" t="s">
        <v>1004</v>
      </c>
      <c r="AE872" s="257" t="s">
        <v>1004</v>
      </c>
      <c r="AF872" s="257" t="s">
        <v>1004</v>
      </c>
      <c r="AG872" s="257" t="s">
        <v>1004</v>
      </c>
      <c r="AH872" s="257" t="s">
        <v>1004</v>
      </c>
      <c r="AI872" s="257" t="s">
        <v>1004</v>
      </c>
      <c r="AJ872" s="257" t="s">
        <v>1004</v>
      </c>
      <c r="AK872" s="257" t="s">
        <v>1004</v>
      </c>
      <c r="AL872" s="257" t="s">
        <v>1004</v>
      </c>
      <c r="AM872" s="257" t="s">
        <v>1004</v>
      </c>
    </row>
    <row r="873" spans="1:39" s="121" customFormat="1" ht="15" customHeight="1">
      <c r="A873" s="233">
        <v>815</v>
      </c>
      <c r="B873" s="233"/>
      <c r="C873" s="233" t="s">
        <v>873</v>
      </c>
      <c r="H873" s="121">
        <v>1</v>
      </c>
      <c r="I873" s="235">
        <v>52.3</v>
      </c>
      <c r="J873" s="251">
        <f t="shared" si="45"/>
        <v>52.3</v>
      </c>
      <c r="K873" s="252">
        <f t="shared" si="46"/>
        <v>2.4378306570023538E-3</v>
      </c>
      <c r="P873" s="315"/>
      <c r="Q873" s="283"/>
      <c r="R873" s="298">
        <v>1</v>
      </c>
      <c r="S873" s="257" t="s">
        <v>91</v>
      </c>
      <c r="T873" s="257" t="s">
        <v>91</v>
      </c>
      <c r="U873" s="257" t="s">
        <v>91</v>
      </c>
      <c r="V873" s="257" t="s">
        <v>91</v>
      </c>
      <c r="W873" s="257" t="s">
        <v>91</v>
      </c>
      <c r="X873" s="257" t="s">
        <v>91</v>
      </c>
      <c r="Y873" s="257" t="s">
        <v>91</v>
      </c>
      <c r="Z873" s="257" t="s">
        <v>91</v>
      </c>
      <c r="AA873" s="257" t="s">
        <v>91</v>
      </c>
      <c r="AB873" s="257" t="s">
        <v>91</v>
      </c>
      <c r="AC873" s="257" t="s">
        <v>91</v>
      </c>
      <c r="AD873" s="257" t="s">
        <v>91</v>
      </c>
      <c r="AE873" s="257" t="s">
        <v>91</v>
      </c>
      <c r="AF873" s="257" t="s">
        <v>91</v>
      </c>
      <c r="AG873" s="257" t="s">
        <v>91</v>
      </c>
      <c r="AH873" s="257" t="s">
        <v>91</v>
      </c>
      <c r="AI873" s="257" t="s">
        <v>91</v>
      </c>
      <c r="AJ873" s="257" t="s">
        <v>91</v>
      </c>
      <c r="AK873" s="257" t="s">
        <v>91</v>
      </c>
      <c r="AL873" s="257" t="s">
        <v>91</v>
      </c>
      <c r="AM873" s="257" t="s">
        <v>91</v>
      </c>
    </row>
    <row r="874" spans="1:39" s="121" customFormat="1" ht="15" customHeight="1">
      <c r="A874" s="233">
        <v>816</v>
      </c>
      <c r="B874" s="233"/>
      <c r="C874" s="233" t="s">
        <v>874</v>
      </c>
      <c r="H874" s="121">
        <v>1</v>
      </c>
      <c r="I874" s="235">
        <v>149.19999999999999</v>
      </c>
      <c r="J874" s="251">
        <f t="shared" si="45"/>
        <v>149.19999999999999</v>
      </c>
      <c r="K874" s="252">
        <f t="shared" si="46"/>
        <v>6.9545761763814759E-3</v>
      </c>
      <c r="P874" s="315"/>
      <c r="Q874" s="283"/>
      <c r="R874" s="298">
        <v>1</v>
      </c>
      <c r="S874" s="257" t="s">
        <v>91</v>
      </c>
      <c r="T874" s="257" t="s">
        <v>91</v>
      </c>
      <c r="U874" s="257" t="s">
        <v>91</v>
      </c>
      <c r="V874" s="257" t="s">
        <v>91</v>
      </c>
      <c r="W874" s="257" t="s">
        <v>91</v>
      </c>
      <c r="X874" s="257" t="s">
        <v>91</v>
      </c>
      <c r="Y874" s="257" t="s">
        <v>91</v>
      </c>
      <c r="Z874" s="257" t="s">
        <v>91</v>
      </c>
      <c r="AA874" s="257" t="s">
        <v>91</v>
      </c>
      <c r="AB874" s="257" t="s">
        <v>91</v>
      </c>
      <c r="AC874" s="257" t="s">
        <v>91</v>
      </c>
      <c r="AD874" s="257" t="s">
        <v>91</v>
      </c>
      <c r="AE874" s="257" t="s">
        <v>91</v>
      </c>
      <c r="AF874" s="257" t="s">
        <v>91</v>
      </c>
      <c r="AG874" s="257" t="s">
        <v>91</v>
      </c>
      <c r="AH874" s="257" t="s">
        <v>91</v>
      </c>
      <c r="AI874" s="257" t="s">
        <v>91</v>
      </c>
      <c r="AJ874" s="257" t="s">
        <v>91</v>
      </c>
      <c r="AK874" s="257" t="s">
        <v>91</v>
      </c>
      <c r="AL874" s="257" t="s">
        <v>91</v>
      </c>
      <c r="AM874" s="257" t="s">
        <v>91</v>
      </c>
    </row>
    <row r="875" spans="1:39" s="121" customFormat="1" ht="15" hidden="1" customHeight="1">
      <c r="A875" s="233">
        <v>817</v>
      </c>
      <c r="B875" s="233"/>
      <c r="C875" s="233" t="s">
        <v>875</v>
      </c>
      <c r="H875" s="121">
        <v>1</v>
      </c>
      <c r="I875" s="235">
        <v>92</v>
      </c>
      <c r="J875" s="236">
        <f t="shared" si="45"/>
        <v>92</v>
      </c>
      <c r="K875" s="237">
        <f t="shared" si="46"/>
        <v>4.2883445591628405E-3</v>
      </c>
    </row>
    <row r="876" spans="1:39" s="121" customFormat="1" ht="15" customHeight="1">
      <c r="A876" s="233">
        <v>818</v>
      </c>
      <c r="B876" s="233"/>
      <c r="C876" s="233" t="s">
        <v>876</v>
      </c>
      <c r="H876" s="121">
        <v>1</v>
      </c>
      <c r="I876" s="235">
        <v>49.1</v>
      </c>
      <c r="J876" s="251">
        <f t="shared" si="45"/>
        <v>49.1</v>
      </c>
      <c r="K876" s="252">
        <f t="shared" si="46"/>
        <v>2.288670846248864E-3</v>
      </c>
      <c r="P876" s="315"/>
      <c r="Q876" s="283"/>
      <c r="R876" s="298">
        <v>1</v>
      </c>
      <c r="S876" s="257" t="s">
        <v>1004</v>
      </c>
      <c r="T876" s="257" t="s">
        <v>1004</v>
      </c>
      <c r="U876" s="257" t="s">
        <v>1004</v>
      </c>
      <c r="V876" s="257" t="s">
        <v>1004</v>
      </c>
      <c r="W876" s="257" t="s">
        <v>1004</v>
      </c>
      <c r="X876" s="257" t="s">
        <v>1004</v>
      </c>
      <c r="Y876" s="257" t="s">
        <v>1004</v>
      </c>
      <c r="Z876" s="257" t="s">
        <v>1004</v>
      </c>
      <c r="AA876" s="257" t="s">
        <v>1004</v>
      </c>
      <c r="AB876" s="257" t="s">
        <v>1004</v>
      </c>
      <c r="AC876" s="257" t="s">
        <v>1004</v>
      </c>
      <c r="AD876" s="257" t="s">
        <v>1004</v>
      </c>
      <c r="AE876" s="257" t="s">
        <v>1004</v>
      </c>
      <c r="AF876" s="257" t="s">
        <v>1004</v>
      </c>
      <c r="AG876" s="257" t="s">
        <v>1004</v>
      </c>
      <c r="AH876" s="257" t="s">
        <v>1004</v>
      </c>
      <c r="AI876" s="257" t="s">
        <v>1004</v>
      </c>
      <c r="AJ876" s="257" t="s">
        <v>1004</v>
      </c>
      <c r="AK876" s="257" t="s">
        <v>1004</v>
      </c>
      <c r="AL876" s="257" t="s">
        <v>1004</v>
      </c>
      <c r="AM876" s="257" t="s">
        <v>1004</v>
      </c>
    </row>
    <row r="877" spans="1:39" s="121" customFormat="1" ht="15" hidden="1" customHeight="1">
      <c r="A877" s="233">
        <v>819</v>
      </c>
      <c r="B877" s="233"/>
      <c r="C877" s="233" t="s">
        <v>877</v>
      </c>
      <c r="H877" s="121">
        <v>1</v>
      </c>
      <c r="I877" s="235">
        <v>48.8</v>
      </c>
      <c r="J877" s="236">
        <f t="shared" si="45"/>
        <v>48.8</v>
      </c>
      <c r="K877" s="237">
        <f t="shared" si="46"/>
        <v>2.274687113990724E-3</v>
      </c>
    </row>
    <row r="878" spans="1:39" s="121" customFormat="1" ht="15" hidden="1" customHeight="1">
      <c r="A878" s="233">
        <v>820</v>
      </c>
      <c r="B878" s="233"/>
      <c r="C878" s="233" t="s">
        <v>878</v>
      </c>
      <c r="H878" s="121">
        <v>1</v>
      </c>
      <c r="I878" s="235">
        <v>75.8</v>
      </c>
      <c r="J878" s="236">
        <f t="shared" si="45"/>
        <v>75.8</v>
      </c>
      <c r="K878" s="237">
        <f t="shared" si="46"/>
        <v>3.5332230172232968E-3</v>
      </c>
    </row>
    <row r="879" spans="1:39" s="121" customFormat="1" ht="15" hidden="1" customHeight="1">
      <c r="A879" s="233">
        <v>821</v>
      </c>
      <c r="B879" s="233"/>
      <c r="C879" s="233" t="s">
        <v>879</v>
      </c>
      <c r="H879" s="121">
        <v>1</v>
      </c>
      <c r="I879" s="235">
        <v>126.5</v>
      </c>
      <c r="J879" s="236">
        <f t="shared" si="45"/>
        <v>126.5</v>
      </c>
      <c r="K879" s="237">
        <f t="shared" si="46"/>
        <v>5.8964737688489057E-3</v>
      </c>
    </row>
    <row r="880" spans="1:39" s="121" customFormat="1" ht="15" hidden="1" customHeight="1">
      <c r="A880" s="233">
        <v>822</v>
      </c>
      <c r="B880" s="233"/>
      <c r="C880" s="233" t="s">
        <v>880</v>
      </c>
      <c r="H880" s="121">
        <v>1</v>
      </c>
      <c r="I880" s="235">
        <v>92.1</v>
      </c>
      <c r="J880" s="236">
        <f t="shared" si="45"/>
        <v>92.1</v>
      </c>
      <c r="K880" s="237">
        <f t="shared" si="46"/>
        <v>4.2930058032488866E-3</v>
      </c>
    </row>
    <row r="881" spans="1:39" s="121" customFormat="1" ht="15" customHeight="1">
      <c r="A881" s="233">
        <v>823</v>
      </c>
      <c r="B881" s="233"/>
      <c r="C881" s="233" t="s">
        <v>881</v>
      </c>
      <c r="H881" s="121">
        <v>1</v>
      </c>
      <c r="I881" s="235">
        <v>50</v>
      </c>
      <c r="J881" s="251">
        <f t="shared" si="45"/>
        <v>50</v>
      </c>
      <c r="K881" s="252">
        <f t="shared" si="46"/>
        <v>2.3306220430232829E-3</v>
      </c>
      <c r="P881" s="315"/>
      <c r="Q881" s="283"/>
      <c r="R881" s="298">
        <v>1</v>
      </c>
      <c r="S881" s="257" t="s">
        <v>91</v>
      </c>
      <c r="T881" s="257" t="s">
        <v>91</v>
      </c>
      <c r="U881" s="257" t="s">
        <v>91</v>
      </c>
      <c r="V881" s="257" t="s">
        <v>91</v>
      </c>
      <c r="W881" s="257" t="s">
        <v>91</v>
      </c>
      <c r="X881" s="257" t="s">
        <v>91</v>
      </c>
      <c r="Y881" s="257" t="s">
        <v>91</v>
      </c>
      <c r="Z881" s="257" t="s">
        <v>91</v>
      </c>
      <c r="AA881" s="257" t="s">
        <v>91</v>
      </c>
      <c r="AB881" s="257" t="s">
        <v>91</v>
      </c>
      <c r="AC881" s="257" t="s">
        <v>91</v>
      </c>
      <c r="AD881" s="257" t="s">
        <v>91</v>
      </c>
      <c r="AE881" s="257" t="s">
        <v>91</v>
      </c>
      <c r="AF881" s="257" t="s">
        <v>91</v>
      </c>
      <c r="AG881" s="257" t="s">
        <v>91</v>
      </c>
      <c r="AH881" s="257" t="s">
        <v>91</v>
      </c>
      <c r="AI881" s="257" t="s">
        <v>91</v>
      </c>
      <c r="AJ881" s="257" t="s">
        <v>91</v>
      </c>
      <c r="AK881" s="257" t="s">
        <v>91</v>
      </c>
      <c r="AL881" s="257" t="s">
        <v>91</v>
      </c>
      <c r="AM881" s="257" t="s">
        <v>91</v>
      </c>
    </row>
    <row r="882" spans="1:39" s="121" customFormat="1" ht="15" customHeight="1">
      <c r="A882" s="233">
        <v>824</v>
      </c>
      <c r="B882" s="233"/>
      <c r="C882" s="233" t="s">
        <v>882</v>
      </c>
      <c r="H882" s="121">
        <v>1</v>
      </c>
      <c r="I882" s="235">
        <v>48.8</v>
      </c>
      <c r="J882" s="251">
        <f t="shared" si="45"/>
        <v>48.8</v>
      </c>
      <c r="K882" s="252">
        <f t="shared" si="46"/>
        <v>2.274687113990724E-3</v>
      </c>
      <c r="P882" s="315"/>
      <c r="Q882" s="283"/>
      <c r="R882" s="298">
        <v>1</v>
      </c>
      <c r="S882" s="257" t="s">
        <v>1004</v>
      </c>
      <c r="T882" s="257" t="s">
        <v>1004</v>
      </c>
      <c r="U882" s="257" t="s">
        <v>1004</v>
      </c>
      <c r="V882" s="257" t="s">
        <v>1004</v>
      </c>
      <c r="W882" s="257" t="s">
        <v>1004</v>
      </c>
      <c r="X882" s="257" t="s">
        <v>1004</v>
      </c>
      <c r="Y882" s="257" t="s">
        <v>1004</v>
      </c>
      <c r="Z882" s="257" t="s">
        <v>1004</v>
      </c>
      <c r="AA882" s="257" t="s">
        <v>1004</v>
      </c>
      <c r="AB882" s="257" t="s">
        <v>1004</v>
      </c>
      <c r="AC882" s="257" t="s">
        <v>1004</v>
      </c>
      <c r="AD882" s="257" t="s">
        <v>1004</v>
      </c>
      <c r="AE882" s="257" t="s">
        <v>1004</v>
      </c>
      <c r="AF882" s="257" t="s">
        <v>1004</v>
      </c>
      <c r="AG882" s="257" t="s">
        <v>1004</v>
      </c>
      <c r="AH882" s="257" t="s">
        <v>1004</v>
      </c>
      <c r="AI882" s="257" t="s">
        <v>1004</v>
      </c>
      <c r="AJ882" s="257" t="s">
        <v>1004</v>
      </c>
      <c r="AK882" s="257" t="s">
        <v>1004</v>
      </c>
      <c r="AL882" s="257" t="s">
        <v>1004</v>
      </c>
      <c r="AM882" s="257" t="s">
        <v>1004</v>
      </c>
    </row>
    <row r="883" spans="1:39" s="121" customFormat="1" ht="15" hidden="1" customHeight="1">
      <c r="A883" s="233">
        <v>825</v>
      </c>
      <c r="B883" s="233"/>
      <c r="C883" s="233" t="s">
        <v>997</v>
      </c>
      <c r="H883" s="121">
        <v>1</v>
      </c>
      <c r="I883" s="235">
        <v>75.7</v>
      </c>
      <c r="J883" s="236">
        <f t="shared" si="45"/>
        <v>75.7</v>
      </c>
      <c r="K883" s="237">
        <f t="shared" si="46"/>
        <v>3.5285617731372503E-3</v>
      </c>
    </row>
    <row r="884" spans="1:39" s="121" customFormat="1" ht="15" customHeight="1">
      <c r="A884" s="233">
        <v>826</v>
      </c>
      <c r="B884" s="233"/>
      <c r="C884" s="233" t="s">
        <v>1067</v>
      </c>
      <c r="H884" s="121">
        <v>1</v>
      </c>
      <c r="I884" s="235">
        <v>126.7</v>
      </c>
      <c r="J884" s="251">
        <f t="shared" si="45"/>
        <v>126.7</v>
      </c>
      <c r="K884" s="252">
        <f t="shared" si="46"/>
        <v>5.9057962570209987E-3</v>
      </c>
      <c r="P884" s="315"/>
      <c r="Q884" s="283"/>
      <c r="R884" s="298">
        <v>1</v>
      </c>
      <c r="S884" s="257" t="s">
        <v>91</v>
      </c>
      <c r="T884" s="257" t="s">
        <v>91</v>
      </c>
      <c r="U884" s="257" t="s">
        <v>91</v>
      </c>
      <c r="V884" s="257" t="s">
        <v>91</v>
      </c>
      <c r="W884" s="257" t="s">
        <v>91</v>
      </c>
      <c r="X884" s="257" t="s">
        <v>91</v>
      </c>
      <c r="Y884" s="257" t="s">
        <v>91</v>
      </c>
      <c r="Z884" s="257" t="s">
        <v>91</v>
      </c>
      <c r="AA884" s="257" t="s">
        <v>91</v>
      </c>
      <c r="AB884" s="257" t="s">
        <v>91</v>
      </c>
      <c r="AC884" s="257" t="s">
        <v>91</v>
      </c>
      <c r="AD884" s="257" t="s">
        <v>91</v>
      </c>
      <c r="AE884" s="257" t="s">
        <v>91</v>
      </c>
      <c r="AF884" s="257" t="s">
        <v>91</v>
      </c>
      <c r="AG884" s="257" t="s">
        <v>91</v>
      </c>
      <c r="AH884" s="257" t="s">
        <v>91</v>
      </c>
      <c r="AI884" s="257" t="s">
        <v>91</v>
      </c>
      <c r="AJ884" s="257" t="s">
        <v>91</v>
      </c>
      <c r="AK884" s="257" t="s">
        <v>91</v>
      </c>
      <c r="AL884" s="257" t="s">
        <v>91</v>
      </c>
      <c r="AM884" s="257" t="s">
        <v>91</v>
      </c>
    </row>
    <row r="885" spans="1:39" s="121" customFormat="1" ht="15" customHeight="1">
      <c r="A885" s="233">
        <v>827</v>
      </c>
      <c r="B885" s="233"/>
      <c r="C885" s="233" t="s">
        <v>883</v>
      </c>
      <c r="H885" s="121">
        <v>1</v>
      </c>
      <c r="I885" s="235">
        <v>92.3</v>
      </c>
      <c r="J885" s="251">
        <f t="shared" si="45"/>
        <v>92.3</v>
      </c>
      <c r="K885" s="252">
        <f t="shared" si="46"/>
        <v>4.3023282914209805E-3</v>
      </c>
      <c r="P885" s="315"/>
      <c r="Q885" s="283"/>
      <c r="R885" s="298">
        <v>1</v>
      </c>
      <c r="S885" s="257" t="s">
        <v>91</v>
      </c>
      <c r="T885" s="257" t="s">
        <v>91</v>
      </c>
      <c r="U885" s="257" t="s">
        <v>91</v>
      </c>
      <c r="V885" s="257" t="s">
        <v>91</v>
      </c>
      <c r="W885" s="257" t="s">
        <v>91</v>
      </c>
      <c r="X885" s="257" t="s">
        <v>91</v>
      </c>
      <c r="Y885" s="257" t="s">
        <v>91</v>
      </c>
      <c r="Z885" s="257" t="s">
        <v>93</v>
      </c>
      <c r="AA885" s="257" t="s">
        <v>91</v>
      </c>
      <c r="AB885" s="257" t="s">
        <v>91</v>
      </c>
      <c r="AC885" s="257" t="s">
        <v>91</v>
      </c>
      <c r="AD885" s="257" t="s">
        <v>91</v>
      </c>
      <c r="AE885" s="257" t="s">
        <v>91</v>
      </c>
      <c r="AF885" s="257" t="s">
        <v>91</v>
      </c>
      <c r="AG885" s="257" t="s">
        <v>91</v>
      </c>
      <c r="AH885" s="257" t="s">
        <v>91</v>
      </c>
      <c r="AI885" s="257" t="s">
        <v>91</v>
      </c>
      <c r="AJ885" s="257" t="s">
        <v>91</v>
      </c>
      <c r="AK885" s="257" t="s">
        <v>93</v>
      </c>
      <c r="AL885" s="257" t="s">
        <v>91</v>
      </c>
      <c r="AM885" s="257" t="s">
        <v>91</v>
      </c>
    </row>
    <row r="886" spans="1:39" s="121" customFormat="1" ht="15" customHeight="1">
      <c r="A886" s="233">
        <v>828</v>
      </c>
      <c r="B886" s="233"/>
      <c r="C886" s="233" t="s">
        <v>1107</v>
      </c>
      <c r="H886" s="121">
        <v>1</v>
      </c>
      <c r="I886" s="235">
        <v>49.8</v>
      </c>
      <c r="J886" s="251">
        <f t="shared" si="45"/>
        <v>49.8</v>
      </c>
      <c r="K886" s="252">
        <f t="shared" si="46"/>
        <v>2.3212995548511895E-3</v>
      </c>
      <c r="P886" s="315"/>
      <c r="Q886" s="283"/>
      <c r="R886" s="298">
        <v>1</v>
      </c>
      <c r="S886" s="257" t="s">
        <v>1004</v>
      </c>
      <c r="T886" s="257" t="s">
        <v>1004</v>
      </c>
      <c r="U886" s="257" t="s">
        <v>1004</v>
      </c>
      <c r="V886" s="257" t="s">
        <v>1004</v>
      </c>
      <c r="W886" s="257" t="s">
        <v>1004</v>
      </c>
      <c r="X886" s="257" t="s">
        <v>1004</v>
      </c>
      <c r="Y886" s="257" t="s">
        <v>1004</v>
      </c>
      <c r="Z886" s="257" t="s">
        <v>1004</v>
      </c>
      <c r="AA886" s="257" t="s">
        <v>1004</v>
      </c>
      <c r="AB886" s="257" t="s">
        <v>1004</v>
      </c>
      <c r="AC886" s="257" t="s">
        <v>1004</v>
      </c>
      <c r="AD886" s="257" t="s">
        <v>1004</v>
      </c>
      <c r="AE886" s="257" t="s">
        <v>1004</v>
      </c>
      <c r="AF886" s="257" t="s">
        <v>1004</v>
      </c>
      <c r="AG886" s="257" t="s">
        <v>1004</v>
      </c>
      <c r="AH886" s="257" t="s">
        <v>1004</v>
      </c>
      <c r="AI886" s="257" t="s">
        <v>1004</v>
      </c>
      <c r="AJ886" s="257" t="s">
        <v>1004</v>
      </c>
      <c r="AK886" s="257" t="s">
        <v>1004</v>
      </c>
      <c r="AL886" s="257" t="s">
        <v>1004</v>
      </c>
      <c r="AM886" s="257" t="s">
        <v>1004</v>
      </c>
    </row>
    <row r="887" spans="1:39" s="121" customFormat="1" ht="15" hidden="1" customHeight="1">
      <c r="A887" s="233">
        <v>829</v>
      </c>
      <c r="B887" s="233"/>
      <c r="C887" s="233" t="s">
        <v>1048</v>
      </c>
      <c r="H887" s="121">
        <v>1</v>
      </c>
      <c r="I887" s="235">
        <v>48.7</v>
      </c>
      <c r="J887" s="236">
        <f t="shared" si="45"/>
        <v>48.7</v>
      </c>
      <c r="K887" s="237">
        <f t="shared" si="46"/>
        <v>2.2700258699046775E-3</v>
      </c>
    </row>
    <row r="888" spans="1:39" s="121" customFormat="1" ht="15" hidden="1" customHeight="1">
      <c r="A888" s="233">
        <v>830</v>
      </c>
      <c r="B888" s="233"/>
      <c r="C888" s="233" t="s">
        <v>884</v>
      </c>
      <c r="H888" s="121">
        <v>1</v>
      </c>
      <c r="I888" s="235">
        <v>75.8</v>
      </c>
      <c r="J888" s="236">
        <f t="shared" si="45"/>
        <v>75.8</v>
      </c>
      <c r="K888" s="237">
        <f t="shared" si="46"/>
        <v>3.5332230172232968E-3</v>
      </c>
    </row>
    <row r="889" spans="1:39" s="121" customFormat="1" ht="22.95" customHeight="1">
      <c r="A889" s="233">
        <v>831</v>
      </c>
      <c r="B889" s="233"/>
      <c r="C889" s="233" t="s">
        <v>885</v>
      </c>
      <c r="H889" s="121">
        <v>0.08</v>
      </c>
      <c r="I889" s="235">
        <v>126.6</v>
      </c>
      <c r="J889" s="236">
        <v>10.130000000000001</v>
      </c>
      <c r="K889" s="237">
        <f t="shared" si="46"/>
        <v>4.7218402591651715E-4</v>
      </c>
      <c r="P889" s="315" t="s">
        <v>2265</v>
      </c>
      <c r="R889" s="300">
        <v>1</v>
      </c>
      <c r="S889" s="121" t="s">
        <v>91</v>
      </c>
      <c r="T889" s="121" t="s">
        <v>91</v>
      </c>
      <c r="U889" s="121" t="s">
        <v>91</v>
      </c>
      <c r="V889" s="121" t="s">
        <v>91</v>
      </c>
      <c r="W889" s="121" t="s">
        <v>91</v>
      </c>
      <c r="X889" s="121" t="s">
        <v>91</v>
      </c>
      <c r="Y889" s="121" t="s">
        <v>91</v>
      </c>
      <c r="Z889" s="121" t="s">
        <v>91</v>
      </c>
      <c r="AA889" s="121" t="s">
        <v>91</v>
      </c>
      <c r="AB889" s="121" t="s">
        <v>91</v>
      </c>
      <c r="AC889" s="121" t="s">
        <v>91</v>
      </c>
      <c r="AD889" s="121" t="s">
        <v>91</v>
      </c>
      <c r="AE889" s="121" t="s">
        <v>91</v>
      </c>
      <c r="AF889" s="121" t="s">
        <v>91</v>
      </c>
      <c r="AG889" s="121" t="s">
        <v>91</v>
      </c>
      <c r="AH889" s="121" t="s">
        <v>91</v>
      </c>
      <c r="AI889" s="121" t="s">
        <v>91</v>
      </c>
      <c r="AJ889" s="121" t="s">
        <v>91</v>
      </c>
      <c r="AK889" s="121" t="s">
        <v>91</v>
      </c>
      <c r="AL889" s="121" t="s">
        <v>91</v>
      </c>
      <c r="AM889" s="121" t="s">
        <v>91</v>
      </c>
    </row>
    <row r="890" spans="1:39" s="121" customFormat="1" ht="37.950000000000003" customHeight="1">
      <c r="A890" s="233">
        <v>831</v>
      </c>
      <c r="B890" s="233"/>
      <c r="C890" s="233" t="s">
        <v>886</v>
      </c>
      <c r="H890" s="121">
        <v>0.08</v>
      </c>
      <c r="I890" s="235">
        <v>126.6</v>
      </c>
      <c r="J890" s="236">
        <v>10.130000000000001</v>
      </c>
      <c r="K890" s="237">
        <f t="shared" si="46"/>
        <v>4.7218402591651715E-4</v>
      </c>
      <c r="P890" s="315" t="s">
        <v>2265</v>
      </c>
      <c r="R890" s="300">
        <v>1</v>
      </c>
      <c r="S890" s="121" t="s">
        <v>91</v>
      </c>
      <c r="T890" s="121" t="s">
        <v>91</v>
      </c>
      <c r="U890" s="121" t="s">
        <v>91</v>
      </c>
      <c r="V890" s="121" t="s">
        <v>91</v>
      </c>
      <c r="W890" s="121" t="s">
        <v>91</v>
      </c>
      <c r="X890" s="121" t="s">
        <v>91</v>
      </c>
      <c r="Y890" s="121" t="s">
        <v>91</v>
      </c>
      <c r="Z890" s="121" t="s">
        <v>91</v>
      </c>
      <c r="AA890" s="121" t="s">
        <v>91</v>
      </c>
      <c r="AB890" s="121" t="s">
        <v>91</v>
      </c>
      <c r="AC890" s="121" t="s">
        <v>91</v>
      </c>
      <c r="AD890" s="121" t="s">
        <v>91</v>
      </c>
      <c r="AE890" s="121" t="s">
        <v>91</v>
      </c>
      <c r="AF890" s="121" t="s">
        <v>91</v>
      </c>
      <c r="AG890" s="121" t="s">
        <v>91</v>
      </c>
      <c r="AH890" s="121" t="s">
        <v>91</v>
      </c>
      <c r="AI890" s="121" t="s">
        <v>91</v>
      </c>
      <c r="AJ890" s="121" t="s">
        <v>91</v>
      </c>
      <c r="AK890" s="121" t="s">
        <v>91</v>
      </c>
      <c r="AL890" s="121" t="s">
        <v>91</v>
      </c>
      <c r="AM890" s="121" t="s">
        <v>91</v>
      </c>
    </row>
    <row r="891" spans="1:39" s="121" customFormat="1" ht="39.6">
      <c r="A891" s="233">
        <v>831</v>
      </c>
      <c r="B891" s="233"/>
      <c r="C891" s="233" t="s">
        <v>887</v>
      </c>
      <c r="H891" s="121">
        <v>0.08</v>
      </c>
      <c r="I891" s="235">
        <v>126.6</v>
      </c>
      <c r="J891" s="236">
        <v>10.130000000000001</v>
      </c>
      <c r="K891" s="237">
        <f t="shared" si="46"/>
        <v>4.7218402591651715E-4</v>
      </c>
      <c r="P891" s="315" t="s">
        <v>2265</v>
      </c>
      <c r="R891" s="300">
        <v>1</v>
      </c>
      <c r="S891" s="121" t="s">
        <v>91</v>
      </c>
      <c r="T891" s="121" t="s">
        <v>91</v>
      </c>
      <c r="U891" s="121" t="s">
        <v>91</v>
      </c>
      <c r="V891" s="121" t="s">
        <v>91</v>
      </c>
      <c r="W891" s="121" t="s">
        <v>91</v>
      </c>
      <c r="X891" s="121" t="s">
        <v>91</v>
      </c>
      <c r="Y891" s="121" t="s">
        <v>91</v>
      </c>
      <c r="Z891" s="121" t="s">
        <v>91</v>
      </c>
      <c r="AA891" s="121" t="s">
        <v>91</v>
      </c>
      <c r="AB891" s="121" t="s">
        <v>91</v>
      </c>
      <c r="AC891" s="121" t="s">
        <v>91</v>
      </c>
      <c r="AD891" s="121" t="s">
        <v>91</v>
      </c>
      <c r="AE891" s="121" t="s">
        <v>91</v>
      </c>
      <c r="AF891" s="121" t="s">
        <v>91</v>
      </c>
      <c r="AG891" s="121" t="s">
        <v>91</v>
      </c>
      <c r="AH891" s="121" t="s">
        <v>91</v>
      </c>
      <c r="AI891" s="121" t="s">
        <v>91</v>
      </c>
      <c r="AJ891" s="121" t="s">
        <v>91</v>
      </c>
      <c r="AK891" s="121" t="s">
        <v>91</v>
      </c>
      <c r="AL891" s="121" t="s">
        <v>91</v>
      </c>
      <c r="AM891" s="121" t="s">
        <v>91</v>
      </c>
    </row>
    <row r="892" spans="1:39" s="121" customFormat="1" ht="25.95" customHeight="1">
      <c r="A892" s="233">
        <v>831</v>
      </c>
      <c r="B892" s="233"/>
      <c r="C892" s="233" t="s">
        <v>888</v>
      </c>
      <c r="H892" s="121">
        <v>0.08</v>
      </c>
      <c r="I892" s="235">
        <v>126.6</v>
      </c>
      <c r="J892" s="236">
        <v>10.130000000000001</v>
      </c>
      <c r="K892" s="237">
        <f t="shared" si="46"/>
        <v>4.7218402591651715E-4</v>
      </c>
      <c r="P892" s="315" t="s">
        <v>2265</v>
      </c>
      <c r="R892" s="300">
        <v>1</v>
      </c>
      <c r="S892" s="121" t="s">
        <v>91</v>
      </c>
      <c r="T892" s="121" t="s">
        <v>91</v>
      </c>
      <c r="U892" s="121" t="s">
        <v>91</v>
      </c>
      <c r="V892" s="121" t="s">
        <v>91</v>
      </c>
      <c r="W892" s="121" t="s">
        <v>91</v>
      </c>
      <c r="X892" s="121" t="s">
        <v>91</v>
      </c>
      <c r="Y892" s="121" t="s">
        <v>91</v>
      </c>
      <c r="Z892" s="121" t="s">
        <v>91</v>
      </c>
      <c r="AA892" s="121" t="s">
        <v>91</v>
      </c>
      <c r="AB892" s="121" t="s">
        <v>91</v>
      </c>
      <c r="AC892" s="121" t="s">
        <v>91</v>
      </c>
      <c r="AD892" s="121" t="s">
        <v>91</v>
      </c>
      <c r="AE892" s="121" t="s">
        <v>91</v>
      </c>
      <c r="AF892" s="121" t="s">
        <v>91</v>
      </c>
      <c r="AG892" s="121" t="s">
        <v>91</v>
      </c>
      <c r="AH892" s="121" t="s">
        <v>91</v>
      </c>
      <c r="AI892" s="121" t="s">
        <v>91</v>
      </c>
      <c r="AJ892" s="121" t="s">
        <v>91</v>
      </c>
      <c r="AK892" s="121" t="s">
        <v>91</v>
      </c>
      <c r="AL892" s="121" t="s">
        <v>91</v>
      </c>
      <c r="AM892" s="121" t="s">
        <v>91</v>
      </c>
    </row>
    <row r="893" spans="1:39" s="121" customFormat="1" ht="25.5" customHeight="1">
      <c r="A893" s="233">
        <v>831</v>
      </c>
      <c r="B893" s="233"/>
      <c r="C893" s="233" t="s">
        <v>889</v>
      </c>
      <c r="H893" s="121">
        <v>0.08</v>
      </c>
      <c r="I893" s="235">
        <v>126.6</v>
      </c>
      <c r="J893" s="236">
        <v>10.130000000000001</v>
      </c>
      <c r="K893" s="237">
        <f t="shared" si="46"/>
        <v>4.7218402591651715E-4</v>
      </c>
      <c r="P893" s="315" t="s">
        <v>2265</v>
      </c>
      <c r="R893" s="300">
        <v>1</v>
      </c>
      <c r="S893" s="121" t="s">
        <v>91</v>
      </c>
      <c r="T893" s="121" t="s">
        <v>91</v>
      </c>
      <c r="U893" s="121" t="s">
        <v>91</v>
      </c>
      <c r="V893" s="121" t="s">
        <v>91</v>
      </c>
      <c r="W893" s="121" t="s">
        <v>91</v>
      </c>
      <c r="X893" s="121" t="s">
        <v>91</v>
      </c>
      <c r="Y893" s="121" t="s">
        <v>91</v>
      </c>
      <c r="Z893" s="121" t="s">
        <v>91</v>
      </c>
      <c r="AA893" s="121" t="s">
        <v>91</v>
      </c>
      <c r="AB893" s="121" t="s">
        <v>91</v>
      </c>
      <c r="AC893" s="121" t="s">
        <v>91</v>
      </c>
      <c r="AD893" s="121" t="s">
        <v>91</v>
      </c>
      <c r="AE893" s="121" t="s">
        <v>91</v>
      </c>
      <c r="AF893" s="121" t="s">
        <v>91</v>
      </c>
      <c r="AG893" s="121" t="s">
        <v>91</v>
      </c>
      <c r="AH893" s="121" t="s">
        <v>91</v>
      </c>
      <c r="AI893" s="121" t="s">
        <v>91</v>
      </c>
      <c r="AJ893" s="121" t="s">
        <v>91</v>
      </c>
      <c r="AK893" s="121" t="s">
        <v>91</v>
      </c>
      <c r="AL893" s="121" t="s">
        <v>91</v>
      </c>
      <c r="AM893" s="121" t="s">
        <v>91</v>
      </c>
    </row>
    <row r="894" spans="1:39" s="121" customFormat="1" ht="15" customHeight="1">
      <c r="A894" s="233">
        <v>831</v>
      </c>
      <c r="B894" s="233"/>
      <c r="C894" s="233" t="s">
        <v>890</v>
      </c>
      <c r="H894" s="121">
        <v>0.6</v>
      </c>
      <c r="I894" s="235">
        <v>126.6</v>
      </c>
      <c r="J894" s="236">
        <v>75.959999999999994</v>
      </c>
      <c r="K894" s="237">
        <f t="shared" si="46"/>
        <v>3.5406810077609711E-3</v>
      </c>
      <c r="P894" s="315"/>
      <c r="R894" s="300">
        <v>1</v>
      </c>
      <c r="S894" s="121" t="s">
        <v>91</v>
      </c>
      <c r="T894" s="121" t="s">
        <v>91</v>
      </c>
      <c r="U894" s="121" t="s">
        <v>91</v>
      </c>
      <c r="V894" s="121" t="s">
        <v>91</v>
      </c>
      <c r="W894" s="121" t="s">
        <v>91</v>
      </c>
      <c r="X894" s="121" t="s">
        <v>91</v>
      </c>
      <c r="Y894" s="121" t="s">
        <v>91</v>
      </c>
      <c r="Z894" s="121" t="s">
        <v>91</v>
      </c>
      <c r="AA894" s="121" t="s">
        <v>91</v>
      </c>
      <c r="AB894" s="121" t="s">
        <v>91</v>
      </c>
      <c r="AC894" s="121" t="s">
        <v>91</v>
      </c>
      <c r="AD894" s="121" t="s">
        <v>91</v>
      </c>
      <c r="AE894" s="121" t="s">
        <v>91</v>
      </c>
      <c r="AF894" s="121" t="s">
        <v>91</v>
      </c>
      <c r="AG894" s="121" t="s">
        <v>91</v>
      </c>
      <c r="AH894" s="121" t="s">
        <v>91</v>
      </c>
      <c r="AI894" s="121" t="s">
        <v>91</v>
      </c>
      <c r="AJ894" s="121" t="s">
        <v>91</v>
      </c>
      <c r="AK894" s="121" t="s">
        <v>91</v>
      </c>
      <c r="AL894" s="121" t="s">
        <v>91</v>
      </c>
      <c r="AM894" s="121" t="s">
        <v>91</v>
      </c>
    </row>
    <row r="895" spans="1:39" s="121" customFormat="1" ht="15" hidden="1" customHeight="1">
      <c r="A895" s="233">
        <v>832</v>
      </c>
      <c r="B895" s="233"/>
      <c r="C895" s="233" t="s">
        <v>891</v>
      </c>
      <c r="H895" s="121">
        <v>1</v>
      </c>
      <c r="I895" s="235">
        <v>92.1</v>
      </c>
      <c r="J895" s="236">
        <f t="shared" si="45"/>
        <v>92.1</v>
      </c>
      <c r="K895" s="237">
        <f t="shared" si="46"/>
        <v>4.2930058032488866E-3</v>
      </c>
    </row>
    <row r="896" spans="1:39" s="121" customFormat="1" ht="15" customHeight="1">
      <c r="A896" s="233">
        <v>833</v>
      </c>
      <c r="B896" s="233"/>
      <c r="C896" s="233" t="s">
        <v>892</v>
      </c>
      <c r="H896" s="121">
        <v>1</v>
      </c>
      <c r="I896" s="235">
        <v>49.9</v>
      </c>
      <c r="J896" s="251">
        <f t="shared" si="45"/>
        <v>49.9</v>
      </c>
      <c r="K896" s="252">
        <f t="shared" si="46"/>
        <v>2.3259607989372364E-3</v>
      </c>
      <c r="P896" s="315"/>
      <c r="Q896" s="283"/>
      <c r="R896" s="298">
        <v>1</v>
      </c>
      <c r="S896" s="257" t="s">
        <v>1004</v>
      </c>
      <c r="T896" s="257" t="s">
        <v>1004</v>
      </c>
      <c r="U896" s="257" t="s">
        <v>1004</v>
      </c>
      <c r="V896" s="257" t="s">
        <v>1004</v>
      </c>
      <c r="W896" s="257" t="s">
        <v>1004</v>
      </c>
      <c r="X896" s="257" t="s">
        <v>1004</v>
      </c>
      <c r="Y896" s="257" t="s">
        <v>1004</v>
      </c>
      <c r="Z896" s="257" t="s">
        <v>1004</v>
      </c>
      <c r="AA896" s="257" t="s">
        <v>1004</v>
      </c>
      <c r="AB896" s="257" t="s">
        <v>1004</v>
      </c>
      <c r="AC896" s="257" t="s">
        <v>1004</v>
      </c>
      <c r="AD896" s="257" t="s">
        <v>1004</v>
      </c>
      <c r="AE896" s="257" t="s">
        <v>1004</v>
      </c>
      <c r="AF896" s="257" t="s">
        <v>1004</v>
      </c>
      <c r="AG896" s="257" t="s">
        <v>1004</v>
      </c>
      <c r="AH896" s="257" t="s">
        <v>1004</v>
      </c>
      <c r="AI896" s="257" t="s">
        <v>1004</v>
      </c>
      <c r="AJ896" s="257" t="s">
        <v>1004</v>
      </c>
      <c r="AK896" s="257" t="s">
        <v>1004</v>
      </c>
      <c r="AL896" s="257" t="s">
        <v>1004</v>
      </c>
      <c r="AM896" s="257" t="s">
        <v>1004</v>
      </c>
    </row>
    <row r="897" spans="1:39" s="121" customFormat="1" ht="15" customHeight="1">
      <c r="A897" s="233">
        <v>834</v>
      </c>
      <c r="B897" s="233"/>
      <c r="C897" s="233" t="s">
        <v>893</v>
      </c>
      <c r="H897" s="121">
        <v>1</v>
      </c>
      <c r="I897" s="235">
        <v>48.5</v>
      </c>
      <c r="J897" s="251">
        <f t="shared" si="45"/>
        <v>48.5</v>
      </c>
      <c r="K897" s="252">
        <f t="shared" si="46"/>
        <v>2.2607033817325845E-3</v>
      </c>
      <c r="P897" s="315"/>
      <c r="Q897" s="283"/>
      <c r="R897" s="298">
        <v>1</v>
      </c>
      <c r="S897" s="257" t="s">
        <v>91</v>
      </c>
      <c r="T897" s="257" t="s">
        <v>91</v>
      </c>
      <c r="U897" s="257" t="s">
        <v>91</v>
      </c>
      <c r="V897" s="257" t="s">
        <v>91</v>
      </c>
      <c r="W897" s="257" t="s">
        <v>91</v>
      </c>
      <c r="X897" s="257" t="s">
        <v>91</v>
      </c>
      <c r="Y897" s="257" t="s">
        <v>91</v>
      </c>
      <c r="Z897" s="257" t="s">
        <v>91</v>
      </c>
      <c r="AA897" s="257" t="s">
        <v>91</v>
      </c>
      <c r="AB897" s="257" t="s">
        <v>91</v>
      </c>
      <c r="AC897" s="257" t="s">
        <v>91</v>
      </c>
      <c r="AD897" s="257" t="s">
        <v>91</v>
      </c>
      <c r="AE897" s="257" t="s">
        <v>91</v>
      </c>
      <c r="AF897" s="257" t="s">
        <v>91</v>
      </c>
      <c r="AG897" s="257" t="s">
        <v>91</v>
      </c>
      <c r="AH897" s="257" t="s">
        <v>91</v>
      </c>
      <c r="AI897" s="257" t="s">
        <v>91</v>
      </c>
      <c r="AJ897" s="257" t="s">
        <v>91</v>
      </c>
      <c r="AK897" s="257" t="s">
        <v>91</v>
      </c>
      <c r="AL897" s="257" t="s">
        <v>91</v>
      </c>
      <c r="AM897" s="257" t="s">
        <v>91</v>
      </c>
    </row>
    <row r="898" spans="1:39" s="121" customFormat="1" ht="15" hidden="1" customHeight="1">
      <c r="A898" s="233">
        <v>835</v>
      </c>
      <c r="B898" s="233"/>
      <c r="C898" s="233" t="s">
        <v>894</v>
      </c>
      <c r="H898" s="121">
        <v>1</v>
      </c>
      <c r="I898" s="235">
        <v>75.7</v>
      </c>
      <c r="J898" s="236">
        <f t="shared" si="45"/>
        <v>75.7</v>
      </c>
      <c r="K898" s="237">
        <f t="shared" si="46"/>
        <v>3.5285617731372503E-3</v>
      </c>
    </row>
    <row r="899" spans="1:39" s="121" customFormat="1" ht="15" customHeight="1">
      <c r="A899" s="233">
        <v>836</v>
      </c>
      <c r="B899" s="233"/>
      <c r="C899" s="233" t="s">
        <v>895</v>
      </c>
      <c r="H899" s="121">
        <v>1</v>
      </c>
      <c r="I899" s="235">
        <v>126.4</v>
      </c>
      <c r="J899" s="251">
        <f t="shared" si="45"/>
        <v>126.4</v>
      </c>
      <c r="K899" s="252">
        <f t="shared" si="46"/>
        <v>5.8918125247628596E-3</v>
      </c>
      <c r="P899" s="315"/>
      <c r="Q899" s="283"/>
      <c r="R899" s="298">
        <v>1</v>
      </c>
      <c r="S899" s="257" t="s">
        <v>91</v>
      </c>
      <c r="T899" s="257" t="s">
        <v>91</v>
      </c>
      <c r="U899" s="257" t="s">
        <v>91</v>
      </c>
      <c r="V899" s="257" t="s">
        <v>91</v>
      </c>
      <c r="W899" s="257" t="s">
        <v>91</v>
      </c>
      <c r="X899" s="257" t="s">
        <v>91</v>
      </c>
      <c r="Y899" s="257" t="s">
        <v>91</v>
      </c>
      <c r="Z899" s="257" t="s">
        <v>91</v>
      </c>
      <c r="AA899" s="257" t="s">
        <v>91</v>
      </c>
      <c r="AB899" s="257" t="s">
        <v>91</v>
      </c>
      <c r="AC899" s="257" t="s">
        <v>91</v>
      </c>
      <c r="AD899" s="257" t="s">
        <v>91</v>
      </c>
      <c r="AE899" s="257" t="s">
        <v>91</v>
      </c>
      <c r="AF899" s="257" t="s">
        <v>91</v>
      </c>
      <c r="AG899" s="257" t="s">
        <v>91</v>
      </c>
      <c r="AH899" s="257" t="s">
        <v>91</v>
      </c>
      <c r="AI899" s="257" t="s">
        <v>91</v>
      </c>
      <c r="AJ899" s="257" t="s">
        <v>91</v>
      </c>
      <c r="AK899" s="257" t="s">
        <v>91</v>
      </c>
      <c r="AL899" s="257" t="s">
        <v>91</v>
      </c>
      <c r="AM899" s="257" t="s">
        <v>91</v>
      </c>
    </row>
    <row r="900" spans="1:39" s="121" customFormat="1" ht="15" customHeight="1">
      <c r="A900" s="233">
        <v>837</v>
      </c>
      <c r="B900" s="233"/>
      <c r="C900" s="233" t="s">
        <v>896</v>
      </c>
      <c r="H900" s="121">
        <v>1</v>
      </c>
      <c r="I900" s="235">
        <v>92.2</v>
      </c>
      <c r="J900" s="251">
        <f t="shared" si="45"/>
        <v>92.2</v>
      </c>
      <c r="K900" s="252">
        <f t="shared" si="46"/>
        <v>4.2976670473349335E-3</v>
      </c>
      <c r="P900" s="315"/>
      <c r="Q900" s="283"/>
      <c r="R900" s="298">
        <v>1</v>
      </c>
      <c r="S900" s="257" t="s">
        <v>91</v>
      </c>
      <c r="T900" s="257" t="s">
        <v>91</v>
      </c>
      <c r="U900" s="257" t="s">
        <v>91</v>
      </c>
      <c r="V900" s="257" t="s">
        <v>91</v>
      </c>
      <c r="W900" s="257" t="s">
        <v>91</v>
      </c>
      <c r="X900" s="257" t="s">
        <v>91</v>
      </c>
      <c r="Y900" s="257" t="s">
        <v>91</v>
      </c>
      <c r="Z900" s="257" t="s">
        <v>91</v>
      </c>
      <c r="AA900" s="257" t="s">
        <v>91</v>
      </c>
      <c r="AB900" s="257" t="s">
        <v>91</v>
      </c>
      <c r="AC900" s="257" t="s">
        <v>91</v>
      </c>
      <c r="AD900" s="257" t="s">
        <v>91</v>
      </c>
      <c r="AE900" s="257" t="s">
        <v>91</v>
      </c>
      <c r="AF900" s="257" t="s">
        <v>91</v>
      </c>
      <c r="AG900" s="257" t="s">
        <v>91</v>
      </c>
      <c r="AH900" s="257" t="s">
        <v>91</v>
      </c>
      <c r="AI900" s="257" t="s">
        <v>91</v>
      </c>
      <c r="AJ900" s="257" t="s">
        <v>91</v>
      </c>
      <c r="AK900" s="257" t="s">
        <v>91</v>
      </c>
      <c r="AL900" s="257" t="s">
        <v>91</v>
      </c>
      <c r="AM900" s="257" t="s">
        <v>91</v>
      </c>
    </row>
    <row r="901" spans="1:39" s="121" customFormat="1" ht="15" hidden="1" customHeight="1">
      <c r="A901" s="233">
        <v>838</v>
      </c>
      <c r="B901" s="233"/>
      <c r="C901" s="233" t="s">
        <v>897</v>
      </c>
      <c r="H901" s="121">
        <v>1</v>
      </c>
      <c r="I901" s="235">
        <v>50</v>
      </c>
      <c r="J901" s="236">
        <f t="shared" si="45"/>
        <v>50</v>
      </c>
      <c r="K901" s="237">
        <f t="shared" si="46"/>
        <v>2.3306220430232829E-3</v>
      </c>
    </row>
    <row r="902" spans="1:39" s="121" customFormat="1" ht="15" hidden="1" customHeight="1">
      <c r="A902" s="233">
        <v>839</v>
      </c>
      <c r="B902" s="233"/>
      <c r="C902" s="233" t="s">
        <v>2188</v>
      </c>
      <c r="H902" s="121">
        <v>1</v>
      </c>
      <c r="I902" s="235">
        <v>48.6</v>
      </c>
      <c r="J902" s="236">
        <f t="shared" si="45"/>
        <v>48.6</v>
      </c>
      <c r="K902" s="237">
        <f t="shared" si="46"/>
        <v>2.265364625818631E-3</v>
      </c>
    </row>
    <row r="903" spans="1:39" s="121" customFormat="1" ht="15" hidden="1" customHeight="1">
      <c r="A903" s="233">
        <v>840</v>
      </c>
      <c r="B903" s="233"/>
      <c r="C903" s="233" t="s">
        <v>2093</v>
      </c>
      <c r="H903" s="121">
        <v>1</v>
      </c>
      <c r="I903" s="235">
        <v>75.8</v>
      </c>
      <c r="J903" s="236">
        <f t="shared" si="45"/>
        <v>75.8</v>
      </c>
      <c r="K903" s="237">
        <f t="shared" si="46"/>
        <v>3.5332230172232968E-3</v>
      </c>
    </row>
    <row r="904" spans="1:39" s="121" customFormat="1" ht="15" hidden="1" customHeight="1">
      <c r="A904" s="233">
        <v>841</v>
      </c>
      <c r="B904" s="233"/>
      <c r="C904" s="233" t="s">
        <v>898</v>
      </c>
      <c r="H904" s="121">
        <v>1</v>
      </c>
      <c r="I904" s="235">
        <v>124.4</v>
      </c>
      <c r="J904" s="236">
        <f t="shared" si="45"/>
        <v>124.4</v>
      </c>
      <c r="K904" s="237">
        <f t="shared" si="46"/>
        <v>5.7985876430419279E-3</v>
      </c>
    </row>
    <row r="905" spans="1:39" s="121" customFormat="1" ht="15" hidden="1" customHeight="1">
      <c r="A905" s="233">
        <v>842</v>
      </c>
      <c r="B905" s="233"/>
      <c r="C905" s="233" t="s">
        <v>899</v>
      </c>
      <c r="H905" s="121">
        <v>1</v>
      </c>
      <c r="I905" s="235">
        <v>92.5</v>
      </c>
      <c r="J905" s="236">
        <f t="shared" si="45"/>
        <v>92.5</v>
      </c>
      <c r="K905" s="237">
        <f t="shared" si="46"/>
        <v>4.3116507795930735E-3</v>
      </c>
    </row>
    <row r="906" spans="1:39" s="121" customFormat="1" ht="15" customHeight="1">
      <c r="A906" s="233">
        <v>843</v>
      </c>
      <c r="B906" s="233"/>
      <c r="C906" s="233" t="s">
        <v>2190</v>
      </c>
      <c r="H906" s="121">
        <v>1</v>
      </c>
      <c r="I906" s="235">
        <v>49.8</v>
      </c>
      <c r="J906" s="251">
        <f t="shared" si="45"/>
        <v>49.8</v>
      </c>
      <c r="K906" s="252">
        <f t="shared" si="46"/>
        <v>2.3212995548511895E-3</v>
      </c>
      <c r="P906" s="315"/>
      <c r="Q906" s="283"/>
      <c r="R906" s="298">
        <v>1</v>
      </c>
      <c r="S906" s="257" t="s">
        <v>1004</v>
      </c>
      <c r="T906" s="257" t="s">
        <v>1004</v>
      </c>
      <c r="U906" s="257" t="s">
        <v>1004</v>
      </c>
      <c r="V906" s="257" t="s">
        <v>1004</v>
      </c>
      <c r="W906" s="257" t="s">
        <v>1004</v>
      </c>
      <c r="X906" s="257" t="s">
        <v>1004</v>
      </c>
      <c r="Y906" s="257" t="s">
        <v>1004</v>
      </c>
      <c r="Z906" s="257" t="s">
        <v>1004</v>
      </c>
      <c r="AA906" s="257" t="s">
        <v>1004</v>
      </c>
      <c r="AB906" s="257" t="s">
        <v>1004</v>
      </c>
      <c r="AC906" s="257" t="s">
        <v>1004</v>
      </c>
      <c r="AD906" s="257" t="s">
        <v>1004</v>
      </c>
      <c r="AE906" s="257" t="s">
        <v>1004</v>
      </c>
      <c r="AF906" s="257" t="s">
        <v>1004</v>
      </c>
      <c r="AG906" s="257" t="s">
        <v>1004</v>
      </c>
      <c r="AH906" s="257" t="s">
        <v>1004</v>
      </c>
      <c r="AI906" s="257" t="s">
        <v>1004</v>
      </c>
      <c r="AJ906" s="257" t="s">
        <v>1006</v>
      </c>
      <c r="AK906" s="257" t="s">
        <v>1004</v>
      </c>
      <c r="AL906" s="257" t="s">
        <v>1004</v>
      </c>
      <c r="AM906" s="257" t="s">
        <v>1004</v>
      </c>
    </row>
    <row r="907" spans="1:39" s="121" customFormat="1" ht="15" hidden="1" customHeight="1">
      <c r="A907" s="233">
        <v>844</v>
      </c>
      <c r="B907" s="233"/>
      <c r="C907" s="233" t="s">
        <v>900</v>
      </c>
      <c r="H907" s="121">
        <v>1</v>
      </c>
      <c r="I907" s="235">
        <v>48.5</v>
      </c>
      <c r="J907" s="236">
        <f t="shared" si="45"/>
        <v>48.5</v>
      </c>
      <c r="K907" s="237">
        <f t="shared" si="46"/>
        <v>2.2607033817325845E-3</v>
      </c>
    </row>
    <row r="908" spans="1:39" s="121" customFormat="1" ht="15" customHeight="1">
      <c r="A908" s="233">
        <v>845</v>
      </c>
      <c r="B908" s="233"/>
      <c r="C908" s="233" t="s">
        <v>901</v>
      </c>
      <c r="H908" s="121">
        <v>1</v>
      </c>
      <c r="I908" s="235">
        <v>75.5</v>
      </c>
      <c r="J908" s="251">
        <f t="shared" si="45"/>
        <v>75.5</v>
      </c>
      <c r="K908" s="252">
        <f t="shared" si="46"/>
        <v>3.5192392849651573E-3</v>
      </c>
      <c r="P908" s="315"/>
      <c r="Q908" s="283"/>
      <c r="R908" s="298">
        <v>1</v>
      </c>
      <c r="S908" s="257" t="s">
        <v>1004</v>
      </c>
      <c r="T908" s="257" t="s">
        <v>1004</v>
      </c>
      <c r="U908" s="257" t="s">
        <v>1004</v>
      </c>
      <c r="V908" s="257" t="s">
        <v>1004</v>
      </c>
      <c r="W908" s="257" t="s">
        <v>1004</v>
      </c>
      <c r="X908" s="257" t="s">
        <v>1004</v>
      </c>
      <c r="Y908" s="257" t="s">
        <v>1004</v>
      </c>
      <c r="Z908" s="257" t="s">
        <v>1004</v>
      </c>
      <c r="AA908" s="257" t="s">
        <v>1004</v>
      </c>
      <c r="AB908" s="257" t="s">
        <v>1004</v>
      </c>
      <c r="AC908" s="257" t="s">
        <v>1004</v>
      </c>
      <c r="AD908" s="257" t="s">
        <v>1004</v>
      </c>
      <c r="AE908" s="257" t="s">
        <v>1004</v>
      </c>
      <c r="AF908" s="257" t="s">
        <v>1004</v>
      </c>
      <c r="AG908" s="257" t="s">
        <v>1004</v>
      </c>
      <c r="AH908" s="257" t="s">
        <v>1004</v>
      </c>
      <c r="AI908" s="257" t="s">
        <v>1004</v>
      </c>
      <c r="AJ908" s="257" t="s">
        <v>1004</v>
      </c>
      <c r="AK908" s="257" t="s">
        <v>1004</v>
      </c>
      <c r="AL908" s="257" t="s">
        <v>1004</v>
      </c>
      <c r="AM908" s="257" t="s">
        <v>1004</v>
      </c>
    </row>
    <row r="909" spans="1:39" s="121" customFormat="1" ht="15" hidden="1" customHeight="1">
      <c r="A909" s="233">
        <v>846</v>
      </c>
      <c r="B909" s="233"/>
      <c r="C909" s="233" t="s">
        <v>1047</v>
      </c>
      <c r="H909" s="121">
        <v>1</v>
      </c>
      <c r="I909" s="235">
        <v>126.3</v>
      </c>
      <c r="J909" s="236">
        <f t="shared" si="45"/>
        <v>126.3</v>
      </c>
      <c r="K909" s="237">
        <f t="shared" si="46"/>
        <v>5.8871512806768127E-3</v>
      </c>
    </row>
    <row r="910" spans="1:39" s="123" customFormat="1" ht="43.5" customHeight="1">
      <c r="A910" s="153">
        <v>847</v>
      </c>
      <c r="B910" s="153"/>
      <c r="C910" s="153" t="s">
        <v>2235</v>
      </c>
      <c r="H910" s="123">
        <v>1</v>
      </c>
      <c r="I910" s="156">
        <v>92.5</v>
      </c>
      <c r="J910" s="172">
        <f t="shared" si="45"/>
        <v>92.5</v>
      </c>
      <c r="K910" s="157">
        <f t="shared" si="46"/>
        <v>4.3116507795930735E-3</v>
      </c>
      <c r="P910" s="316" t="s">
        <v>2234</v>
      </c>
      <c r="Q910" s="163">
        <v>1</v>
      </c>
      <c r="R910" s="297">
        <v>1</v>
      </c>
      <c r="S910" s="162" t="s">
        <v>1004</v>
      </c>
      <c r="T910" s="162" t="s">
        <v>1004</v>
      </c>
      <c r="U910" s="162" t="s">
        <v>1004</v>
      </c>
      <c r="V910" s="162" t="s">
        <v>1004</v>
      </c>
      <c r="W910" s="162" t="s">
        <v>1004</v>
      </c>
      <c r="X910" s="162" t="s">
        <v>1004</v>
      </c>
      <c r="Y910" s="162" t="s">
        <v>1004</v>
      </c>
      <c r="Z910" s="162" t="s">
        <v>1004</v>
      </c>
      <c r="AA910" s="162" t="s">
        <v>1004</v>
      </c>
      <c r="AB910" s="162" t="s">
        <v>1004</v>
      </c>
      <c r="AC910" s="162" t="s">
        <v>1004</v>
      </c>
      <c r="AD910" s="162" t="s">
        <v>1004</v>
      </c>
      <c r="AE910" s="162" t="s">
        <v>1004</v>
      </c>
      <c r="AF910" s="162" t="s">
        <v>1004</v>
      </c>
      <c r="AG910" s="162" t="s">
        <v>1004</v>
      </c>
      <c r="AH910" s="162" t="s">
        <v>1004</v>
      </c>
      <c r="AI910" s="162" t="s">
        <v>1004</v>
      </c>
      <c r="AJ910" s="162" t="s">
        <v>1004</v>
      </c>
      <c r="AK910" s="162" t="s">
        <v>1004</v>
      </c>
      <c r="AL910" s="162" t="s">
        <v>1004</v>
      </c>
      <c r="AM910" s="162" t="s">
        <v>1004</v>
      </c>
    </row>
    <row r="911" spans="1:39" s="121" customFormat="1" ht="15" customHeight="1">
      <c r="A911" s="233">
        <v>848</v>
      </c>
      <c r="B911" s="233"/>
      <c r="C911" s="233" t="s">
        <v>902</v>
      </c>
      <c r="H911" s="121">
        <v>1</v>
      </c>
      <c r="I911" s="235">
        <v>49.6</v>
      </c>
      <c r="J911" s="251">
        <f t="shared" si="45"/>
        <v>49.6</v>
      </c>
      <c r="K911" s="252">
        <f t="shared" si="46"/>
        <v>2.3119770666790969E-3</v>
      </c>
      <c r="P911" s="315"/>
      <c r="Q911" s="283"/>
      <c r="R911" s="298">
        <v>1</v>
      </c>
      <c r="S911" s="257" t="s">
        <v>1004</v>
      </c>
      <c r="T911" s="257" t="s">
        <v>1004</v>
      </c>
      <c r="U911" s="257" t="s">
        <v>1004</v>
      </c>
      <c r="V911" s="257" t="s">
        <v>1004</v>
      </c>
      <c r="W911" s="257" t="s">
        <v>1004</v>
      </c>
      <c r="X911" s="257" t="s">
        <v>1004</v>
      </c>
      <c r="Y911" s="257" t="s">
        <v>1004</v>
      </c>
      <c r="Z911" s="257" t="s">
        <v>1004</v>
      </c>
      <c r="AA911" s="257" t="s">
        <v>1004</v>
      </c>
      <c r="AB911" s="257" t="s">
        <v>1004</v>
      </c>
      <c r="AC911" s="257" t="s">
        <v>1004</v>
      </c>
      <c r="AD911" s="257" t="s">
        <v>1004</v>
      </c>
      <c r="AE911" s="257" t="s">
        <v>1004</v>
      </c>
      <c r="AF911" s="257" t="s">
        <v>1004</v>
      </c>
      <c r="AG911" s="257" t="s">
        <v>1004</v>
      </c>
      <c r="AH911" s="257" t="s">
        <v>1004</v>
      </c>
      <c r="AI911" s="257" t="s">
        <v>1004</v>
      </c>
      <c r="AJ911" s="257" t="s">
        <v>1004</v>
      </c>
      <c r="AK911" s="257" t="s">
        <v>1004</v>
      </c>
      <c r="AL911" s="257" t="s">
        <v>1004</v>
      </c>
      <c r="AM911" s="257" t="s">
        <v>1004</v>
      </c>
    </row>
    <row r="912" spans="1:39" s="121" customFormat="1" ht="15" hidden="1" customHeight="1">
      <c r="A912" s="233">
        <v>849</v>
      </c>
      <c r="B912" s="233"/>
      <c r="C912" s="233" t="s">
        <v>2094</v>
      </c>
      <c r="H912" s="121">
        <v>1</v>
      </c>
      <c r="I912" s="235">
        <v>48.7</v>
      </c>
      <c r="J912" s="236">
        <f t="shared" ref="J912:J983" si="47">H912*I912</f>
        <v>48.7</v>
      </c>
      <c r="K912" s="237">
        <f t="shared" ref="K912:K983" si="48">J912/21453.5</f>
        <v>2.2700258699046775E-3</v>
      </c>
    </row>
    <row r="913" spans="1:39" s="272" customFormat="1" ht="15" hidden="1" customHeight="1">
      <c r="A913" s="260">
        <v>850</v>
      </c>
      <c r="B913" s="260"/>
      <c r="C913" s="260" t="s">
        <v>2103</v>
      </c>
      <c r="H913" s="272">
        <v>1</v>
      </c>
      <c r="I913" s="263">
        <v>75.7</v>
      </c>
      <c r="J913" s="236">
        <f t="shared" si="47"/>
        <v>75.7</v>
      </c>
      <c r="K913" s="289">
        <f t="shared" si="48"/>
        <v>3.5285617731372503E-3</v>
      </c>
    </row>
    <row r="914" spans="1:39" s="121" customFormat="1" ht="15" customHeight="1">
      <c r="A914" s="233">
        <v>851</v>
      </c>
      <c r="B914" s="233"/>
      <c r="C914" s="233" t="s">
        <v>903</v>
      </c>
      <c r="H914" s="121">
        <v>1</v>
      </c>
      <c r="I914" s="235">
        <v>126.4</v>
      </c>
      <c r="J914" s="251">
        <f t="shared" si="47"/>
        <v>126.4</v>
      </c>
      <c r="K914" s="252">
        <f t="shared" si="48"/>
        <v>5.8918125247628596E-3</v>
      </c>
      <c r="P914" s="315"/>
      <c r="Q914" s="283"/>
      <c r="R914" s="298">
        <v>1</v>
      </c>
      <c r="S914" s="257" t="s">
        <v>91</v>
      </c>
      <c r="T914" s="257" t="s">
        <v>91</v>
      </c>
      <c r="U914" s="257" t="s">
        <v>91</v>
      </c>
      <c r="V914" s="257" t="s">
        <v>91</v>
      </c>
      <c r="W914" s="257" t="s">
        <v>91</v>
      </c>
      <c r="X914" s="257" t="s">
        <v>91</v>
      </c>
      <c r="Y914" s="257" t="s">
        <v>91</v>
      </c>
      <c r="Z914" s="257" t="s">
        <v>91</v>
      </c>
      <c r="AA914" s="257" t="s">
        <v>91</v>
      </c>
      <c r="AB914" s="257" t="s">
        <v>91</v>
      </c>
      <c r="AC914" s="257" t="s">
        <v>91</v>
      </c>
      <c r="AD914" s="257" t="s">
        <v>91</v>
      </c>
      <c r="AE914" s="257" t="s">
        <v>91</v>
      </c>
      <c r="AF914" s="257" t="s">
        <v>91</v>
      </c>
      <c r="AG914" s="257" t="s">
        <v>91</v>
      </c>
      <c r="AH914" s="257" t="s">
        <v>91</v>
      </c>
      <c r="AI914" s="257" t="s">
        <v>91</v>
      </c>
      <c r="AJ914" s="257" t="s">
        <v>91</v>
      </c>
      <c r="AK914" s="257" t="s">
        <v>91</v>
      </c>
      <c r="AL914" s="257" t="s">
        <v>91</v>
      </c>
      <c r="AM914" s="257" t="s">
        <v>91</v>
      </c>
    </row>
    <row r="915" spans="1:39" s="121" customFormat="1" ht="15" hidden="1" customHeight="1">
      <c r="A915" s="233">
        <v>852</v>
      </c>
      <c r="B915" s="233"/>
      <c r="C915" s="233" t="s">
        <v>904</v>
      </c>
      <c r="H915" s="121">
        <v>1</v>
      </c>
      <c r="I915" s="235">
        <v>92.1</v>
      </c>
      <c r="J915" s="236">
        <f t="shared" si="47"/>
        <v>92.1</v>
      </c>
      <c r="K915" s="237">
        <f t="shared" si="48"/>
        <v>4.2930058032488866E-3</v>
      </c>
    </row>
    <row r="916" spans="1:39" s="205" customFormat="1" ht="31.05" customHeight="1">
      <c r="A916" s="204">
        <v>853</v>
      </c>
      <c r="B916" s="204"/>
      <c r="C916" s="204" t="s">
        <v>2139</v>
      </c>
      <c r="H916" s="205">
        <v>1</v>
      </c>
      <c r="I916" s="206">
        <v>50</v>
      </c>
      <c r="J916" s="223">
        <f t="shared" si="47"/>
        <v>50</v>
      </c>
      <c r="K916" s="211">
        <f t="shared" si="48"/>
        <v>2.3306220430232829E-3</v>
      </c>
      <c r="P916" s="317" t="s">
        <v>2309</v>
      </c>
      <c r="Q916" s="220">
        <v>1</v>
      </c>
      <c r="R916" s="299">
        <v>1</v>
      </c>
      <c r="S916" s="221" t="s">
        <v>1004</v>
      </c>
      <c r="T916" s="221" t="s">
        <v>1004</v>
      </c>
      <c r="U916" s="221" t="s">
        <v>1004</v>
      </c>
      <c r="V916" s="221" t="s">
        <v>1004</v>
      </c>
      <c r="W916" s="221" t="s">
        <v>1004</v>
      </c>
      <c r="X916" s="221" t="s">
        <v>1004</v>
      </c>
      <c r="Y916" s="221" t="s">
        <v>1004</v>
      </c>
      <c r="Z916" s="221" t="s">
        <v>1004</v>
      </c>
      <c r="AA916" s="221" t="s">
        <v>1004</v>
      </c>
      <c r="AB916" s="221" t="s">
        <v>1004</v>
      </c>
      <c r="AC916" s="221" t="s">
        <v>1004</v>
      </c>
      <c r="AD916" s="221" t="s">
        <v>1004</v>
      </c>
      <c r="AE916" s="221" t="s">
        <v>1004</v>
      </c>
      <c r="AF916" s="221" t="s">
        <v>1004</v>
      </c>
      <c r="AG916" s="221" t="s">
        <v>1004</v>
      </c>
      <c r="AH916" s="221" t="s">
        <v>1004</v>
      </c>
      <c r="AI916" s="221" t="s">
        <v>1004</v>
      </c>
      <c r="AJ916" s="221" t="s">
        <v>1004</v>
      </c>
      <c r="AK916" s="221" t="s">
        <v>1004</v>
      </c>
      <c r="AL916" s="221" t="s">
        <v>1004</v>
      </c>
      <c r="AM916" s="221" t="s">
        <v>1004</v>
      </c>
    </row>
    <row r="917" spans="1:39" s="121" customFormat="1" ht="15" hidden="1" customHeight="1">
      <c r="A917" s="233">
        <v>854</v>
      </c>
      <c r="B917" s="233"/>
      <c r="C917" s="233" t="s">
        <v>1068</v>
      </c>
      <c r="H917" s="121">
        <v>1</v>
      </c>
      <c r="I917" s="235">
        <v>48.6</v>
      </c>
      <c r="J917" s="236">
        <f t="shared" si="47"/>
        <v>48.6</v>
      </c>
      <c r="K917" s="237">
        <f t="shared" si="48"/>
        <v>2.265364625818631E-3</v>
      </c>
    </row>
    <row r="918" spans="1:39" s="121" customFormat="1" ht="15" customHeight="1">
      <c r="A918" s="233">
        <v>855</v>
      </c>
      <c r="B918" s="233"/>
      <c r="C918" s="233" t="s">
        <v>2118</v>
      </c>
      <c r="H918" s="121">
        <v>0.1</v>
      </c>
      <c r="I918" s="235">
        <v>75.900000000000006</v>
      </c>
      <c r="J918" s="251">
        <v>7.59</v>
      </c>
      <c r="K918" s="252">
        <f t="shared" si="48"/>
        <v>3.5378842613093437E-4</v>
      </c>
      <c r="P918" s="315"/>
      <c r="Q918" s="283"/>
      <c r="R918" s="298">
        <v>1</v>
      </c>
      <c r="S918" s="257" t="s">
        <v>1004</v>
      </c>
      <c r="T918" s="257" t="s">
        <v>1004</v>
      </c>
      <c r="U918" s="257" t="s">
        <v>1004</v>
      </c>
      <c r="V918" s="257" t="s">
        <v>1004</v>
      </c>
      <c r="W918" s="257" t="s">
        <v>1004</v>
      </c>
      <c r="X918" s="257" t="s">
        <v>1004</v>
      </c>
      <c r="Y918" s="257" t="s">
        <v>1004</v>
      </c>
      <c r="Z918" s="257" t="s">
        <v>1004</v>
      </c>
      <c r="AA918" s="257" t="s">
        <v>1004</v>
      </c>
      <c r="AB918" s="257" t="s">
        <v>1004</v>
      </c>
      <c r="AC918" s="257" t="s">
        <v>1004</v>
      </c>
      <c r="AD918" s="257" t="s">
        <v>1004</v>
      </c>
      <c r="AE918" s="257" t="s">
        <v>1004</v>
      </c>
      <c r="AF918" s="257" t="s">
        <v>1004</v>
      </c>
      <c r="AG918" s="257" t="s">
        <v>1004</v>
      </c>
      <c r="AH918" s="257" t="s">
        <v>1004</v>
      </c>
      <c r="AI918" s="257" t="s">
        <v>1004</v>
      </c>
      <c r="AJ918" s="257" t="s">
        <v>1004</v>
      </c>
      <c r="AK918" s="257" t="s">
        <v>1004</v>
      </c>
      <c r="AL918" s="257" t="s">
        <v>1004</v>
      </c>
      <c r="AM918" s="257" t="s">
        <v>1004</v>
      </c>
    </row>
    <row r="919" spans="1:39" s="123" customFormat="1" ht="49.5" customHeight="1">
      <c r="A919" s="153">
        <v>855</v>
      </c>
      <c r="B919" s="153"/>
      <c r="C919" s="153" t="s">
        <v>2321</v>
      </c>
      <c r="H919" s="123">
        <v>0.9</v>
      </c>
      <c r="I919" s="156">
        <v>75.900000000000006</v>
      </c>
      <c r="J919" s="222">
        <f t="shared" si="47"/>
        <v>68.31</v>
      </c>
      <c r="K919" s="164">
        <f t="shared" si="48"/>
        <v>3.1840958351784091E-3</v>
      </c>
      <c r="P919" s="316" t="s">
        <v>2320</v>
      </c>
      <c r="Q919" s="123">
        <v>1</v>
      </c>
      <c r="R919" s="302">
        <v>1</v>
      </c>
      <c r="S919" s="123" t="s">
        <v>91</v>
      </c>
      <c r="T919" s="123" t="s">
        <v>91</v>
      </c>
      <c r="U919" s="123" t="s">
        <v>91</v>
      </c>
      <c r="V919" s="123" t="s">
        <v>91</v>
      </c>
      <c r="W919" s="123" t="s">
        <v>91</v>
      </c>
      <c r="X919" s="123" t="s">
        <v>91</v>
      </c>
      <c r="Y919" s="123" t="s">
        <v>91</v>
      </c>
      <c r="Z919" s="123" t="s">
        <v>91</v>
      </c>
      <c r="AA919" s="123" t="s">
        <v>91</v>
      </c>
      <c r="AB919" s="123" t="s">
        <v>91</v>
      </c>
      <c r="AC919" s="123" t="s">
        <v>91</v>
      </c>
      <c r="AD919" s="123" t="s">
        <v>91</v>
      </c>
      <c r="AE919" s="123" t="s">
        <v>91</v>
      </c>
      <c r="AF919" s="123" t="s">
        <v>91</v>
      </c>
      <c r="AG919" s="123" t="s">
        <v>91</v>
      </c>
      <c r="AH919" s="123" t="s">
        <v>91</v>
      </c>
      <c r="AI919" s="123" t="s">
        <v>91</v>
      </c>
      <c r="AJ919" s="123" t="s">
        <v>91</v>
      </c>
      <c r="AK919" s="123" t="s">
        <v>91</v>
      </c>
      <c r="AL919" s="123" t="s">
        <v>91</v>
      </c>
      <c r="AM919" s="123" t="s">
        <v>91</v>
      </c>
    </row>
    <row r="920" spans="1:39" s="121" customFormat="1" ht="15" customHeight="1">
      <c r="A920" s="233">
        <v>856</v>
      </c>
      <c r="B920" s="233"/>
      <c r="C920" s="233" t="s">
        <v>905</v>
      </c>
      <c r="H920" s="121">
        <v>1</v>
      </c>
      <c r="I920" s="235">
        <v>126.8</v>
      </c>
      <c r="J920" s="251">
        <f t="shared" si="47"/>
        <v>126.8</v>
      </c>
      <c r="K920" s="252">
        <f t="shared" si="48"/>
        <v>5.9104575011070457E-3</v>
      </c>
      <c r="P920" s="315"/>
      <c r="Q920" s="283"/>
      <c r="R920" s="298">
        <v>1</v>
      </c>
      <c r="S920" s="257" t="s">
        <v>91</v>
      </c>
      <c r="T920" s="257" t="s">
        <v>91</v>
      </c>
      <c r="U920" s="257" t="s">
        <v>91</v>
      </c>
      <c r="V920" s="257" t="s">
        <v>91</v>
      </c>
      <c r="W920" s="257" t="s">
        <v>91</v>
      </c>
      <c r="X920" s="257" t="s">
        <v>91</v>
      </c>
      <c r="Y920" s="257" t="s">
        <v>91</v>
      </c>
      <c r="Z920" s="257" t="s">
        <v>91</v>
      </c>
      <c r="AA920" s="257" t="s">
        <v>91</v>
      </c>
      <c r="AB920" s="257" t="s">
        <v>91</v>
      </c>
      <c r="AC920" s="257" t="s">
        <v>91</v>
      </c>
      <c r="AD920" s="257" t="s">
        <v>91</v>
      </c>
      <c r="AE920" s="257" t="s">
        <v>91</v>
      </c>
      <c r="AF920" s="257" t="s">
        <v>91</v>
      </c>
      <c r="AG920" s="257" t="s">
        <v>91</v>
      </c>
      <c r="AH920" s="257" t="s">
        <v>91</v>
      </c>
      <c r="AI920" s="257" t="s">
        <v>91</v>
      </c>
      <c r="AJ920" s="257" t="s">
        <v>91</v>
      </c>
      <c r="AK920" s="257" t="s">
        <v>91</v>
      </c>
      <c r="AL920" s="257" t="s">
        <v>91</v>
      </c>
      <c r="AM920" s="257" t="s">
        <v>91</v>
      </c>
    </row>
    <row r="921" spans="1:39" s="121" customFormat="1" ht="15" hidden="1" customHeight="1">
      <c r="A921" s="233">
        <v>857</v>
      </c>
      <c r="B921" s="233"/>
      <c r="C921" s="233" t="s">
        <v>906</v>
      </c>
      <c r="H921" s="121">
        <v>1</v>
      </c>
      <c r="I921" s="235">
        <v>92.2</v>
      </c>
      <c r="J921" s="236">
        <f t="shared" si="47"/>
        <v>92.2</v>
      </c>
      <c r="K921" s="237">
        <f t="shared" si="48"/>
        <v>4.2976670473349335E-3</v>
      </c>
    </row>
    <row r="922" spans="1:39" s="121" customFormat="1" ht="15" hidden="1" customHeight="1">
      <c r="A922" s="233">
        <v>858</v>
      </c>
      <c r="B922" s="233"/>
      <c r="C922" s="233" t="s">
        <v>907</v>
      </c>
      <c r="H922" s="121">
        <v>1</v>
      </c>
      <c r="I922" s="235">
        <v>49.9</v>
      </c>
      <c r="J922" s="236">
        <f t="shared" si="47"/>
        <v>49.9</v>
      </c>
      <c r="K922" s="237">
        <f t="shared" si="48"/>
        <v>2.3259607989372364E-3</v>
      </c>
    </row>
    <row r="923" spans="1:39" s="205" customFormat="1" ht="15" customHeight="1">
      <c r="A923" s="204">
        <v>859</v>
      </c>
      <c r="B923" s="204"/>
      <c r="C923" s="204" t="s">
        <v>908</v>
      </c>
      <c r="H923" s="205">
        <v>1</v>
      </c>
      <c r="I923" s="206">
        <v>48.5</v>
      </c>
      <c r="J923" s="223">
        <f t="shared" si="47"/>
        <v>48.5</v>
      </c>
      <c r="K923" s="211">
        <f t="shared" si="48"/>
        <v>2.2607033817325845E-3</v>
      </c>
      <c r="P923" s="317"/>
      <c r="Q923" s="220"/>
      <c r="R923" s="299">
        <v>1</v>
      </c>
      <c r="S923" s="221" t="s">
        <v>1004</v>
      </c>
      <c r="T923" s="221" t="s">
        <v>1004</v>
      </c>
      <c r="U923" s="221" t="s">
        <v>1004</v>
      </c>
      <c r="V923" s="221" t="s">
        <v>1004</v>
      </c>
      <c r="W923" s="221" t="s">
        <v>1004</v>
      </c>
      <c r="X923" s="221" t="s">
        <v>1004</v>
      </c>
      <c r="Y923" s="221" t="s">
        <v>1004</v>
      </c>
      <c r="Z923" s="221" t="s">
        <v>1004</v>
      </c>
      <c r="AA923" s="221" t="s">
        <v>1004</v>
      </c>
      <c r="AB923" s="221" t="s">
        <v>1004</v>
      </c>
      <c r="AC923" s="221" t="s">
        <v>1004</v>
      </c>
      <c r="AD923" s="221" t="s">
        <v>1004</v>
      </c>
      <c r="AE923" s="221" t="s">
        <v>1004</v>
      </c>
      <c r="AF923" s="221" t="s">
        <v>1004</v>
      </c>
      <c r="AG923" s="221" t="s">
        <v>1004</v>
      </c>
      <c r="AH923" s="221" t="s">
        <v>1004</v>
      </c>
      <c r="AI923" s="221" t="s">
        <v>1004</v>
      </c>
      <c r="AJ923" s="221" t="s">
        <v>1004</v>
      </c>
      <c r="AK923" s="221" t="s">
        <v>1004</v>
      </c>
      <c r="AL923" s="221" t="s">
        <v>1004</v>
      </c>
      <c r="AM923" s="221" t="s">
        <v>1004</v>
      </c>
    </row>
    <row r="924" spans="1:39" s="121" customFormat="1" ht="15" hidden="1" customHeight="1">
      <c r="A924" s="233">
        <v>860</v>
      </c>
      <c r="B924" s="233"/>
      <c r="C924" s="233" t="s">
        <v>2145</v>
      </c>
      <c r="H924" s="121">
        <v>1</v>
      </c>
      <c r="I924" s="235">
        <v>75.900000000000006</v>
      </c>
      <c r="J924" s="236">
        <f t="shared" si="47"/>
        <v>75.900000000000006</v>
      </c>
      <c r="K924" s="237">
        <f t="shared" si="48"/>
        <v>3.5378842613093438E-3</v>
      </c>
    </row>
    <row r="925" spans="1:39" s="121" customFormat="1" ht="15" hidden="1" customHeight="1">
      <c r="A925" s="233">
        <v>861</v>
      </c>
      <c r="B925" s="233"/>
      <c r="C925" s="233" t="s">
        <v>909</v>
      </c>
      <c r="H925" s="121">
        <v>1</v>
      </c>
      <c r="I925" s="235">
        <v>126.5</v>
      </c>
      <c r="J925" s="236">
        <f t="shared" si="47"/>
        <v>126.5</v>
      </c>
      <c r="K925" s="237">
        <f t="shared" si="48"/>
        <v>5.8964737688489057E-3</v>
      </c>
    </row>
    <row r="926" spans="1:39" s="121" customFormat="1" ht="15" customHeight="1">
      <c r="A926" s="233">
        <v>862</v>
      </c>
      <c r="B926" s="233"/>
      <c r="C926" s="233" t="s">
        <v>910</v>
      </c>
      <c r="H926" s="121">
        <v>1</v>
      </c>
      <c r="I926" s="235">
        <v>173.5</v>
      </c>
      <c r="J926" s="251">
        <f t="shared" si="47"/>
        <v>173.5</v>
      </c>
      <c r="K926" s="252">
        <f t="shared" si="48"/>
        <v>8.0872584892907919E-3</v>
      </c>
      <c r="P926" s="315"/>
      <c r="Q926" s="283"/>
      <c r="R926" s="298">
        <v>1</v>
      </c>
      <c r="S926" s="257" t="s">
        <v>91</v>
      </c>
      <c r="T926" s="257" t="s">
        <v>91</v>
      </c>
      <c r="U926" s="257" t="s">
        <v>91</v>
      </c>
      <c r="V926" s="257" t="s">
        <v>91</v>
      </c>
      <c r="W926" s="257" t="s">
        <v>91</v>
      </c>
      <c r="X926" s="257" t="s">
        <v>91</v>
      </c>
      <c r="Y926" s="257" t="s">
        <v>91</v>
      </c>
      <c r="Z926" s="257" t="s">
        <v>91</v>
      </c>
      <c r="AA926" s="257" t="s">
        <v>91</v>
      </c>
      <c r="AB926" s="257" t="s">
        <v>91</v>
      </c>
      <c r="AC926" s="257" t="s">
        <v>91</v>
      </c>
      <c r="AD926" s="257" t="s">
        <v>91</v>
      </c>
      <c r="AE926" s="257" t="s">
        <v>91</v>
      </c>
      <c r="AF926" s="257" t="s">
        <v>91</v>
      </c>
      <c r="AG926" s="257" t="s">
        <v>91</v>
      </c>
      <c r="AH926" s="257" t="s">
        <v>91</v>
      </c>
      <c r="AI926" s="257" t="s">
        <v>91</v>
      </c>
      <c r="AJ926" s="257" t="s">
        <v>91</v>
      </c>
      <c r="AK926" s="257" t="s">
        <v>91</v>
      </c>
      <c r="AL926" s="257" t="s">
        <v>91</v>
      </c>
      <c r="AM926" s="257" t="s">
        <v>91</v>
      </c>
    </row>
    <row r="927" spans="1:39" s="121" customFormat="1" ht="15" customHeight="1">
      <c r="A927" s="233">
        <v>863</v>
      </c>
      <c r="B927" s="233"/>
      <c r="C927" s="233" t="s">
        <v>1110</v>
      </c>
      <c r="H927" s="121">
        <v>0.9</v>
      </c>
      <c r="I927" s="235">
        <v>188.2</v>
      </c>
      <c r="J927" s="251">
        <f t="shared" si="47"/>
        <v>169.38</v>
      </c>
      <c r="K927" s="252">
        <f t="shared" si="48"/>
        <v>7.8952152329456737E-3</v>
      </c>
      <c r="P927" s="315"/>
      <c r="Q927" s="283"/>
      <c r="R927" s="298">
        <v>1</v>
      </c>
      <c r="S927" s="257" t="s">
        <v>1004</v>
      </c>
      <c r="T927" s="257" t="s">
        <v>1004</v>
      </c>
      <c r="U927" s="257" t="s">
        <v>1004</v>
      </c>
      <c r="V927" s="257" t="s">
        <v>1004</v>
      </c>
      <c r="W927" s="257" t="s">
        <v>1004</v>
      </c>
      <c r="X927" s="257" t="s">
        <v>1004</v>
      </c>
      <c r="Y927" s="257" t="s">
        <v>1004</v>
      </c>
      <c r="Z927" s="257" t="s">
        <v>1004</v>
      </c>
      <c r="AA927" s="257" t="s">
        <v>1004</v>
      </c>
      <c r="AB927" s="257" t="s">
        <v>1004</v>
      </c>
      <c r="AC927" s="257" t="s">
        <v>1004</v>
      </c>
      <c r="AD927" s="257" t="s">
        <v>1004</v>
      </c>
      <c r="AE927" s="257" t="s">
        <v>1004</v>
      </c>
      <c r="AF927" s="257" t="s">
        <v>1004</v>
      </c>
      <c r="AG927" s="257" t="s">
        <v>1004</v>
      </c>
      <c r="AH927" s="257" t="s">
        <v>1004</v>
      </c>
      <c r="AI927" s="257" t="s">
        <v>1004</v>
      </c>
      <c r="AJ927" s="257" t="s">
        <v>1004</v>
      </c>
      <c r="AK927" s="257" t="s">
        <v>1004</v>
      </c>
      <c r="AL927" s="257" t="s">
        <v>1004</v>
      </c>
      <c r="AM927" s="257" t="s">
        <v>1004</v>
      </c>
    </row>
    <row r="928" spans="1:39" s="123" customFormat="1" ht="15.45" customHeight="1">
      <c r="A928" s="153">
        <v>863</v>
      </c>
      <c r="B928" s="153"/>
      <c r="C928" s="153" t="s">
        <v>253</v>
      </c>
      <c r="H928" s="123">
        <v>0.1</v>
      </c>
      <c r="I928" s="156">
        <v>188.2</v>
      </c>
      <c r="J928" s="172">
        <f t="shared" si="47"/>
        <v>18.82</v>
      </c>
      <c r="K928" s="157">
        <f t="shared" si="48"/>
        <v>8.7724613699396374E-4</v>
      </c>
      <c r="P928" s="316" t="s">
        <v>1025</v>
      </c>
      <c r="Q928" s="163">
        <v>1</v>
      </c>
      <c r="R928" s="297">
        <v>1</v>
      </c>
      <c r="S928" s="162" t="s">
        <v>1004</v>
      </c>
      <c r="T928" s="162" t="s">
        <v>1004</v>
      </c>
      <c r="U928" s="162" t="s">
        <v>1004</v>
      </c>
      <c r="V928" s="162" t="s">
        <v>1004</v>
      </c>
      <c r="W928" s="162" t="s">
        <v>1004</v>
      </c>
      <c r="X928" s="162" t="s">
        <v>1004</v>
      </c>
      <c r="Y928" s="162" t="s">
        <v>1004</v>
      </c>
      <c r="Z928" s="162" t="s">
        <v>1004</v>
      </c>
      <c r="AA928" s="162" t="s">
        <v>1004</v>
      </c>
      <c r="AB928" s="162" t="s">
        <v>1004</v>
      </c>
      <c r="AC928" s="162" t="s">
        <v>1004</v>
      </c>
      <c r="AD928" s="162" t="s">
        <v>1004</v>
      </c>
      <c r="AE928" s="162" t="s">
        <v>1004</v>
      </c>
      <c r="AF928" s="162" t="s">
        <v>1004</v>
      </c>
      <c r="AG928" s="162" t="s">
        <v>1004</v>
      </c>
      <c r="AH928" s="162" t="s">
        <v>1004</v>
      </c>
      <c r="AI928" s="162" t="s">
        <v>1004</v>
      </c>
      <c r="AJ928" s="162" t="s">
        <v>1004</v>
      </c>
      <c r="AK928" s="162" t="s">
        <v>1004</v>
      </c>
      <c r="AL928" s="162" t="s">
        <v>1004</v>
      </c>
      <c r="AM928" s="162" t="s">
        <v>1004</v>
      </c>
    </row>
    <row r="929" spans="1:39" s="121" customFormat="1" ht="15" customHeight="1">
      <c r="A929" s="233">
        <v>864</v>
      </c>
      <c r="B929" s="233"/>
      <c r="C929" s="233" t="s">
        <v>911</v>
      </c>
      <c r="H929" s="121">
        <v>1</v>
      </c>
      <c r="I929" s="235">
        <v>145.30000000000001</v>
      </c>
      <c r="J929" s="251">
        <f t="shared" si="47"/>
        <v>145.30000000000001</v>
      </c>
      <c r="K929" s="252">
        <f t="shared" si="48"/>
        <v>6.772787657025661E-3</v>
      </c>
      <c r="P929" s="315"/>
      <c r="Q929" s="283"/>
      <c r="R929" s="298">
        <v>1</v>
      </c>
      <c r="S929" s="257" t="s">
        <v>91</v>
      </c>
      <c r="T929" s="257" t="s">
        <v>91</v>
      </c>
      <c r="U929" s="257" t="s">
        <v>91</v>
      </c>
      <c r="V929" s="257" t="s">
        <v>91</v>
      </c>
      <c r="W929" s="257" t="s">
        <v>91</v>
      </c>
      <c r="X929" s="257" t="s">
        <v>91</v>
      </c>
      <c r="Y929" s="257" t="s">
        <v>91</v>
      </c>
      <c r="Z929" s="257" t="s">
        <v>91</v>
      </c>
      <c r="AA929" s="257" t="s">
        <v>91</v>
      </c>
      <c r="AB929" s="257" t="s">
        <v>91</v>
      </c>
      <c r="AC929" s="257" t="s">
        <v>91</v>
      </c>
      <c r="AD929" s="257" t="s">
        <v>91</v>
      </c>
      <c r="AE929" s="257" t="s">
        <v>91</v>
      </c>
      <c r="AF929" s="257" t="s">
        <v>91</v>
      </c>
      <c r="AG929" s="257" t="s">
        <v>91</v>
      </c>
      <c r="AH929" s="257" t="s">
        <v>91</v>
      </c>
      <c r="AI929" s="257" t="s">
        <v>91</v>
      </c>
      <c r="AJ929" s="257" t="s">
        <v>91</v>
      </c>
      <c r="AK929" s="257" t="s">
        <v>91</v>
      </c>
      <c r="AL929" s="257" t="s">
        <v>91</v>
      </c>
      <c r="AM929" s="257" t="s">
        <v>91</v>
      </c>
    </row>
    <row r="930" spans="1:39" s="121" customFormat="1" ht="15" customHeight="1">
      <c r="A930" s="233">
        <v>865</v>
      </c>
      <c r="B930" s="233"/>
      <c r="C930" s="233" t="s">
        <v>954</v>
      </c>
      <c r="H930" s="121">
        <v>1</v>
      </c>
      <c r="I930" s="235">
        <v>113.7</v>
      </c>
      <c r="J930" s="251">
        <f t="shared" si="47"/>
        <v>113.7</v>
      </c>
      <c r="K930" s="252">
        <f t="shared" si="48"/>
        <v>5.2998345258349457E-3</v>
      </c>
      <c r="P930" s="315"/>
      <c r="Q930" s="283"/>
      <c r="R930" s="298">
        <v>1</v>
      </c>
      <c r="S930" s="257" t="s">
        <v>1004</v>
      </c>
      <c r="T930" s="257" t="s">
        <v>1004</v>
      </c>
      <c r="U930" s="257" t="s">
        <v>1004</v>
      </c>
      <c r="V930" s="257" t="s">
        <v>1004</v>
      </c>
      <c r="W930" s="257" t="s">
        <v>1004</v>
      </c>
      <c r="X930" s="257" t="s">
        <v>1004</v>
      </c>
      <c r="Y930" s="257" t="s">
        <v>1004</v>
      </c>
      <c r="Z930" s="257" t="s">
        <v>1004</v>
      </c>
      <c r="AA930" s="257" t="s">
        <v>1004</v>
      </c>
      <c r="AB930" s="257" t="s">
        <v>1004</v>
      </c>
      <c r="AC930" s="257" t="s">
        <v>1004</v>
      </c>
      <c r="AD930" s="257" t="s">
        <v>1004</v>
      </c>
      <c r="AE930" s="257" t="s">
        <v>1004</v>
      </c>
      <c r="AF930" s="257" t="s">
        <v>1004</v>
      </c>
      <c r="AG930" s="257" t="s">
        <v>1004</v>
      </c>
      <c r="AH930" s="257" t="s">
        <v>1004</v>
      </c>
      <c r="AI930" s="257" t="s">
        <v>1004</v>
      </c>
      <c r="AJ930" s="257" t="s">
        <v>1004</v>
      </c>
      <c r="AK930" s="257" t="s">
        <v>1004</v>
      </c>
      <c r="AL930" s="257" t="s">
        <v>1004</v>
      </c>
      <c r="AM930" s="257" t="s">
        <v>1004</v>
      </c>
    </row>
    <row r="931" spans="1:39" s="121" customFormat="1" ht="15" customHeight="1">
      <c r="A931" s="233">
        <v>866</v>
      </c>
      <c r="B931" s="233"/>
      <c r="C931" s="233" t="s">
        <v>912</v>
      </c>
      <c r="H931" s="121">
        <v>1</v>
      </c>
      <c r="I931" s="235">
        <v>145.19999999999999</v>
      </c>
      <c r="J931" s="251">
        <f t="shared" si="47"/>
        <v>145.19999999999999</v>
      </c>
      <c r="K931" s="252">
        <f t="shared" si="48"/>
        <v>6.7681264129396132E-3</v>
      </c>
      <c r="P931" s="315"/>
      <c r="Q931" s="283"/>
      <c r="R931" s="298">
        <v>1</v>
      </c>
      <c r="S931" s="257" t="s">
        <v>1004</v>
      </c>
      <c r="T931" s="257" t="s">
        <v>1004</v>
      </c>
      <c r="U931" s="257" t="s">
        <v>1004</v>
      </c>
      <c r="V931" s="257" t="s">
        <v>1004</v>
      </c>
      <c r="W931" s="257" t="s">
        <v>1004</v>
      </c>
      <c r="X931" s="257" t="s">
        <v>1004</v>
      </c>
      <c r="Y931" s="257" t="s">
        <v>1004</v>
      </c>
      <c r="Z931" s="257" t="s">
        <v>1004</v>
      </c>
      <c r="AA931" s="257" t="s">
        <v>1004</v>
      </c>
      <c r="AB931" s="257" t="s">
        <v>1004</v>
      </c>
      <c r="AC931" s="257" t="s">
        <v>1004</v>
      </c>
      <c r="AD931" s="257" t="s">
        <v>1004</v>
      </c>
      <c r="AE931" s="257" t="s">
        <v>1004</v>
      </c>
      <c r="AF931" s="257" t="s">
        <v>1004</v>
      </c>
      <c r="AG931" s="257" t="s">
        <v>1004</v>
      </c>
      <c r="AH931" s="257" t="s">
        <v>1004</v>
      </c>
      <c r="AI931" s="257" t="s">
        <v>1004</v>
      </c>
      <c r="AJ931" s="257" t="s">
        <v>1004</v>
      </c>
      <c r="AK931" s="257" t="s">
        <v>1004</v>
      </c>
      <c r="AL931" s="257" t="s">
        <v>1004</v>
      </c>
      <c r="AM931" s="257" t="s">
        <v>1004</v>
      </c>
    </row>
    <row r="932" spans="1:39" s="121" customFormat="1" ht="15" hidden="1" customHeight="1">
      <c r="A932" s="233">
        <v>867</v>
      </c>
      <c r="B932" s="233"/>
      <c r="C932" s="233" t="s">
        <v>245</v>
      </c>
      <c r="H932" s="121">
        <v>1</v>
      </c>
      <c r="I932" s="235">
        <v>113.1</v>
      </c>
      <c r="J932" s="236">
        <f t="shared" si="47"/>
        <v>113.1</v>
      </c>
      <c r="K932" s="237">
        <f t="shared" si="48"/>
        <v>5.2718670613186658E-3</v>
      </c>
    </row>
    <row r="933" spans="1:39" s="121" customFormat="1" ht="15" customHeight="1">
      <c r="A933" s="233">
        <v>868</v>
      </c>
      <c r="B933" s="233"/>
      <c r="C933" s="233" t="s">
        <v>913</v>
      </c>
      <c r="H933" s="121">
        <v>1</v>
      </c>
      <c r="I933" s="235">
        <v>145.80000000000001</v>
      </c>
      <c r="J933" s="251">
        <f t="shared" si="47"/>
        <v>145.80000000000001</v>
      </c>
      <c r="K933" s="252">
        <f t="shared" si="48"/>
        <v>6.7960938774558931E-3</v>
      </c>
      <c r="P933" s="315"/>
      <c r="Q933" s="283"/>
      <c r="R933" s="298">
        <v>1</v>
      </c>
      <c r="S933" s="257" t="s">
        <v>1004</v>
      </c>
      <c r="T933" s="257" t="s">
        <v>1004</v>
      </c>
      <c r="U933" s="257" t="s">
        <v>1004</v>
      </c>
      <c r="V933" s="257" t="s">
        <v>1004</v>
      </c>
      <c r="W933" s="257" t="s">
        <v>1004</v>
      </c>
      <c r="X933" s="257" t="s">
        <v>1004</v>
      </c>
      <c r="Y933" s="257" t="s">
        <v>1004</v>
      </c>
      <c r="Z933" s="257" t="s">
        <v>1004</v>
      </c>
      <c r="AA933" s="257" t="s">
        <v>1004</v>
      </c>
      <c r="AB933" s="257" t="s">
        <v>1004</v>
      </c>
      <c r="AC933" s="257" t="s">
        <v>1004</v>
      </c>
      <c r="AD933" s="257" t="s">
        <v>1004</v>
      </c>
      <c r="AE933" s="257" t="s">
        <v>1004</v>
      </c>
      <c r="AF933" s="257" t="s">
        <v>1004</v>
      </c>
      <c r="AG933" s="257" t="s">
        <v>1004</v>
      </c>
      <c r="AH933" s="257" t="s">
        <v>1004</v>
      </c>
      <c r="AI933" s="257" t="s">
        <v>1004</v>
      </c>
      <c r="AJ933" s="257" t="s">
        <v>1004</v>
      </c>
      <c r="AK933" s="257" t="s">
        <v>1004</v>
      </c>
      <c r="AL933" s="257" t="s">
        <v>1004</v>
      </c>
      <c r="AM933" s="257" t="s">
        <v>1004</v>
      </c>
    </row>
    <row r="934" spans="1:39" s="121" customFormat="1" ht="15" hidden="1" customHeight="1">
      <c r="A934" s="233">
        <v>869</v>
      </c>
      <c r="B934" s="233"/>
      <c r="C934" s="233" t="s">
        <v>2241</v>
      </c>
      <c r="H934" s="121">
        <v>1</v>
      </c>
      <c r="I934" s="235">
        <v>113</v>
      </c>
      <c r="J934" s="236">
        <f t="shared" si="47"/>
        <v>113</v>
      </c>
      <c r="K934" s="237">
        <f t="shared" si="48"/>
        <v>5.2672058172326197E-3</v>
      </c>
    </row>
    <row r="935" spans="1:39" s="121" customFormat="1" ht="15" hidden="1" customHeight="1">
      <c r="A935" s="233">
        <v>870</v>
      </c>
      <c r="B935" s="233"/>
      <c r="C935" s="233" t="s">
        <v>1088</v>
      </c>
      <c r="H935" s="121">
        <v>1</v>
      </c>
      <c r="I935" s="235">
        <v>161</v>
      </c>
      <c r="J935" s="236">
        <f t="shared" si="47"/>
        <v>161</v>
      </c>
      <c r="K935" s="237">
        <f t="shared" si="48"/>
        <v>7.5046029785349709E-3</v>
      </c>
    </row>
    <row r="936" spans="1:39" s="121" customFormat="1" ht="15" customHeight="1">
      <c r="A936" s="233">
        <v>871</v>
      </c>
      <c r="B936" s="233"/>
      <c r="C936" s="233" t="s">
        <v>915</v>
      </c>
      <c r="H936" s="121">
        <v>1</v>
      </c>
      <c r="I936" s="235">
        <v>160.19999999999999</v>
      </c>
      <c r="J936" s="251">
        <f t="shared" si="47"/>
        <v>160.19999999999999</v>
      </c>
      <c r="K936" s="252">
        <f t="shared" si="48"/>
        <v>7.467313025846598E-3</v>
      </c>
      <c r="P936" s="315"/>
      <c r="Q936" s="283"/>
      <c r="R936" s="298">
        <v>1</v>
      </c>
      <c r="S936" s="257" t="s">
        <v>91</v>
      </c>
      <c r="T936" s="257" t="s">
        <v>91</v>
      </c>
      <c r="U936" s="257" t="s">
        <v>91</v>
      </c>
      <c r="V936" s="257" t="s">
        <v>91</v>
      </c>
      <c r="W936" s="257" t="s">
        <v>91</v>
      </c>
      <c r="X936" s="257" t="s">
        <v>91</v>
      </c>
      <c r="Y936" s="257" t="s">
        <v>91</v>
      </c>
      <c r="Z936" s="257" t="s">
        <v>91</v>
      </c>
      <c r="AA936" s="257" t="s">
        <v>91</v>
      </c>
      <c r="AB936" s="257" t="s">
        <v>91</v>
      </c>
      <c r="AC936" s="257" t="s">
        <v>91</v>
      </c>
      <c r="AD936" s="257" t="s">
        <v>91</v>
      </c>
      <c r="AE936" s="257" t="s">
        <v>91</v>
      </c>
      <c r="AF936" s="257" t="s">
        <v>91</v>
      </c>
      <c r="AG936" s="257" t="s">
        <v>91</v>
      </c>
      <c r="AH936" s="257" t="s">
        <v>91</v>
      </c>
      <c r="AI936" s="257" t="s">
        <v>91</v>
      </c>
      <c r="AJ936" s="257" t="s">
        <v>91</v>
      </c>
      <c r="AK936" s="257" t="s">
        <v>91</v>
      </c>
      <c r="AL936" s="257" t="s">
        <v>91</v>
      </c>
      <c r="AM936" s="257" t="s">
        <v>91</v>
      </c>
    </row>
    <row r="937" spans="1:39" s="121" customFormat="1" ht="15" hidden="1" customHeight="1">
      <c r="A937" s="233">
        <v>872</v>
      </c>
      <c r="B937" s="233"/>
      <c r="C937" s="233" t="s">
        <v>1089</v>
      </c>
      <c r="H937" s="121">
        <v>1</v>
      </c>
      <c r="I937" s="235">
        <v>105.8</v>
      </c>
      <c r="J937" s="236">
        <f t="shared" si="47"/>
        <v>105.8</v>
      </c>
      <c r="K937" s="237">
        <f t="shared" si="48"/>
        <v>4.9315962430372664E-3</v>
      </c>
    </row>
    <row r="938" spans="1:39" s="121" customFormat="1" ht="15" hidden="1" customHeight="1">
      <c r="A938" s="233">
        <v>873</v>
      </c>
      <c r="B938" s="233"/>
      <c r="C938" s="233" t="s">
        <v>916</v>
      </c>
      <c r="H938" s="121">
        <v>1</v>
      </c>
      <c r="I938" s="235">
        <v>47.7</v>
      </c>
      <c r="J938" s="236">
        <f t="shared" si="47"/>
        <v>47.7</v>
      </c>
      <c r="K938" s="237">
        <f t="shared" si="48"/>
        <v>2.2234134290442121E-3</v>
      </c>
    </row>
    <row r="939" spans="1:39" s="121" customFormat="1" ht="15" hidden="1" customHeight="1">
      <c r="A939" s="233">
        <v>874</v>
      </c>
      <c r="B939" s="233"/>
      <c r="C939" s="233" t="s">
        <v>917</v>
      </c>
      <c r="H939" s="121">
        <v>1</v>
      </c>
      <c r="I939" s="235">
        <v>48.2</v>
      </c>
      <c r="J939" s="236">
        <f t="shared" si="47"/>
        <v>48.2</v>
      </c>
      <c r="K939" s="237">
        <f t="shared" si="48"/>
        <v>2.246719649474445E-3</v>
      </c>
    </row>
    <row r="940" spans="1:39" s="121" customFormat="1" ht="15" hidden="1" customHeight="1">
      <c r="A940" s="233">
        <v>875</v>
      </c>
      <c r="B940" s="233"/>
      <c r="C940" s="233" t="s">
        <v>1069</v>
      </c>
      <c r="H940" s="121">
        <v>0.5</v>
      </c>
      <c r="I940" s="235">
        <v>105.4</v>
      </c>
      <c r="J940" s="236">
        <f t="shared" si="47"/>
        <v>52.7</v>
      </c>
      <c r="K940" s="237">
        <f t="shared" si="48"/>
        <v>2.4564756333465402E-3</v>
      </c>
    </row>
    <row r="941" spans="1:39" s="121" customFormat="1" ht="15" hidden="1" customHeight="1">
      <c r="A941" s="233">
        <v>875</v>
      </c>
      <c r="B941" s="233"/>
      <c r="C941" s="233" t="s">
        <v>253</v>
      </c>
      <c r="H941" s="121">
        <v>0.5</v>
      </c>
      <c r="I941" s="235">
        <v>105.4</v>
      </c>
      <c r="J941" s="236">
        <f t="shared" si="47"/>
        <v>52.7</v>
      </c>
      <c r="K941" s="237">
        <f t="shared" si="48"/>
        <v>2.4564756333465402E-3</v>
      </c>
    </row>
    <row r="942" spans="1:39" s="121" customFormat="1" ht="15" customHeight="1">
      <c r="A942" s="233">
        <v>876</v>
      </c>
      <c r="B942" s="233"/>
      <c r="C942" s="233" t="s">
        <v>918</v>
      </c>
      <c r="H942" s="121">
        <v>1</v>
      </c>
      <c r="I942" s="235">
        <v>106.1</v>
      </c>
      <c r="J942" s="251">
        <f t="shared" si="47"/>
        <v>106.1</v>
      </c>
      <c r="K942" s="252">
        <f t="shared" si="48"/>
        <v>4.9455799752954064E-3</v>
      </c>
      <c r="P942" s="315"/>
      <c r="Q942" s="283"/>
      <c r="R942" s="298">
        <v>1</v>
      </c>
      <c r="S942" s="257" t="s">
        <v>91</v>
      </c>
      <c r="T942" s="257" t="s">
        <v>91</v>
      </c>
      <c r="U942" s="257" t="s">
        <v>91</v>
      </c>
      <c r="V942" s="257" t="s">
        <v>91</v>
      </c>
      <c r="W942" s="257" t="s">
        <v>91</v>
      </c>
      <c r="X942" s="257" t="s">
        <v>91</v>
      </c>
      <c r="Y942" s="257" t="s">
        <v>91</v>
      </c>
      <c r="Z942" s="257" t="s">
        <v>91</v>
      </c>
      <c r="AA942" s="257" t="s">
        <v>91</v>
      </c>
      <c r="AB942" s="257" t="s">
        <v>91</v>
      </c>
      <c r="AC942" s="257" t="s">
        <v>91</v>
      </c>
      <c r="AD942" s="257" t="s">
        <v>91</v>
      </c>
      <c r="AE942" s="257" t="s">
        <v>91</v>
      </c>
      <c r="AF942" s="257" t="s">
        <v>91</v>
      </c>
      <c r="AG942" s="257" t="s">
        <v>91</v>
      </c>
      <c r="AH942" s="257" t="s">
        <v>91</v>
      </c>
      <c r="AI942" s="257" t="s">
        <v>91</v>
      </c>
      <c r="AJ942" s="257" t="s">
        <v>91</v>
      </c>
      <c r="AK942" s="257" t="s">
        <v>91</v>
      </c>
      <c r="AL942" s="257" t="s">
        <v>91</v>
      </c>
      <c r="AM942" s="257" t="s">
        <v>91</v>
      </c>
    </row>
    <row r="943" spans="1:39" s="121" customFormat="1" ht="15" hidden="1" customHeight="1">
      <c r="A943" s="233">
        <v>877</v>
      </c>
      <c r="B943" s="233"/>
      <c r="C943" s="233" t="s">
        <v>766</v>
      </c>
      <c r="H943" s="121">
        <v>1</v>
      </c>
      <c r="I943" s="235">
        <v>48</v>
      </c>
      <c r="J943" s="236">
        <f t="shared" si="47"/>
        <v>48</v>
      </c>
      <c r="K943" s="237">
        <f t="shared" si="48"/>
        <v>2.2373971613023516E-3</v>
      </c>
    </row>
    <row r="944" spans="1:39" s="121" customFormat="1" ht="15" hidden="1" customHeight="1">
      <c r="A944" s="233">
        <v>878</v>
      </c>
      <c r="B944" s="233"/>
      <c r="C944" s="233" t="s">
        <v>919</v>
      </c>
      <c r="H944" s="121">
        <v>1</v>
      </c>
      <c r="I944" s="235">
        <v>48.2</v>
      </c>
      <c r="J944" s="236">
        <f t="shared" si="47"/>
        <v>48.2</v>
      </c>
      <c r="K944" s="237">
        <f t="shared" si="48"/>
        <v>2.246719649474445E-3</v>
      </c>
    </row>
    <row r="945" spans="1:39" s="121" customFormat="1" ht="15" customHeight="1">
      <c r="A945" s="233">
        <v>879</v>
      </c>
      <c r="B945" s="233"/>
      <c r="C945" s="233" t="s">
        <v>920</v>
      </c>
      <c r="H945" s="121">
        <v>1</v>
      </c>
      <c r="I945" s="235">
        <v>105.4</v>
      </c>
      <c r="J945" s="251">
        <f t="shared" si="47"/>
        <v>105.4</v>
      </c>
      <c r="K945" s="252">
        <f t="shared" si="48"/>
        <v>4.9129512666930804E-3</v>
      </c>
      <c r="P945" s="315"/>
      <c r="Q945" s="283"/>
      <c r="R945" s="298">
        <v>1</v>
      </c>
      <c r="S945" s="257" t="s">
        <v>91</v>
      </c>
      <c r="T945" s="257" t="s">
        <v>91</v>
      </c>
      <c r="U945" s="257" t="s">
        <v>91</v>
      </c>
      <c r="V945" s="257" t="s">
        <v>91</v>
      </c>
      <c r="W945" s="257" t="s">
        <v>91</v>
      </c>
      <c r="X945" s="257" t="s">
        <v>91</v>
      </c>
      <c r="Y945" s="257" t="s">
        <v>91</v>
      </c>
      <c r="Z945" s="257" t="s">
        <v>91</v>
      </c>
      <c r="AA945" s="257" t="s">
        <v>91</v>
      </c>
      <c r="AB945" s="257" t="s">
        <v>91</v>
      </c>
      <c r="AC945" s="257" t="s">
        <v>91</v>
      </c>
      <c r="AD945" s="257" t="s">
        <v>91</v>
      </c>
      <c r="AE945" s="257" t="s">
        <v>91</v>
      </c>
      <c r="AF945" s="257" t="s">
        <v>91</v>
      </c>
      <c r="AG945" s="257" t="s">
        <v>91</v>
      </c>
      <c r="AH945" s="257" t="s">
        <v>91</v>
      </c>
      <c r="AI945" s="257" t="s">
        <v>91</v>
      </c>
      <c r="AJ945" s="257" t="s">
        <v>91</v>
      </c>
      <c r="AK945" s="257" t="s">
        <v>91</v>
      </c>
      <c r="AL945" s="257" t="s">
        <v>91</v>
      </c>
      <c r="AM945" s="257" t="s">
        <v>91</v>
      </c>
    </row>
    <row r="946" spans="1:39" s="121" customFormat="1" ht="15" hidden="1" customHeight="1">
      <c r="A946" s="233" t="s">
        <v>152</v>
      </c>
      <c r="B946" s="233"/>
      <c r="C946" s="233" t="s">
        <v>923</v>
      </c>
      <c r="H946" s="121">
        <v>0.33</v>
      </c>
      <c r="I946" s="235">
        <v>89.6</v>
      </c>
      <c r="J946" s="251">
        <v>29.57</v>
      </c>
      <c r="K946" s="252">
        <v>1.4E-3</v>
      </c>
      <c r="Q946" s="283"/>
      <c r="R946" s="284"/>
      <c r="S946" s="257"/>
      <c r="T946" s="257"/>
      <c r="U946" s="257"/>
      <c r="V946" s="257"/>
      <c r="W946" s="257"/>
      <c r="X946" s="257"/>
      <c r="Y946" s="257"/>
      <c r="Z946" s="257"/>
      <c r="AA946" s="257"/>
      <c r="AB946" s="257"/>
      <c r="AC946" s="257"/>
      <c r="AD946" s="257"/>
      <c r="AE946" s="257"/>
      <c r="AF946" s="257"/>
      <c r="AG946" s="257"/>
      <c r="AH946" s="257"/>
      <c r="AI946" s="257"/>
      <c r="AJ946" s="257"/>
      <c r="AK946" s="257"/>
      <c r="AL946" s="257"/>
      <c r="AM946" s="257"/>
    </row>
    <row r="947" spans="1:39" s="121" customFormat="1" ht="15" hidden="1" customHeight="1">
      <c r="A947" s="233" t="s">
        <v>152</v>
      </c>
      <c r="B947" s="233"/>
      <c r="C947" s="233" t="s">
        <v>924</v>
      </c>
      <c r="H947" s="121">
        <v>0.33</v>
      </c>
      <c r="I947" s="235">
        <v>89.6</v>
      </c>
      <c r="J947" s="251">
        <v>29.57</v>
      </c>
      <c r="K947" s="252">
        <v>1.4E-3</v>
      </c>
      <c r="Q947" s="283"/>
      <c r="R947" s="284"/>
      <c r="S947" s="257"/>
      <c r="T947" s="257"/>
      <c r="U947" s="257"/>
      <c r="V947" s="257"/>
      <c r="W947" s="257"/>
      <c r="X947" s="257"/>
      <c r="Y947" s="257"/>
      <c r="Z947" s="257"/>
      <c r="AA947" s="257"/>
      <c r="AB947" s="257"/>
      <c r="AC947" s="257"/>
      <c r="AD947" s="257"/>
      <c r="AE947" s="257"/>
      <c r="AF947" s="257"/>
      <c r="AG947" s="257"/>
      <c r="AH947" s="257"/>
      <c r="AI947" s="257"/>
      <c r="AJ947" s="257"/>
      <c r="AK947" s="257"/>
      <c r="AL947" s="257"/>
      <c r="AM947" s="257"/>
    </row>
    <row r="948" spans="1:39" s="121" customFormat="1" ht="15" hidden="1" customHeight="1">
      <c r="A948" s="233" t="s">
        <v>152</v>
      </c>
      <c r="B948" s="233"/>
      <c r="C948" s="233" t="s">
        <v>925</v>
      </c>
      <c r="H948" s="121">
        <v>0.33</v>
      </c>
      <c r="I948" s="235">
        <v>89.6</v>
      </c>
      <c r="J948" s="251">
        <v>29.57</v>
      </c>
      <c r="K948" s="252">
        <v>1.4E-3</v>
      </c>
      <c r="Q948" s="283"/>
      <c r="R948" s="284"/>
      <c r="S948" s="257"/>
      <c r="T948" s="257"/>
      <c r="U948" s="257"/>
      <c r="V948" s="257"/>
      <c r="W948" s="257"/>
      <c r="X948" s="257"/>
      <c r="Y948" s="257"/>
      <c r="Z948" s="257"/>
      <c r="AA948" s="257"/>
      <c r="AB948" s="257"/>
      <c r="AC948" s="257"/>
      <c r="AD948" s="257"/>
      <c r="AE948" s="257"/>
      <c r="AF948" s="257"/>
      <c r="AG948" s="257"/>
      <c r="AH948" s="257"/>
      <c r="AI948" s="257"/>
      <c r="AJ948" s="257"/>
      <c r="AK948" s="257"/>
      <c r="AL948" s="257"/>
      <c r="AM948" s="257"/>
    </row>
    <row r="949" spans="1:39" s="121" customFormat="1" ht="15" hidden="1" customHeight="1">
      <c r="A949" s="233" t="s">
        <v>153</v>
      </c>
      <c r="B949" s="233"/>
      <c r="C949" s="233" t="s">
        <v>648</v>
      </c>
      <c r="H949" s="121">
        <v>1</v>
      </c>
      <c r="I949" s="235">
        <v>228.5</v>
      </c>
      <c r="J949" s="251">
        <v>228.5</v>
      </c>
      <c r="K949" s="252">
        <v>1.0699999999999999E-2</v>
      </c>
      <c r="Q949" s="283"/>
      <c r="R949" s="284"/>
      <c r="S949" s="257"/>
      <c r="T949" s="257"/>
      <c r="U949" s="257"/>
      <c r="V949" s="257"/>
      <c r="W949" s="257"/>
      <c r="X949" s="257"/>
      <c r="Y949" s="257"/>
      <c r="Z949" s="257"/>
      <c r="AA949" s="257"/>
      <c r="AB949" s="257"/>
      <c r="AC949" s="257"/>
      <c r="AD949" s="257"/>
      <c r="AE949" s="257"/>
      <c r="AF949" s="257"/>
      <c r="AG949" s="257"/>
      <c r="AH949" s="257"/>
      <c r="AI949" s="257"/>
      <c r="AJ949" s="257"/>
      <c r="AK949" s="257"/>
      <c r="AL949" s="257"/>
      <c r="AM949" s="257"/>
    </row>
    <row r="950" spans="1:39" s="121" customFormat="1" ht="15" hidden="1" customHeight="1">
      <c r="A950" s="233" t="s">
        <v>154</v>
      </c>
      <c r="B950" s="233"/>
      <c r="C950" s="233" t="s">
        <v>926</v>
      </c>
      <c r="H950" s="121">
        <v>0.67</v>
      </c>
      <c r="I950" s="235">
        <v>285.7</v>
      </c>
      <c r="J950" s="251">
        <v>190.47</v>
      </c>
      <c r="K950" s="252"/>
      <c r="Q950" s="283"/>
      <c r="R950" s="284"/>
      <c r="S950" s="257"/>
      <c r="T950" s="257"/>
      <c r="U950" s="257"/>
      <c r="V950" s="257"/>
      <c r="W950" s="257"/>
      <c r="X950" s="257"/>
      <c r="Y950" s="257"/>
      <c r="Z950" s="257"/>
      <c r="AA950" s="257"/>
      <c r="AB950" s="257"/>
      <c r="AC950" s="257"/>
      <c r="AD950" s="257"/>
      <c r="AE950" s="257"/>
      <c r="AF950" s="257"/>
      <c r="AG950" s="257"/>
      <c r="AH950" s="257"/>
      <c r="AI950" s="257"/>
      <c r="AJ950" s="257"/>
      <c r="AK950" s="257"/>
      <c r="AL950" s="257"/>
      <c r="AM950" s="257"/>
    </row>
    <row r="951" spans="1:39" s="121" customFormat="1" ht="15" hidden="1" customHeight="1">
      <c r="A951" s="233" t="s">
        <v>154</v>
      </c>
      <c r="B951" s="233"/>
      <c r="C951" s="233" t="s">
        <v>927</v>
      </c>
      <c r="H951" s="121">
        <v>0.33</v>
      </c>
      <c r="I951" s="235">
        <v>285.7</v>
      </c>
      <c r="J951" s="251">
        <v>95.23</v>
      </c>
      <c r="K951" s="252"/>
      <c r="Q951" s="283"/>
      <c r="R951" s="284"/>
      <c r="S951" s="257"/>
      <c r="T951" s="257"/>
      <c r="U951" s="257"/>
      <c r="V951" s="257"/>
      <c r="W951" s="257"/>
      <c r="X951" s="257"/>
      <c r="Y951" s="257"/>
      <c r="Z951" s="257"/>
      <c r="AA951" s="257"/>
      <c r="AB951" s="257"/>
      <c r="AC951" s="257"/>
      <c r="AD951" s="257"/>
      <c r="AE951" s="257"/>
      <c r="AF951" s="257"/>
      <c r="AG951" s="257"/>
      <c r="AH951" s="257"/>
      <c r="AI951" s="257"/>
      <c r="AJ951" s="257"/>
      <c r="AK951" s="257"/>
      <c r="AL951" s="257"/>
      <c r="AM951" s="257"/>
    </row>
    <row r="952" spans="1:39" s="121" customFormat="1" ht="15" hidden="1" customHeight="1">
      <c r="A952" s="233" t="s">
        <v>1113</v>
      </c>
      <c r="B952" s="233"/>
      <c r="C952" s="233" t="s">
        <v>922</v>
      </c>
      <c r="H952" s="121">
        <v>1</v>
      </c>
      <c r="I952" s="235">
        <v>152.80000000000001</v>
      </c>
      <c r="J952" s="251">
        <v>152.80000000000001</v>
      </c>
      <c r="K952" s="252">
        <v>7.1000000000000004E-3</v>
      </c>
      <c r="Q952" s="283"/>
      <c r="R952" s="284"/>
      <c r="S952" s="257"/>
      <c r="T952" s="257"/>
      <c r="U952" s="257"/>
      <c r="V952" s="257"/>
      <c r="W952" s="257"/>
      <c r="X952" s="257"/>
      <c r="Y952" s="257"/>
      <c r="Z952" s="257"/>
      <c r="AA952" s="257"/>
      <c r="AB952" s="257"/>
      <c r="AC952" s="257"/>
      <c r="AD952" s="257"/>
      <c r="AE952" s="257"/>
      <c r="AF952" s="257"/>
      <c r="AG952" s="257"/>
      <c r="AH952" s="257"/>
      <c r="AI952" s="257"/>
      <c r="AJ952" s="257"/>
      <c r="AK952" s="257"/>
      <c r="AL952" s="257"/>
      <c r="AM952" s="257"/>
    </row>
    <row r="953" spans="1:39" s="121" customFormat="1" ht="15" hidden="1" customHeight="1">
      <c r="A953" s="233" t="s">
        <v>155</v>
      </c>
      <c r="B953" s="233"/>
      <c r="C953" s="233" t="s">
        <v>926</v>
      </c>
      <c r="H953" s="121">
        <v>0.67</v>
      </c>
      <c r="I953" s="235">
        <v>153.5</v>
      </c>
      <c r="J953" s="251">
        <v>102.33</v>
      </c>
      <c r="K953" s="252"/>
      <c r="Q953" s="283"/>
      <c r="R953" s="284"/>
      <c r="S953" s="257"/>
      <c r="T953" s="257"/>
      <c r="U953" s="257"/>
      <c r="V953" s="257"/>
      <c r="W953" s="257"/>
      <c r="X953" s="257"/>
      <c r="Y953" s="257"/>
      <c r="Z953" s="257"/>
      <c r="AA953" s="257"/>
      <c r="AB953" s="257"/>
      <c r="AC953" s="257"/>
      <c r="AD953" s="257"/>
      <c r="AE953" s="257"/>
      <c r="AF953" s="257"/>
      <c r="AG953" s="257"/>
      <c r="AH953" s="257"/>
      <c r="AI953" s="257"/>
      <c r="AJ953" s="257"/>
      <c r="AK953" s="257"/>
      <c r="AL953" s="257"/>
      <c r="AM953" s="257"/>
    </row>
    <row r="954" spans="1:39" s="121" customFormat="1" ht="15" hidden="1" customHeight="1">
      <c r="A954" s="233" t="s">
        <v>155</v>
      </c>
      <c r="B954" s="233"/>
      <c r="C954" s="233" t="s">
        <v>927</v>
      </c>
      <c r="H954" s="121">
        <v>0.33</v>
      </c>
      <c r="I954" s="290">
        <v>153.5</v>
      </c>
      <c r="J954" s="251">
        <v>51.17</v>
      </c>
      <c r="K954" s="252"/>
      <c r="Q954" s="283"/>
      <c r="R954" s="284"/>
      <c r="S954" s="257"/>
      <c r="T954" s="257"/>
      <c r="U954" s="257"/>
      <c r="V954" s="257"/>
      <c r="W954" s="257"/>
      <c r="X954" s="257"/>
      <c r="Y954" s="257"/>
      <c r="Z954" s="257"/>
      <c r="AA954" s="257"/>
      <c r="AB954" s="257"/>
      <c r="AC954" s="257"/>
      <c r="AD954" s="257"/>
      <c r="AE954" s="257"/>
      <c r="AF954" s="257"/>
      <c r="AG954" s="257"/>
      <c r="AH954" s="257"/>
      <c r="AI954" s="257"/>
      <c r="AJ954" s="257"/>
      <c r="AK954" s="257"/>
      <c r="AL954" s="257"/>
      <c r="AM954" s="257"/>
    </row>
    <row r="955" spans="1:39" s="121" customFormat="1" ht="15" hidden="1" customHeight="1">
      <c r="A955" s="233" t="s">
        <v>1032</v>
      </c>
      <c r="B955" s="233"/>
      <c r="C955" s="233" t="s">
        <v>1115</v>
      </c>
      <c r="H955" s="121">
        <v>1</v>
      </c>
      <c r="I955" s="235">
        <v>436</v>
      </c>
      <c r="J955" s="251">
        <v>436</v>
      </c>
      <c r="K955" s="252"/>
      <c r="Q955" s="283"/>
      <c r="R955" s="284"/>
      <c r="S955" s="257"/>
      <c r="T955" s="257"/>
      <c r="U955" s="257"/>
      <c r="V955" s="257"/>
      <c r="W955" s="257"/>
      <c r="X955" s="257"/>
      <c r="Y955" s="257"/>
      <c r="Z955" s="257"/>
      <c r="AA955" s="257"/>
      <c r="AB955" s="257"/>
      <c r="AC955" s="257"/>
      <c r="AD955" s="257"/>
      <c r="AE955" s="257"/>
      <c r="AF955" s="257"/>
      <c r="AG955" s="257"/>
      <c r="AH955" s="257"/>
      <c r="AI955" s="257"/>
      <c r="AJ955" s="257"/>
      <c r="AK955" s="257"/>
      <c r="AL955" s="257"/>
      <c r="AM955" s="257"/>
    </row>
    <row r="956" spans="1:39" s="121" customFormat="1" ht="15" hidden="1" customHeight="1">
      <c r="A956" s="233" t="s">
        <v>1114</v>
      </c>
      <c r="B956" s="233"/>
      <c r="C956" s="233" t="s">
        <v>1115</v>
      </c>
      <c r="H956" s="121">
        <v>1</v>
      </c>
      <c r="I956" s="235">
        <v>429.7</v>
      </c>
      <c r="J956" s="251">
        <v>429.7</v>
      </c>
      <c r="K956" s="252"/>
      <c r="Q956" s="283"/>
      <c r="R956" s="284"/>
      <c r="S956" s="257"/>
      <c r="T956" s="257"/>
      <c r="U956" s="257"/>
      <c r="V956" s="257"/>
      <c r="W956" s="257"/>
      <c r="X956" s="257"/>
      <c r="Y956" s="257"/>
      <c r="Z956" s="257"/>
      <c r="AA956" s="257"/>
      <c r="AB956" s="257"/>
      <c r="AC956" s="257"/>
      <c r="AD956" s="257"/>
      <c r="AE956" s="257"/>
      <c r="AF956" s="257"/>
      <c r="AG956" s="257"/>
      <c r="AH956" s="257"/>
      <c r="AI956" s="257"/>
      <c r="AJ956" s="257"/>
      <c r="AK956" s="257"/>
      <c r="AL956" s="257"/>
      <c r="AM956" s="257"/>
    </row>
    <row r="957" spans="1:39" s="121" customFormat="1" ht="15" hidden="1" customHeight="1">
      <c r="A957" s="233" t="s">
        <v>1033</v>
      </c>
      <c r="B957" s="233"/>
      <c r="C957" s="233" t="s">
        <v>1115</v>
      </c>
      <c r="H957" s="121">
        <v>1</v>
      </c>
      <c r="I957" s="235">
        <v>418.4</v>
      </c>
      <c r="J957" s="251">
        <v>418.4</v>
      </c>
      <c r="K957" s="252"/>
      <c r="Q957" s="283"/>
      <c r="R957" s="284"/>
      <c r="S957" s="257"/>
      <c r="T957" s="257"/>
      <c r="U957" s="257"/>
      <c r="V957" s="257"/>
      <c r="W957" s="257"/>
      <c r="X957" s="257"/>
      <c r="Y957" s="257"/>
      <c r="Z957" s="257"/>
      <c r="AA957" s="257"/>
      <c r="AB957" s="257"/>
      <c r="AC957" s="257"/>
      <c r="AD957" s="257"/>
      <c r="AE957" s="257"/>
      <c r="AF957" s="257"/>
      <c r="AG957" s="257"/>
      <c r="AH957" s="257"/>
      <c r="AI957" s="257"/>
      <c r="AJ957" s="257"/>
      <c r="AK957" s="257"/>
      <c r="AL957" s="257"/>
      <c r="AM957" s="257"/>
    </row>
    <row r="958" spans="1:39" s="121" customFormat="1" ht="15" customHeight="1">
      <c r="A958" s="233" t="s">
        <v>1034</v>
      </c>
      <c r="B958" s="233"/>
      <c r="C958" s="233" t="s">
        <v>1116</v>
      </c>
      <c r="H958" s="121">
        <v>1</v>
      </c>
      <c r="I958" s="235">
        <v>189</v>
      </c>
      <c r="J958" s="251">
        <v>189</v>
      </c>
      <c r="K958" s="252"/>
      <c r="P958" s="315"/>
      <c r="Q958" s="283"/>
      <c r="R958" s="298">
        <v>1</v>
      </c>
      <c r="S958" s="257" t="s">
        <v>91</v>
      </c>
      <c r="T958" s="257" t="s">
        <v>91</v>
      </c>
      <c r="U958" s="257" t="s">
        <v>91</v>
      </c>
      <c r="V958" s="257" t="s">
        <v>91</v>
      </c>
      <c r="W958" s="257" t="s">
        <v>91</v>
      </c>
      <c r="X958" s="257" t="s">
        <v>91</v>
      </c>
      <c r="Y958" s="257" t="s">
        <v>91</v>
      </c>
      <c r="Z958" s="257" t="s">
        <v>91</v>
      </c>
      <c r="AA958" s="257" t="s">
        <v>91</v>
      </c>
      <c r="AB958" s="257" t="s">
        <v>91</v>
      </c>
      <c r="AC958" s="257" t="s">
        <v>91</v>
      </c>
      <c r="AD958" s="257" t="s">
        <v>91</v>
      </c>
      <c r="AE958" s="257" t="s">
        <v>91</v>
      </c>
      <c r="AF958" s="257" t="s">
        <v>91</v>
      </c>
      <c r="AG958" s="257" t="s">
        <v>91</v>
      </c>
      <c r="AH958" s="257" t="s">
        <v>91</v>
      </c>
      <c r="AI958" s="257" t="s">
        <v>91</v>
      </c>
      <c r="AJ958" s="257" t="s">
        <v>91</v>
      </c>
      <c r="AK958" s="257" t="s">
        <v>91</v>
      </c>
      <c r="AL958" s="257" t="s">
        <v>91</v>
      </c>
      <c r="AM958" s="257" t="s">
        <v>91</v>
      </c>
    </row>
    <row r="959" spans="1:39" s="205" customFormat="1" ht="28.05" customHeight="1">
      <c r="A959" s="204" t="s">
        <v>1035</v>
      </c>
      <c r="B959" s="204"/>
      <c r="C959" s="204" t="s">
        <v>2240</v>
      </c>
      <c r="H959" s="205">
        <v>1</v>
      </c>
      <c r="I959" s="206">
        <v>357.7</v>
      </c>
      <c r="J959" s="223">
        <v>357.7</v>
      </c>
      <c r="K959" s="211"/>
      <c r="P959" s="317" t="s">
        <v>1117</v>
      </c>
      <c r="Q959" s="220">
        <v>1</v>
      </c>
      <c r="R959" s="299">
        <v>1</v>
      </c>
      <c r="S959" s="221" t="s">
        <v>91</v>
      </c>
      <c r="T959" s="221" t="s">
        <v>91</v>
      </c>
      <c r="U959" s="221" t="s">
        <v>91</v>
      </c>
      <c r="V959" s="221" t="s">
        <v>91</v>
      </c>
      <c r="W959" s="221" t="s">
        <v>91</v>
      </c>
      <c r="X959" s="221" t="s">
        <v>91</v>
      </c>
      <c r="Y959" s="221" t="s">
        <v>91</v>
      </c>
      <c r="Z959" s="221" t="s">
        <v>91</v>
      </c>
      <c r="AA959" s="221" t="s">
        <v>91</v>
      </c>
      <c r="AB959" s="221" t="s">
        <v>91</v>
      </c>
      <c r="AC959" s="221" t="s">
        <v>91</v>
      </c>
      <c r="AD959" s="221" t="s">
        <v>91</v>
      </c>
      <c r="AE959" s="221" t="s">
        <v>91</v>
      </c>
      <c r="AF959" s="221" t="s">
        <v>91</v>
      </c>
      <c r="AG959" s="221" t="s">
        <v>91</v>
      </c>
      <c r="AH959" s="221" t="s">
        <v>91</v>
      </c>
      <c r="AI959" s="221" t="s">
        <v>91</v>
      </c>
      <c r="AJ959" s="221" t="s">
        <v>91</v>
      </c>
      <c r="AK959" s="221" t="s">
        <v>91</v>
      </c>
      <c r="AL959" s="221" t="s">
        <v>91</v>
      </c>
      <c r="AM959" s="221" t="s">
        <v>91</v>
      </c>
    </row>
    <row r="960" spans="1:39" s="121" customFormat="1" ht="41.55" customHeight="1">
      <c r="A960" s="233" t="s">
        <v>1036</v>
      </c>
      <c r="B960" s="233"/>
      <c r="C960" s="233" t="s">
        <v>1118</v>
      </c>
      <c r="H960" s="121">
        <v>1</v>
      </c>
      <c r="I960" s="235">
        <v>328.5</v>
      </c>
      <c r="J960" s="251">
        <v>328.5</v>
      </c>
      <c r="K960" s="252"/>
      <c r="P960" s="315" t="s">
        <v>2317</v>
      </c>
      <c r="Q960" s="283">
        <v>1</v>
      </c>
      <c r="R960" s="298">
        <v>1</v>
      </c>
      <c r="S960" s="257" t="s">
        <v>91</v>
      </c>
      <c r="T960" s="257" t="s">
        <v>91</v>
      </c>
      <c r="U960" s="257" t="s">
        <v>91</v>
      </c>
      <c r="V960" s="257" t="s">
        <v>91</v>
      </c>
      <c r="W960" s="257" t="s">
        <v>91</v>
      </c>
      <c r="X960" s="257" t="s">
        <v>91</v>
      </c>
      <c r="Y960" s="257" t="s">
        <v>91</v>
      </c>
      <c r="Z960" s="257" t="s">
        <v>91</v>
      </c>
      <c r="AA960" s="257" t="s">
        <v>91</v>
      </c>
      <c r="AB960" s="257" t="s">
        <v>91</v>
      </c>
      <c r="AC960" s="257" t="s">
        <v>91</v>
      </c>
      <c r="AD960" s="257" t="s">
        <v>91</v>
      </c>
      <c r="AE960" s="257" t="s">
        <v>91</v>
      </c>
      <c r="AF960" s="257" t="s">
        <v>91</v>
      </c>
      <c r="AG960" s="257" t="s">
        <v>91</v>
      </c>
      <c r="AH960" s="257" t="s">
        <v>91</v>
      </c>
      <c r="AI960" s="257" t="s">
        <v>91</v>
      </c>
      <c r="AJ960" s="257" t="s">
        <v>91</v>
      </c>
      <c r="AK960" s="257" t="s">
        <v>91</v>
      </c>
      <c r="AL960" s="257" t="s">
        <v>91</v>
      </c>
      <c r="AM960" s="257" t="s">
        <v>91</v>
      </c>
    </row>
    <row r="961" spans="1:39" s="121" customFormat="1" ht="15" hidden="1" customHeight="1">
      <c r="A961" s="233" t="s">
        <v>1037</v>
      </c>
      <c r="B961" s="233"/>
      <c r="C961" s="233" t="s">
        <v>2080</v>
      </c>
      <c r="H961" s="121">
        <v>1</v>
      </c>
      <c r="I961" s="235">
        <v>305</v>
      </c>
      <c r="J961" s="251">
        <v>305</v>
      </c>
      <c r="K961" s="252"/>
      <c r="Q961" s="283"/>
      <c r="R961" s="284"/>
      <c r="S961" s="257"/>
      <c r="T961" s="257"/>
      <c r="U961" s="257"/>
      <c r="V961" s="257"/>
      <c r="W961" s="257"/>
      <c r="X961" s="257"/>
      <c r="Y961" s="257"/>
      <c r="Z961" s="257"/>
      <c r="AA961" s="257"/>
      <c r="AB961" s="257"/>
      <c r="AC961" s="257"/>
      <c r="AD961" s="257"/>
      <c r="AE961" s="257"/>
      <c r="AF961" s="257"/>
      <c r="AG961" s="257"/>
      <c r="AH961" s="257"/>
      <c r="AI961" s="257"/>
      <c r="AJ961" s="257"/>
      <c r="AK961" s="257"/>
      <c r="AL961" s="257"/>
      <c r="AM961" s="257"/>
    </row>
    <row r="962" spans="1:39" s="121" customFormat="1" ht="15" hidden="1" customHeight="1">
      <c r="A962" s="233" t="s">
        <v>1038</v>
      </c>
      <c r="B962" s="233"/>
      <c r="C962" s="233" t="s">
        <v>2080</v>
      </c>
      <c r="H962" s="121">
        <v>1</v>
      </c>
      <c r="I962" s="235">
        <v>425.4</v>
      </c>
      <c r="J962" s="251">
        <v>425.4</v>
      </c>
      <c r="K962" s="252"/>
      <c r="Q962" s="283"/>
      <c r="R962" s="284"/>
      <c r="S962" s="257"/>
      <c r="T962" s="257"/>
      <c r="U962" s="257"/>
      <c r="V962" s="257"/>
      <c r="W962" s="257"/>
      <c r="X962" s="257"/>
      <c r="Y962" s="257"/>
      <c r="Z962" s="257"/>
      <c r="AA962" s="257"/>
      <c r="AB962" s="257"/>
      <c r="AC962" s="257"/>
      <c r="AD962" s="257"/>
      <c r="AE962" s="257"/>
      <c r="AF962" s="257"/>
      <c r="AG962" s="257"/>
      <c r="AH962" s="257"/>
      <c r="AI962" s="257"/>
      <c r="AJ962" s="257"/>
      <c r="AK962" s="257"/>
      <c r="AL962" s="257"/>
      <c r="AM962" s="257"/>
    </row>
    <row r="963" spans="1:39" s="121" customFormat="1" ht="15" hidden="1" customHeight="1">
      <c r="A963" s="233" t="s">
        <v>1039</v>
      </c>
      <c r="B963" s="233"/>
      <c r="C963" s="233" t="s">
        <v>2080</v>
      </c>
      <c r="H963" s="121">
        <v>1</v>
      </c>
      <c r="I963" s="235">
        <v>420.7</v>
      </c>
      <c r="J963" s="251">
        <v>420.7</v>
      </c>
      <c r="K963" s="252"/>
      <c r="Q963" s="283"/>
      <c r="R963" s="284"/>
      <c r="S963" s="257"/>
      <c r="T963" s="257"/>
      <c r="U963" s="257"/>
      <c r="V963" s="257"/>
      <c r="W963" s="257"/>
      <c r="X963" s="257"/>
      <c r="Y963" s="257"/>
      <c r="Z963" s="257"/>
      <c r="AA963" s="257"/>
      <c r="AB963" s="257"/>
      <c r="AC963" s="257"/>
      <c r="AD963" s="257"/>
      <c r="AE963" s="257"/>
      <c r="AF963" s="257"/>
      <c r="AG963" s="257"/>
      <c r="AH963" s="257"/>
      <c r="AI963" s="257"/>
      <c r="AJ963" s="257"/>
      <c r="AK963" s="257"/>
      <c r="AL963" s="257"/>
      <c r="AM963" s="257"/>
    </row>
    <row r="964" spans="1:39" s="121" customFormat="1" ht="15" hidden="1" customHeight="1">
      <c r="A964" s="233" t="s">
        <v>1040</v>
      </c>
      <c r="B964" s="233"/>
      <c r="C964" s="233" t="s">
        <v>2080</v>
      </c>
      <c r="H964" s="121">
        <v>1</v>
      </c>
      <c r="I964" s="235">
        <v>377.5</v>
      </c>
      <c r="J964" s="251">
        <v>377.5</v>
      </c>
      <c r="K964" s="252"/>
      <c r="Q964" s="283"/>
      <c r="R964" s="284"/>
      <c r="S964" s="257"/>
      <c r="T964" s="257"/>
      <c r="U964" s="257"/>
      <c r="V964" s="257"/>
      <c r="W964" s="257"/>
      <c r="X964" s="257"/>
      <c r="Y964" s="257"/>
      <c r="Z964" s="257"/>
      <c r="AA964" s="257"/>
      <c r="AB964" s="257"/>
      <c r="AC964" s="257"/>
      <c r="AD964" s="257"/>
      <c r="AE964" s="257"/>
      <c r="AF964" s="257"/>
      <c r="AG964" s="257"/>
      <c r="AH964" s="257"/>
      <c r="AI964" s="257"/>
      <c r="AJ964" s="257"/>
      <c r="AK964" s="257"/>
      <c r="AL964" s="257"/>
      <c r="AM964" s="257"/>
    </row>
    <row r="965" spans="1:39" s="121" customFormat="1" ht="15.6" hidden="1" customHeight="1">
      <c r="A965" s="233" t="s">
        <v>1041</v>
      </c>
      <c r="B965" s="233"/>
      <c r="C965" s="233" t="s">
        <v>2080</v>
      </c>
      <c r="H965" s="121">
        <v>1</v>
      </c>
      <c r="I965" s="235">
        <v>253.8</v>
      </c>
      <c r="J965" s="251">
        <v>253.8</v>
      </c>
      <c r="K965" s="252"/>
      <c r="Q965" s="283"/>
      <c r="R965" s="284"/>
      <c r="S965" s="257"/>
      <c r="T965" s="257"/>
      <c r="U965" s="257"/>
      <c r="V965" s="257"/>
      <c r="W965" s="257"/>
      <c r="X965" s="257"/>
      <c r="Y965" s="257"/>
      <c r="Z965" s="257"/>
      <c r="AA965" s="257"/>
      <c r="AB965" s="257"/>
      <c r="AC965" s="257"/>
      <c r="AD965" s="257"/>
      <c r="AE965" s="257"/>
      <c r="AF965" s="257"/>
      <c r="AG965" s="257"/>
      <c r="AH965" s="257"/>
      <c r="AI965" s="257"/>
      <c r="AJ965" s="257"/>
      <c r="AK965" s="257"/>
      <c r="AL965" s="257"/>
      <c r="AM965" s="257"/>
    </row>
    <row r="966" spans="1:39" s="121" customFormat="1" ht="15" hidden="1" customHeight="1">
      <c r="A966" s="233" t="s">
        <v>156</v>
      </c>
      <c r="B966" s="233"/>
      <c r="C966" s="233" t="s">
        <v>1119</v>
      </c>
      <c r="H966" s="121">
        <v>1</v>
      </c>
      <c r="I966" s="235">
        <v>209.45</v>
      </c>
      <c r="J966" s="251">
        <v>209.45</v>
      </c>
      <c r="K966" s="252"/>
      <c r="Q966" s="283"/>
      <c r="R966" s="284"/>
      <c r="S966" s="257"/>
      <c r="T966" s="257"/>
      <c r="U966" s="257"/>
      <c r="V966" s="257"/>
      <c r="W966" s="257"/>
      <c r="X966" s="257"/>
      <c r="Y966" s="257"/>
      <c r="Z966" s="257"/>
      <c r="AA966" s="257"/>
      <c r="AB966" s="257"/>
      <c r="AC966" s="257"/>
      <c r="AD966" s="257"/>
      <c r="AE966" s="257"/>
      <c r="AF966" s="257"/>
      <c r="AG966" s="257"/>
      <c r="AH966" s="257"/>
      <c r="AI966" s="257"/>
      <c r="AJ966" s="257"/>
      <c r="AK966" s="257"/>
      <c r="AL966" s="257"/>
      <c r="AM966" s="257"/>
    </row>
    <row r="967" spans="1:39" s="121" customFormat="1" ht="15" hidden="1" customHeight="1">
      <c r="A967" s="233" t="s">
        <v>156</v>
      </c>
      <c r="B967" s="233"/>
      <c r="C967" s="233" t="s">
        <v>1120</v>
      </c>
      <c r="H967" s="121">
        <v>1</v>
      </c>
      <c r="I967" s="235">
        <v>209.45</v>
      </c>
      <c r="J967" s="251">
        <v>209.45</v>
      </c>
      <c r="K967" s="252"/>
      <c r="Q967" s="283"/>
      <c r="R967" s="284"/>
      <c r="S967" s="257"/>
      <c r="T967" s="257"/>
      <c r="U967" s="257"/>
      <c r="V967" s="257"/>
      <c r="W967" s="257"/>
      <c r="X967" s="257"/>
      <c r="Y967" s="257"/>
      <c r="Z967" s="257"/>
      <c r="AA967" s="257"/>
      <c r="AB967" s="257"/>
      <c r="AC967" s="257"/>
      <c r="AD967" s="257"/>
      <c r="AE967" s="257"/>
      <c r="AF967" s="257"/>
      <c r="AG967" s="257"/>
      <c r="AH967" s="257"/>
      <c r="AI967" s="257"/>
      <c r="AJ967" s="257"/>
      <c r="AK967" s="257"/>
      <c r="AL967" s="257"/>
      <c r="AM967" s="257"/>
    </row>
    <row r="968" spans="1:39" s="121" customFormat="1" ht="60.45" customHeight="1">
      <c r="A968" s="233" t="s">
        <v>157</v>
      </c>
      <c r="B968" s="233"/>
      <c r="C968" s="233" t="s">
        <v>2078</v>
      </c>
      <c r="H968" s="121">
        <v>1</v>
      </c>
      <c r="I968" s="235">
        <v>1412.7</v>
      </c>
      <c r="J968" s="251">
        <v>1412.7</v>
      </c>
      <c r="K968" s="252"/>
      <c r="P968" s="315" t="s">
        <v>2263</v>
      </c>
      <c r="Q968" s="283">
        <v>1</v>
      </c>
      <c r="R968" s="298">
        <v>1</v>
      </c>
      <c r="S968" s="257" t="s">
        <v>91</v>
      </c>
      <c r="T968" s="257" t="s">
        <v>91</v>
      </c>
      <c r="U968" s="257" t="s">
        <v>91</v>
      </c>
      <c r="V968" s="257" t="s">
        <v>91</v>
      </c>
      <c r="W968" s="257" t="s">
        <v>91</v>
      </c>
      <c r="X968" s="257" t="s">
        <v>91</v>
      </c>
      <c r="Y968" s="257" t="s">
        <v>91</v>
      </c>
      <c r="Z968" s="257" t="s">
        <v>91</v>
      </c>
      <c r="AA968" s="257" t="s">
        <v>91</v>
      </c>
      <c r="AB968" s="257" t="s">
        <v>91</v>
      </c>
      <c r="AC968" s="257" t="s">
        <v>91</v>
      </c>
      <c r="AD968" s="257" t="s">
        <v>91</v>
      </c>
      <c r="AE968" s="257" t="s">
        <v>91</v>
      </c>
      <c r="AF968" s="257" t="s">
        <v>91</v>
      </c>
      <c r="AG968" s="257" t="s">
        <v>91</v>
      </c>
      <c r="AH968" s="257" t="s">
        <v>91</v>
      </c>
      <c r="AI968" s="257" t="s">
        <v>91</v>
      </c>
      <c r="AJ968" s="257" t="s">
        <v>91</v>
      </c>
      <c r="AK968" s="257" t="s">
        <v>91</v>
      </c>
      <c r="AL968" s="257" t="s">
        <v>91</v>
      </c>
      <c r="AM968" s="257" t="s">
        <v>91</v>
      </c>
    </row>
    <row r="969" spans="1:39" s="121" customFormat="1" ht="15" hidden="1" customHeight="1">
      <c r="A969" s="233" t="s">
        <v>2079</v>
      </c>
      <c r="B969" s="233"/>
      <c r="C969" s="233" t="s">
        <v>2078</v>
      </c>
      <c r="H969" s="121">
        <v>1</v>
      </c>
      <c r="I969" s="235">
        <v>108</v>
      </c>
      <c r="J969" s="251">
        <v>108</v>
      </c>
      <c r="K969" s="252"/>
      <c r="Q969" s="283"/>
      <c r="R969" s="284"/>
      <c r="S969" s="257"/>
      <c r="T969" s="257"/>
      <c r="U969" s="257"/>
      <c r="V969" s="257"/>
      <c r="W969" s="257"/>
      <c r="X969" s="257"/>
      <c r="Y969" s="257"/>
      <c r="Z969" s="257"/>
      <c r="AA969" s="257"/>
      <c r="AB969" s="257"/>
      <c r="AC969" s="257"/>
      <c r="AD969" s="257"/>
      <c r="AE969" s="257"/>
      <c r="AF969" s="257"/>
      <c r="AG969" s="257"/>
      <c r="AH969" s="257"/>
      <c r="AI969" s="257"/>
      <c r="AJ969" s="257"/>
      <c r="AK969" s="257"/>
      <c r="AL969" s="257"/>
      <c r="AM969" s="257"/>
    </row>
    <row r="970" spans="1:39" s="121" customFormat="1" ht="15" hidden="1" customHeight="1">
      <c r="A970" s="233" t="s">
        <v>1121</v>
      </c>
      <c r="B970" s="233"/>
      <c r="C970" s="233" t="s">
        <v>921</v>
      </c>
      <c r="H970" s="121">
        <v>1</v>
      </c>
      <c r="I970" s="235">
        <v>4.7</v>
      </c>
      <c r="J970" s="236">
        <f t="shared" si="47"/>
        <v>4.7</v>
      </c>
      <c r="K970" s="237">
        <f t="shared" si="48"/>
        <v>2.1907847204418861E-4</v>
      </c>
    </row>
    <row r="971" spans="1:39" s="121" customFormat="1" ht="15" hidden="1" customHeight="1">
      <c r="A971" s="233" t="s">
        <v>1122</v>
      </c>
      <c r="B971" s="233"/>
      <c r="C971" s="233" t="s">
        <v>796</v>
      </c>
      <c r="H971" s="121">
        <v>1</v>
      </c>
      <c r="I971" s="235">
        <v>4.7</v>
      </c>
      <c r="J971" s="236">
        <f t="shared" si="47"/>
        <v>4.7</v>
      </c>
      <c r="K971" s="237">
        <f t="shared" si="48"/>
        <v>2.1907847204418861E-4</v>
      </c>
    </row>
    <row r="972" spans="1:39" s="121" customFormat="1" ht="15" customHeight="1">
      <c r="A972" s="233" t="s">
        <v>1123</v>
      </c>
      <c r="B972" s="233"/>
      <c r="C972" s="233" t="s">
        <v>2089</v>
      </c>
      <c r="H972" s="121">
        <v>1</v>
      </c>
      <c r="I972" s="235">
        <v>18</v>
      </c>
      <c r="J972" s="236">
        <v>18</v>
      </c>
      <c r="K972" s="237"/>
      <c r="P972" s="315"/>
      <c r="R972" s="300">
        <v>1</v>
      </c>
      <c r="S972" s="121" t="s">
        <v>1004</v>
      </c>
      <c r="T972" s="121" t="s">
        <v>1004</v>
      </c>
      <c r="U972" s="121" t="s">
        <v>1004</v>
      </c>
      <c r="V972" s="121" t="s">
        <v>1004</v>
      </c>
      <c r="W972" s="121" t="s">
        <v>1004</v>
      </c>
      <c r="X972" s="121" t="s">
        <v>1004</v>
      </c>
      <c r="Y972" s="121" t="s">
        <v>1004</v>
      </c>
      <c r="Z972" s="121" t="s">
        <v>1004</v>
      </c>
      <c r="AA972" s="121" t="s">
        <v>1004</v>
      </c>
      <c r="AB972" s="121" t="s">
        <v>1004</v>
      </c>
      <c r="AC972" s="121" t="s">
        <v>1004</v>
      </c>
      <c r="AD972" s="121" t="s">
        <v>1004</v>
      </c>
      <c r="AE972" s="121" t="s">
        <v>1004</v>
      </c>
      <c r="AF972" s="121" t="s">
        <v>1004</v>
      </c>
      <c r="AG972" s="121" t="s">
        <v>1004</v>
      </c>
      <c r="AH972" s="121" t="s">
        <v>1004</v>
      </c>
      <c r="AI972" s="121" t="s">
        <v>1004</v>
      </c>
      <c r="AJ972" s="121" t="s">
        <v>1004</v>
      </c>
      <c r="AK972" s="121" t="s">
        <v>1004</v>
      </c>
      <c r="AL972" s="121" t="s">
        <v>1004</v>
      </c>
      <c r="AM972" s="121" t="s">
        <v>1004</v>
      </c>
    </row>
    <row r="973" spans="1:39" s="121" customFormat="1" ht="15" customHeight="1">
      <c r="A973" s="233" t="s">
        <v>1124</v>
      </c>
      <c r="B973" s="233"/>
      <c r="C973" s="233" t="s">
        <v>913</v>
      </c>
      <c r="H973" s="121">
        <v>1</v>
      </c>
      <c r="I973" s="235">
        <v>13.3</v>
      </c>
      <c r="J973" s="251">
        <f t="shared" si="47"/>
        <v>13.3</v>
      </c>
      <c r="K973" s="252">
        <f t="shared" si="48"/>
        <v>6.1994546344419329E-4</v>
      </c>
      <c r="P973" s="315"/>
      <c r="Q973" s="283"/>
      <c r="R973" s="298">
        <v>1</v>
      </c>
      <c r="S973" s="257" t="s">
        <v>1004</v>
      </c>
      <c r="T973" s="257" t="s">
        <v>1004</v>
      </c>
      <c r="U973" s="257" t="s">
        <v>1004</v>
      </c>
      <c r="V973" s="257" t="s">
        <v>1004</v>
      </c>
      <c r="W973" s="257" t="s">
        <v>1004</v>
      </c>
      <c r="X973" s="257" t="s">
        <v>1004</v>
      </c>
      <c r="Y973" s="257" t="s">
        <v>1004</v>
      </c>
      <c r="Z973" s="257" t="s">
        <v>1004</v>
      </c>
      <c r="AA973" s="257" t="s">
        <v>1004</v>
      </c>
      <c r="AB973" s="257" t="s">
        <v>1004</v>
      </c>
      <c r="AC973" s="257" t="s">
        <v>1004</v>
      </c>
      <c r="AD973" s="257" t="s">
        <v>1004</v>
      </c>
      <c r="AE973" s="257" t="s">
        <v>1004</v>
      </c>
      <c r="AF973" s="257" t="s">
        <v>1004</v>
      </c>
      <c r="AG973" s="257" t="s">
        <v>1004</v>
      </c>
      <c r="AH973" s="257" t="s">
        <v>1004</v>
      </c>
      <c r="AI973" s="257" t="s">
        <v>1004</v>
      </c>
      <c r="AJ973" s="257" t="s">
        <v>1004</v>
      </c>
      <c r="AK973" s="257" t="s">
        <v>1004</v>
      </c>
      <c r="AL973" s="257" t="s">
        <v>1004</v>
      </c>
      <c r="AM973" s="257" t="s">
        <v>1004</v>
      </c>
    </row>
    <row r="974" spans="1:39" s="121" customFormat="1" ht="15" customHeight="1">
      <c r="A974" s="233" t="s">
        <v>1125</v>
      </c>
      <c r="B974" s="233"/>
      <c r="C974" s="233" t="s">
        <v>913</v>
      </c>
      <c r="H974" s="121">
        <v>1</v>
      </c>
      <c r="I974" s="235">
        <v>13.3</v>
      </c>
      <c r="J974" s="251">
        <f t="shared" si="47"/>
        <v>13.3</v>
      </c>
      <c r="K974" s="252">
        <f t="shared" si="48"/>
        <v>6.1994546344419329E-4</v>
      </c>
      <c r="P974" s="315"/>
      <c r="Q974" s="283"/>
      <c r="R974" s="298">
        <v>1</v>
      </c>
      <c r="S974" s="257" t="s">
        <v>1004</v>
      </c>
      <c r="T974" s="257" t="s">
        <v>1004</v>
      </c>
      <c r="U974" s="257" t="s">
        <v>1004</v>
      </c>
      <c r="V974" s="257" t="s">
        <v>1004</v>
      </c>
      <c r="W974" s="257" t="s">
        <v>1004</v>
      </c>
      <c r="X974" s="257" t="s">
        <v>1004</v>
      </c>
      <c r="Y974" s="257" t="s">
        <v>1004</v>
      </c>
      <c r="Z974" s="257" t="s">
        <v>1004</v>
      </c>
      <c r="AA974" s="257" t="s">
        <v>1004</v>
      </c>
      <c r="AB974" s="257" t="s">
        <v>1004</v>
      </c>
      <c r="AC974" s="257" t="s">
        <v>1004</v>
      </c>
      <c r="AD974" s="257" t="s">
        <v>1004</v>
      </c>
      <c r="AE974" s="257" t="s">
        <v>1004</v>
      </c>
      <c r="AF974" s="257" t="s">
        <v>1004</v>
      </c>
      <c r="AG974" s="257" t="s">
        <v>1004</v>
      </c>
      <c r="AH974" s="257" t="s">
        <v>1004</v>
      </c>
      <c r="AI974" s="257" t="s">
        <v>1004</v>
      </c>
      <c r="AJ974" s="257" t="s">
        <v>1004</v>
      </c>
      <c r="AK974" s="257" t="s">
        <v>1004</v>
      </c>
      <c r="AL974" s="257" t="s">
        <v>1004</v>
      </c>
      <c r="AM974" s="257" t="s">
        <v>1004</v>
      </c>
    </row>
    <row r="975" spans="1:39" s="121" customFormat="1" ht="15" hidden="1" customHeight="1">
      <c r="A975" s="233" t="s">
        <v>1126</v>
      </c>
      <c r="B975" s="233"/>
      <c r="C975" s="233" t="s">
        <v>928</v>
      </c>
      <c r="H975" s="121">
        <v>1</v>
      </c>
      <c r="I975" s="235">
        <v>13.3</v>
      </c>
      <c r="J975" s="236">
        <f t="shared" si="47"/>
        <v>13.3</v>
      </c>
      <c r="K975" s="237">
        <f t="shared" si="48"/>
        <v>6.1994546344419329E-4</v>
      </c>
    </row>
    <row r="976" spans="1:39" s="121" customFormat="1" ht="15" hidden="1" customHeight="1">
      <c r="A976" s="233" t="s">
        <v>1127</v>
      </c>
      <c r="B976" s="233"/>
      <c r="C976" s="233" t="s">
        <v>928</v>
      </c>
      <c r="H976" s="121">
        <v>1</v>
      </c>
      <c r="I976" s="235">
        <v>13.3</v>
      </c>
      <c r="J976" s="236">
        <f t="shared" si="47"/>
        <v>13.3</v>
      </c>
      <c r="K976" s="237">
        <f t="shared" si="48"/>
        <v>6.1994546344419329E-4</v>
      </c>
    </row>
    <row r="977" spans="1:39" s="121" customFormat="1" ht="15" hidden="1" customHeight="1">
      <c r="A977" s="233" t="s">
        <v>1128</v>
      </c>
      <c r="B977" s="233"/>
      <c r="C977" s="233" t="s">
        <v>344</v>
      </c>
      <c r="H977" s="121">
        <v>1</v>
      </c>
      <c r="I977" s="235">
        <v>17.2</v>
      </c>
      <c r="J977" s="236">
        <f t="shared" si="47"/>
        <v>17.2</v>
      </c>
      <c r="K977" s="237">
        <f t="shared" si="48"/>
        <v>8.0173398280000924E-4</v>
      </c>
      <c r="R977" s="242"/>
    </row>
    <row r="978" spans="1:39" s="121" customFormat="1" ht="15" customHeight="1">
      <c r="A978" s="233" t="s">
        <v>1129</v>
      </c>
      <c r="B978" s="233"/>
      <c r="C978" s="233" t="s">
        <v>344</v>
      </c>
      <c r="H978" s="121">
        <v>1</v>
      </c>
      <c r="I978" s="235">
        <v>17.2</v>
      </c>
      <c r="J978" s="251">
        <f t="shared" si="47"/>
        <v>17.2</v>
      </c>
      <c r="K978" s="252">
        <f t="shared" si="48"/>
        <v>8.0173398280000924E-4</v>
      </c>
      <c r="P978" s="315"/>
      <c r="Q978" s="283"/>
      <c r="R978" s="255">
        <v>1</v>
      </c>
      <c r="S978" s="257" t="s">
        <v>91</v>
      </c>
      <c r="T978" s="257" t="s">
        <v>91</v>
      </c>
      <c r="U978" s="257" t="s">
        <v>91</v>
      </c>
      <c r="V978" s="257" t="s">
        <v>91</v>
      </c>
      <c r="W978" s="257" t="s">
        <v>91</v>
      </c>
      <c r="X978" s="257" t="s">
        <v>91</v>
      </c>
      <c r="Y978" s="257" t="s">
        <v>91</v>
      </c>
      <c r="Z978" s="257" t="s">
        <v>91</v>
      </c>
      <c r="AA978" s="257" t="s">
        <v>91</v>
      </c>
      <c r="AB978" s="257" t="s">
        <v>91</v>
      </c>
      <c r="AC978" s="257" t="s">
        <v>91</v>
      </c>
      <c r="AD978" s="257" t="s">
        <v>91</v>
      </c>
      <c r="AE978" s="257" t="s">
        <v>91</v>
      </c>
      <c r="AF978" s="257" t="s">
        <v>91</v>
      </c>
      <c r="AG978" s="257" t="s">
        <v>91</v>
      </c>
      <c r="AH978" s="257" t="s">
        <v>91</v>
      </c>
      <c r="AI978" s="257" t="s">
        <v>91</v>
      </c>
      <c r="AJ978" s="257" t="s">
        <v>91</v>
      </c>
      <c r="AK978" s="257" t="s">
        <v>91</v>
      </c>
      <c r="AL978" s="257" t="s">
        <v>91</v>
      </c>
      <c r="AM978" s="257" t="s">
        <v>91</v>
      </c>
    </row>
    <row r="979" spans="1:39" s="121" customFormat="1" ht="15" customHeight="1">
      <c r="A979" s="233" t="s">
        <v>1130</v>
      </c>
      <c r="B979" s="233"/>
      <c r="C979" s="233" t="s">
        <v>2075</v>
      </c>
      <c r="H979" s="121">
        <v>1</v>
      </c>
      <c r="I979" s="235">
        <v>13.3</v>
      </c>
      <c r="J979" s="251">
        <f t="shared" si="47"/>
        <v>13.3</v>
      </c>
      <c r="K979" s="252">
        <f t="shared" si="48"/>
        <v>6.1994546344419329E-4</v>
      </c>
      <c r="P979" s="315"/>
      <c r="Q979" s="283"/>
      <c r="R979" s="298">
        <v>1</v>
      </c>
      <c r="S979" s="257" t="s">
        <v>1004</v>
      </c>
      <c r="T979" s="257" t="s">
        <v>1004</v>
      </c>
      <c r="U979" s="257" t="s">
        <v>1004</v>
      </c>
      <c r="V979" s="257" t="s">
        <v>1004</v>
      </c>
      <c r="W979" s="257" t="s">
        <v>1004</v>
      </c>
      <c r="X979" s="257" t="s">
        <v>1004</v>
      </c>
      <c r="Y979" s="257" t="s">
        <v>1004</v>
      </c>
      <c r="Z979" s="257" t="s">
        <v>1004</v>
      </c>
      <c r="AA979" s="257" t="s">
        <v>1004</v>
      </c>
      <c r="AB979" s="257" t="s">
        <v>1004</v>
      </c>
      <c r="AC979" s="257" t="s">
        <v>1004</v>
      </c>
      <c r="AD979" s="257" t="s">
        <v>1004</v>
      </c>
      <c r="AE979" s="257" t="s">
        <v>1004</v>
      </c>
      <c r="AF979" s="257" t="s">
        <v>1004</v>
      </c>
      <c r="AG979" s="257" t="s">
        <v>1004</v>
      </c>
      <c r="AH979" s="257" t="s">
        <v>1004</v>
      </c>
      <c r="AI979" s="257" t="s">
        <v>1004</v>
      </c>
      <c r="AJ979" s="257" t="s">
        <v>1004</v>
      </c>
      <c r="AK979" s="257" t="s">
        <v>1004</v>
      </c>
      <c r="AL979" s="257" t="s">
        <v>1004</v>
      </c>
      <c r="AM979" s="257" t="s">
        <v>1004</v>
      </c>
    </row>
    <row r="980" spans="1:39" s="121" customFormat="1" ht="15" customHeight="1">
      <c r="A980" s="233" t="s">
        <v>1131</v>
      </c>
      <c r="B980" s="233"/>
      <c r="C980" s="233" t="s">
        <v>2075</v>
      </c>
      <c r="H980" s="121">
        <v>1</v>
      </c>
      <c r="I980" s="235">
        <v>13.3</v>
      </c>
      <c r="J980" s="251">
        <f t="shared" si="47"/>
        <v>13.3</v>
      </c>
      <c r="K980" s="252">
        <f t="shared" si="48"/>
        <v>6.1994546344419329E-4</v>
      </c>
      <c r="P980" s="315"/>
      <c r="Q980" s="283"/>
      <c r="R980" s="298">
        <v>1</v>
      </c>
      <c r="S980" s="257" t="s">
        <v>1004</v>
      </c>
      <c r="T980" s="257" t="s">
        <v>1004</v>
      </c>
      <c r="U980" s="257" t="s">
        <v>1004</v>
      </c>
      <c r="V980" s="257" t="s">
        <v>1004</v>
      </c>
      <c r="W980" s="257" t="s">
        <v>1004</v>
      </c>
      <c r="X980" s="257" t="s">
        <v>1004</v>
      </c>
      <c r="Y980" s="257" t="s">
        <v>1004</v>
      </c>
      <c r="Z980" s="257" t="s">
        <v>1004</v>
      </c>
      <c r="AA980" s="257" t="s">
        <v>1004</v>
      </c>
      <c r="AB980" s="257" t="s">
        <v>1004</v>
      </c>
      <c r="AC980" s="257" t="s">
        <v>1004</v>
      </c>
      <c r="AD980" s="257" t="s">
        <v>1004</v>
      </c>
      <c r="AE980" s="257" t="s">
        <v>1004</v>
      </c>
      <c r="AF980" s="257" t="s">
        <v>1004</v>
      </c>
      <c r="AG980" s="257" t="s">
        <v>1004</v>
      </c>
      <c r="AH980" s="257" t="s">
        <v>1004</v>
      </c>
      <c r="AI980" s="257" t="s">
        <v>1004</v>
      </c>
      <c r="AJ980" s="257" t="s">
        <v>1004</v>
      </c>
      <c r="AK980" s="257" t="s">
        <v>1004</v>
      </c>
      <c r="AL980" s="257" t="s">
        <v>1004</v>
      </c>
      <c r="AM980" s="257" t="s">
        <v>1004</v>
      </c>
    </row>
    <row r="981" spans="1:39" s="121" customFormat="1" ht="15" hidden="1" customHeight="1">
      <c r="A981" s="233" t="s">
        <v>1132</v>
      </c>
      <c r="B981" s="233"/>
      <c r="C981" s="233" t="s">
        <v>358</v>
      </c>
      <c r="H981" s="121">
        <v>1</v>
      </c>
      <c r="I981" s="235">
        <v>13.3</v>
      </c>
      <c r="J981" s="236">
        <f t="shared" si="47"/>
        <v>13.3</v>
      </c>
      <c r="K981" s="237">
        <f t="shared" si="48"/>
        <v>6.1994546344419329E-4</v>
      </c>
    </row>
    <row r="982" spans="1:39" s="121" customFormat="1" ht="15" hidden="1" customHeight="1">
      <c r="A982" s="233" t="s">
        <v>1133</v>
      </c>
      <c r="B982" s="233"/>
      <c r="C982" s="233" t="s">
        <v>358</v>
      </c>
      <c r="H982" s="121">
        <v>1</v>
      </c>
      <c r="I982" s="235">
        <v>13.3</v>
      </c>
      <c r="J982" s="236">
        <f t="shared" si="47"/>
        <v>13.3</v>
      </c>
      <c r="K982" s="237">
        <f t="shared" si="48"/>
        <v>6.1994546344419329E-4</v>
      </c>
    </row>
    <row r="983" spans="1:39" s="121" customFormat="1" ht="15" hidden="1" customHeight="1">
      <c r="A983" s="233" t="s">
        <v>1134</v>
      </c>
      <c r="B983" s="233"/>
      <c r="C983" s="233" t="s">
        <v>930</v>
      </c>
      <c r="H983" s="121">
        <v>1</v>
      </c>
      <c r="I983" s="235">
        <v>13.3</v>
      </c>
      <c r="J983" s="236">
        <f t="shared" si="47"/>
        <v>13.3</v>
      </c>
      <c r="K983" s="237">
        <f t="shared" si="48"/>
        <v>6.1994546344419329E-4</v>
      </c>
    </row>
    <row r="984" spans="1:39" s="121" customFormat="1" ht="15" hidden="1" customHeight="1">
      <c r="A984" s="233" t="s">
        <v>1135</v>
      </c>
      <c r="B984" s="233"/>
      <c r="C984" s="233" t="s">
        <v>930</v>
      </c>
      <c r="H984" s="121">
        <v>1</v>
      </c>
      <c r="I984" s="235">
        <v>13.3</v>
      </c>
      <c r="J984" s="236">
        <f t="shared" ref="J984:J1048" si="49">H984*I984</f>
        <v>13.3</v>
      </c>
      <c r="K984" s="237">
        <f t="shared" ref="K984:K1048" si="50">J984/21453.5</f>
        <v>6.1994546344419329E-4</v>
      </c>
    </row>
    <row r="985" spans="1:39" s="121" customFormat="1" ht="15" customHeight="1">
      <c r="A985" s="233" t="s">
        <v>1136</v>
      </c>
      <c r="B985" s="233"/>
      <c r="C985" s="233" t="s">
        <v>337</v>
      </c>
      <c r="H985" s="121">
        <v>1</v>
      </c>
      <c r="I985" s="235">
        <v>13.3</v>
      </c>
      <c r="J985" s="251">
        <f t="shared" si="49"/>
        <v>13.3</v>
      </c>
      <c r="K985" s="252">
        <f t="shared" si="50"/>
        <v>6.1994546344419329E-4</v>
      </c>
      <c r="P985" s="315"/>
      <c r="Q985" s="283"/>
      <c r="R985" s="255">
        <v>1</v>
      </c>
      <c r="S985" s="256" t="s">
        <v>93</v>
      </c>
      <c r="T985" s="256" t="s">
        <v>93</v>
      </c>
      <c r="U985" s="256" t="s">
        <v>91</v>
      </c>
      <c r="V985" s="256" t="s">
        <v>91</v>
      </c>
      <c r="W985" s="256" t="s">
        <v>93</v>
      </c>
      <c r="X985" s="256" t="s">
        <v>91</v>
      </c>
      <c r="Y985" s="256" t="s">
        <v>91</v>
      </c>
      <c r="Z985" s="256" t="s">
        <v>91</v>
      </c>
      <c r="AA985" s="248" t="s">
        <v>91</v>
      </c>
      <c r="AB985" s="248" t="s">
        <v>93</v>
      </c>
      <c r="AC985" s="248" t="s">
        <v>93</v>
      </c>
      <c r="AD985" s="248" t="s">
        <v>91</v>
      </c>
      <c r="AE985" s="248" t="s">
        <v>91</v>
      </c>
      <c r="AF985" s="249" t="s">
        <v>91</v>
      </c>
      <c r="AG985" s="249" t="s">
        <v>91</v>
      </c>
      <c r="AH985" s="249" t="s">
        <v>91</v>
      </c>
      <c r="AI985" s="249" t="s">
        <v>93</v>
      </c>
      <c r="AJ985" s="244" t="s">
        <v>91</v>
      </c>
      <c r="AK985" s="258" t="s">
        <v>93</v>
      </c>
      <c r="AL985" s="259" t="s">
        <v>91</v>
      </c>
      <c r="AM985" s="249" t="s">
        <v>91</v>
      </c>
    </row>
    <row r="986" spans="1:39" s="121" customFormat="1" ht="15" customHeight="1">
      <c r="A986" s="233" t="s">
        <v>1137</v>
      </c>
      <c r="B986" s="233"/>
      <c r="C986" s="233" t="s">
        <v>337</v>
      </c>
      <c r="H986" s="121">
        <v>1</v>
      </c>
      <c r="I986" s="235">
        <v>13.3</v>
      </c>
      <c r="J986" s="236">
        <f t="shared" si="49"/>
        <v>13.3</v>
      </c>
      <c r="K986" s="237">
        <f t="shared" si="50"/>
        <v>6.1994546344419329E-4</v>
      </c>
      <c r="P986" s="315"/>
      <c r="R986" s="300">
        <v>1</v>
      </c>
      <c r="S986" s="121" t="s">
        <v>93</v>
      </c>
      <c r="T986" s="121" t="s">
        <v>93</v>
      </c>
      <c r="U986" s="121" t="s">
        <v>91</v>
      </c>
      <c r="V986" s="121" t="s">
        <v>91</v>
      </c>
      <c r="W986" s="121" t="s">
        <v>93</v>
      </c>
      <c r="X986" s="121" t="s">
        <v>91</v>
      </c>
      <c r="Y986" s="121" t="s">
        <v>91</v>
      </c>
      <c r="Z986" s="121" t="s">
        <v>91</v>
      </c>
      <c r="AA986" s="121" t="s">
        <v>91</v>
      </c>
      <c r="AB986" s="121" t="s">
        <v>93</v>
      </c>
      <c r="AC986" s="121" t="s">
        <v>93</v>
      </c>
      <c r="AD986" s="121" t="s">
        <v>91</v>
      </c>
      <c r="AE986" s="121" t="s">
        <v>91</v>
      </c>
      <c r="AF986" s="121" t="s">
        <v>91</v>
      </c>
      <c r="AG986" s="121" t="s">
        <v>91</v>
      </c>
      <c r="AH986" s="121" t="s">
        <v>91</v>
      </c>
      <c r="AI986" s="121" t="s">
        <v>93</v>
      </c>
      <c r="AJ986" s="121" t="s">
        <v>91</v>
      </c>
      <c r="AK986" s="121" t="s">
        <v>93</v>
      </c>
      <c r="AL986" s="121" t="s">
        <v>91</v>
      </c>
      <c r="AM986" s="121" t="s">
        <v>91</v>
      </c>
    </row>
    <row r="987" spans="1:39" s="121" customFormat="1" ht="15" customHeight="1">
      <c r="A987" s="233" t="s">
        <v>1138</v>
      </c>
      <c r="B987" s="233"/>
      <c r="C987" s="233" t="s">
        <v>337</v>
      </c>
      <c r="H987" s="121">
        <v>1</v>
      </c>
      <c r="I987" s="235">
        <v>13.3</v>
      </c>
      <c r="J987" s="251">
        <f t="shared" si="49"/>
        <v>13.3</v>
      </c>
      <c r="K987" s="252">
        <f t="shared" si="50"/>
        <v>6.1994546344419329E-4</v>
      </c>
      <c r="P987" s="315"/>
      <c r="Q987" s="283"/>
      <c r="R987" s="255">
        <v>1</v>
      </c>
      <c r="S987" s="256" t="s">
        <v>93</v>
      </c>
      <c r="T987" s="256" t="s">
        <v>93</v>
      </c>
      <c r="U987" s="256" t="s">
        <v>91</v>
      </c>
      <c r="V987" s="256" t="s">
        <v>91</v>
      </c>
      <c r="W987" s="256" t="s">
        <v>93</v>
      </c>
      <c r="X987" s="256" t="s">
        <v>91</v>
      </c>
      <c r="Y987" s="256" t="s">
        <v>91</v>
      </c>
      <c r="Z987" s="256" t="s">
        <v>91</v>
      </c>
      <c r="AA987" s="248" t="s">
        <v>91</v>
      </c>
      <c r="AB987" s="248" t="s">
        <v>93</v>
      </c>
      <c r="AC987" s="248" t="s">
        <v>93</v>
      </c>
      <c r="AD987" s="248" t="s">
        <v>91</v>
      </c>
      <c r="AE987" s="248" t="s">
        <v>91</v>
      </c>
      <c r="AF987" s="249" t="s">
        <v>91</v>
      </c>
      <c r="AG987" s="249" t="s">
        <v>91</v>
      </c>
      <c r="AH987" s="249" t="s">
        <v>91</v>
      </c>
      <c r="AI987" s="249" t="s">
        <v>93</v>
      </c>
      <c r="AJ987" s="244" t="s">
        <v>91</v>
      </c>
      <c r="AK987" s="258" t="s">
        <v>93</v>
      </c>
      <c r="AL987" s="259" t="s">
        <v>91</v>
      </c>
      <c r="AM987" s="249" t="s">
        <v>91</v>
      </c>
    </row>
    <row r="988" spans="1:39" s="121" customFormat="1" ht="15" customHeight="1">
      <c r="A988" s="233" t="s">
        <v>1139</v>
      </c>
      <c r="B988" s="233"/>
      <c r="C988" s="233" t="s">
        <v>337</v>
      </c>
      <c r="H988" s="121">
        <v>1</v>
      </c>
      <c r="I988" s="235">
        <v>13.3</v>
      </c>
      <c r="J988" s="251">
        <f t="shared" si="49"/>
        <v>13.3</v>
      </c>
      <c r="K988" s="252">
        <f t="shared" si="50"/>
        <v>6.1994546344419329E-4</v>
      </c>
      <c r="P988" s="315"/>
      <c r="Q988" s="283"/>
      <c r="R988" s="298">
        <v>1</v>
      </c>
      <c r="S988" s="256" t="s">
        <v>93</v>
      </c>
      <c r="T988" s="256" t="s">
        <v>93</v>
      </c>
      <c r="U988" s="256" t="s">
        <v>91</v>
      </c>
      <c r="V988" s="256" t="s">
        <v>91</v>
      </c>
      <c r="W988" s="256" t="s">
        <v>93</v>
      </c>
      <c r="X988" s="256" t="s">
        <v>91</v>
      </c>
      <c r="Y988" s="256" t="s">
        <v>91</v>
      </c>
      <c r="Z988" s="256" t="s">
        <v>91</v>
      </c>
      <c r="AA988" s="248" t="s">
        <v>91</v>
      </c>
      <c r="AB988" s="248" t="s">
        <v>93</v>
      </c>
      <c r="AC988" s="248" t="s">
        <v>93</v>
      </c>
      <c r="AD988" s="248" t="s">
        <v>91</v>
      </c>
      <c r="AE988" s="248" t="s">
        <v>91</v>
      </c>
      <c r="AF988" s="249" t="s">
        <v>91</v>
      </c>
      <c r="AG988" s="249" t="s">
        <v>91</v>
      </c>
      <c r="AH988" s="249" t="s">
        <v>91</v>
      </c>
      <c r="AI988" s="249" t="s">
        <v>93</v>
      </c>
      <c r="AJ988" s="244" t="s">
        <v>91</v>
      </c>
      <c r="AK988" s="258" t="s">
        <v>93</v>
      </c>
      <c r="AL988" s="259" t="s">
        <v>91</v>
      </c>
      <c r="AM988" s="249" t="s">
        <v>91</v>
      </c>
    </row>
    <row r="989" spans="1:39" s="121" customFormat="1" ht="15" customHeight="1">
      <c r="A989" s="233" t="s">
        <v>158</v>
      </c>
      <c r="B989" s="233"/>
      <c r="C989" s="233" t="s">
        <v>865</v>
      </c>
      <c r="H989" s="121">
        <v>1</v>
      </c>
      <c r="I989" s="235">
        <v>13.3</v>
      </c>
      <c r="J989" s="251">
        <f t="shared" si="49"/>
        <v>13.3</v>
      </c>
      <c r="K989" s="252">
        <f t="shared" si="50"/>
        <v>6.1994546344419329E-4</v>
      </c>
      <c r="P989" s="315"/>
      <c r="Q989" s="283"/>
      <c r="R989" s="298">
        <v>1</v>
      </c>
      <c r="S989" s="256" t="s">
        <v>91</v>
      </c>
      <c r="T989" s="256" t="s">
        <v>91</v>
      </c>
      <c r="U989" s="256" t="s">
        <v>91</v>
      </c>
      <c r="V989" s="256" t="s">
        <v>91</v>
      </c>
      <c r="W989" s="256" t="s">
        <v>91</v>
      </c>
      <c r="X989" s="256" t="s">
        <v>91</v>
      </c>
      <c r="Y989" s="256" t="s">
        <v>91</v>
      </c>
      <c r="Z989" s="256" t="s">
        <v>91</v>
      </c>
      <c r="AA989" s="248" t="s">
        <v>91</v>
      </c>
      <c r="AB989" s="248" t="s">
        <v>91</v>
      </c>
      <c r="AC989" s="248" t="s">
        <v>91</v>
      </c>
      <c r="AD989" s="248" t="s">
        <v>91</v>
      </c>
      <c r="AE989" s="248" t="s">
        <v>91</v>
      </c>
      <c r="AF989" s="249" t="s">
        <v>91</v>
      </c>
      <c r="AG989" s="249" t="s">
        <v>91</v>
      </c>
      <c r="AH989" s="249" t="s">
        <v>91</v>
      </c>
      <c r="AI989" s="249" t="s">
        <v>91</v>
      </c>
      <c r="AJ989" s="244" t="s">
        <v>93</v>
      </c>
      <c r="AK989" s="258" t="s">
        <v>91</v>
      </c>
      <c r="AL989" s="259" t="s">
        <v>91</v>
      </c>
      <c r="AM989" s="249" t="s">
        <v>91</v>
      </c>
    </row>
    <row r="990" spans="1:39" s="121" customFormat="1" ht="15" customHeight="1">
      <c r="A990" s="233" t="s">
        <v>1140</v>
      </c>
      <c r="B990" s="233"/>
      <c r="C990" s="233" t="s">
        <v>1026</v>
      </c>
      <c r="H990" s="121">
        <v>1</v>
      </c>
      <c r="I990" s="235">
        <v>13.3</v>
      </c>
      <c r="J990" s="251">
        <f t="shared" si="49"/>
        <v>13.3</v>
      </c>
      <c r="K990" s="252">
        <f t="shared" si="50"/>
        <v>6.1994546344419329E-4</v>
      </c>
      <c r="P990" s="315"/>
      <c r="Q990" s="283"/>
      <c r="R990" s="298">
        <v>1</v>
      </c>
      <c r="S990" s="257" t="s">
        <v>91</v>
      </c>
      <c r="T990" s="257" t="s">
        <v>91</v>
      </c>
      <c r="U990" s="257" t="s">
        <v>91</v>
      </c>
      <c r="V990" s="257" t="s">
        <v>91</v>
      </c>
      <c r="W990" s="257" t="s">
        <v>91</v>
      </c>
      <c r="X990" s="257" t="s">
        <v>91</v>
      </c>
      <c r="Y990" s="257" t="s">
        <v>91</v>
      </c>
      <c r="Z990" s="257" t="s">
        <v>91</v>
      </c>
      <c r="AA990" s="257" t="s">
        <v>91</v>
      </c>
      <c r="AB990" s="257" t="s">
        <v>91</v>
      </c>
      <c r="AC990" s="257" t="s">
        <v>91</v>
      </c>
      <c r="AD990" s="257" t="s">
        <v>91</v>
      </c>
      <c r="AE990" s="257" t="s">
        <v>91</v>
      </c>
      <c r="AF990" s="257" t="s">
        <v>91</v>
      </c>
      <c r="AG990" s="257" t="s">
        <v>91</v>
      </c>
      <c r="AH990" s="257" t="s">
        <v>91</v>
      </c>
      <c r="AI990" s="257" t="s">
        <v>91</v>
      </c>
      <c r="AJ990" s="257" t="s">
        <v>91</v>
      </c>
      <c r="AK990" s="257" t="s">
        <v>91</v>
      </c>
      <c r="AL990" s="257" t="s">
        <v>91</v>
      </c>
      <c r="AM990" s="257" t="s">
        <v>91</v>
      </c>
    </row>
    <row r="991" spans="1:39" s="121" customFormat="1" ht="15" customHeight="1">
      <c r="A991" s="233" t="s">
        <v>1141</v>
      </c>
      <c r="B991" s="233"/>
      <c r="C991" s="233" t="s">
        <v>1026</v>
      </c>
      <c r="H991" s="121">
        <v>1</v>
      </c>
      <c r="I991" s="235">
        <v>13.3</v>
      </c>
      <c r="J991" s="251">
        <f t="shared" si="49"/>
        <v>13.3</v>
      </c>
      <c r="K991" s="252">
        <f t="shared" si="50"/>
        <v>6.1994546344419329E-4</v>
      </c>
      <c r="P991" s="315"/>
      <c r="Q991" s="283"/>
      <c r="R991" s="298">
        <v>1</v>
      </c>
      <c r="S991" s="257" t="s">
        <v>91</v>
      </c>
      <c r="T991" s="257" t="s">
        <v>91</v>
      </c>
      <c r="U991" s="257" t="s">
        <v>91</v>
      </c>
      <c r="V991" s="257" t="s">
        <v>91</v>
      </c>
      <c r="W991" s="257" t="s">
        <v>91</v>
      </c>
      <c r="X991" s="257" t="s">
        <v>91</v>
      </c>
      <c r="Y991" s="257" t="s">
        <v>91</v>
      </c>
      <c r="Z991" s="257" t="s">
        <v>91</v>
      </c>
      <c r="AA991" s="257" t="s">
        <v>91</v>
      </c>
      <c r="AB991" s="257" t="s">
        <v>91</v>
      </c>
      <c r="AC991" s="257" t="s">
        <v>91</v>
      </c>
      <c r="AD991" s="257" t="s">
        <v>91</v>
      </c>
      <c r="AE991" s="257" t="s">
        <v>91</v>
      </c>
      <c r="AF991" s="257" t="s">
        <v>91</v>
      </c>
      <c r="AG991" s="257" t="s">
        <v>91</v>
      </c>
      <c r="AH991" s="257" t="s">
        <v>91</v>
      </c>
      <c r="AI991" s="257" t="s">
        <v>91</v>
      </c>
      <c r="AJ991" s="257" t="s">
        <v>91</v>
      </c>
      <c r="AK991" s="257" t="s">
        <v>91</v>
      </c>
      <c r="AL991" s="257" t="s">
        <v>91</v>
      </c>
      <c r="AM991" s="257" t="s">
        <v>91</v>
      </c>
    </row>
    <row r="992" spans="1:39" s="121" customFormat="1" ht="15" hidden="1" customHeight="1">
      <c r="A992" s="233" t="s">
        <v>1142</v>
      </c>
      <c r="B992" s="233"/>
      <c r="C992" s="233" t="s">
        <v>1288</v>
      </c>
      <c r="H992" s="121">
        <v>1</v>
      </c>
      <c r="I992" s="235">
        <v>13.3</v>
      </c>
      <c r="J992" s="236">
        <f t="shared" si="49"/>
        <v>13.3</v>
      </c>
      <c r="K992" s="237">
        <f t="shared" si="50"/>
        <v>6.1994546344419329E-4</v>
      </c>
    </row>
    <row r="993" spans="1:39" s="121" customFormat="1" ht="15" hidden="1" customHeight="1">
      <c r="A993" s="233" t="s">
        <v>1143</v>
      </c>
      <c r="B993" s="233"/>
      <c r="C993" s="233" t="s">
        <v>1288</v>
      </c>
      <c r="H993" s="121">
        <v>1</v>
      </c>
      <c r="I993" s="235">
        <v>13.3</v>
      </c>
      <c r="J993" s="236">
        <f t="shared" si="49"/>
        <v>13.3</v>
      </c>
      <c r="K993" s="237">
        <f t="shared" si="50"/>
        <v>6.1994546344419329E-4</v>
      </c>
    </row>
    <row r="994" spans="1:39" s="121" customFormat="1" ht="14.4" hidden="1" customHeight="1">
      <c r="A994" s="233" t="s">
        <v>1144</v>
      </c>
      <c r="B994" s="233"/>
      <c r="C994" s="233" t="s">
        <v>335</v>
      </c>
      <c r="H994" s="121">
        <v>1</v>
      </c>
      <c r="I994" s="235">
        <v>13.3</v>
      </c>
      <c r="J994" s="236">
        <f t="shared" si="49"/>
        <v>13.3</v>
      </c>
      <c r="K994" s="237">
        <f t="shared" si="50"/>
        <v>6.1994546344419329E-4</v>
      </c>
    </row>
    <row r="995" spans="1:39" s="205" customFormat="1" ht="15" customHeight="1">
      <c r="A995" s="204" t="s">
        <v>1145</v>
      </c>
      <c r="B995" s="204"/>
      <c r="C995" s="204" t="s">
        <v>302</v>
      </c>
      <c r="H995" s="205">
        <v>1</v>
      </c>
      <c r="I995" s="206">
        <v>14.2</v>
      </c>
      <c r="J995" s="223">
        <f t="shared" si="49"/>
        <v>14.2</v>
      </c>
      <c r="K995" s="211">
        <f t="shared" si="50"/>
        <v>6.6189666021861234E-4</v>
      </c>
      <c r="P995" s="317"/>
      <c r="Q995" s="220"/>
      <c r="R995" s="299">
        <v>1</v>
      </c>
      <c r="S995" s="221" t="s">
        <v>1004</v>
      </c>
      <c r="T995" s="221" t="s">
        <v>1004</v>
      </c>
      <c r="U995" s="221" t="s">
        <v>1004</v>
      </c>
      <c r="V995" s="221" t="s">
        <v>1004</v>
      </c>
      <c r="W995" s="221" t="s">
        <v>1004</v>
      </c>
      <c r="X995" s="221" t="s">
        <v>1004</v>
      </c>
      <c r="Y995" s="221" t="s">
        <v>1004</v>
      </c>
      <c r="Z995" s="221" t="s">
        <v>1004</v>
      </c>
      <c r="AA995" s="221" t="s">
        <v>1004</v>
      </c>
      <c r="AB995" s="221" t="s">
        <v>1004</v>
      </c>
      <c r="AC995" s="221" t="s">
        <v>1004</v>
      </c>
      <c r="AD995" s="221" t="s">
        <v>1004</v>
      </c>
      <c r="AE995" s="221" t="s">
        <v>1004</v>
      </c>
      <c r="AF995" s="221" t="s">
        <v>1004</v>
      </c>
      <c r="AG995" s="221" t="s">
        <v>1004</v>
      </c>
      <c r="AH995" s="221" t="s">
        <v>1004</v>
      </c>
      <c r="AI995" s="221" t="s">
        <v>1004</v>
      </c>
      <c r="AJ995" s="221" t="s">
        <v>1004</v>
      </c>
      <c r="AK995" s="221" t="s">
        <v>1004</v>
      </c>
      <c r="AL995" s="221" t="s">
        <v>1004</v>
      </c>
      <c r="AM995" s="221" t="s">
        <v>1004</v>
      </c>
    </row>
    <row r="996" spans="1:39" s="205" customFormat="1" ht="15" customHeight="1">
      <c r="A996" s="204" t="s">
        <v>1146</v>
      </c>
      <c r="B996" s="204"/>
      <c r="C996" s="204" t="s">
        <v>302</v>
      </c>
      <c r="H996" s="205">
        <v>1</v>
      </c>
      <c r="I996" s="206">
        <v>14.9</v>
      </c>
      <c r="J996" s="223">
        <f t="shared" si="49"/>
        <v>14.9</v>
      </c>
      <c r="K996" s="211">
        <f t="shared" si="50"/>
        <v>6.9452536882093829E-4</v>
      </c>
      <c r="P996" s="317"/>
      <c r="Q996" s="220"/>
      <c r="R996" s="299">
        <v>1</v>
      </c>
      <c r="S996" s="221" t="s">
        <v>1004</v>
      </c>
      <c r="T996" s="221" t="s">
        <v>1004</v>
      </c>
      <c r="U996" s="221" t="s">
        <v>1004</v>
      </c>
      <c r="V996" s="221" t="s">
        <v>1004</v>
      </c>
      <c r="W996" s="221" t="s">
        <v>1004</v>
      </c>
      <c r="X996" s="221" t="s">
        <v>1004</v>
      </c>
      <c r="Y996" s="221" t="s">
        <v>1004</v>
      </c>
      <c r="Z996" s="221" t="s">
        <v>1004</v>
      </c>
      <c r="AA996" s="221" t="s">
        <v>1004</v>
      </c>
      <c r="AB996" s="221" t="s">
        <v>1004</v>
      </c>
      <c r="AC996" s="221" t="s">
        <v>1004</v>
      </c>
      <c r="AD996" s="221" t="s">
        <v>1004</v>
      </c>
      <c r="AE996" s="221" t="s">
        <v>1004</v>
      </c>
      <c r="AF996" s="221" t="s">
        <v>1004</v>
      </c>
      <c r="AG996" s="221" t="s">
        <v>1004</v>
      </c>
      <c r="AH996" s="221" t="s">
        <v>1004</v>
      </c>
      <c r="AI996" s="221" t="s">
        <v>1004</v>
      </c>
      <c r="AJ996" s="221" t="s">
        <v>1004</v>
      </c>
      <c r="AK996" s="221" t="s">
        <v>1004</v>
      </c>
      <c r="AL996" s="221" t="s">
        <v>1004</v>
      </c>
      <c r="AM996" s="221" t="s">
        <v>1004</v>
      </c>
    </row>
    <row r="997" spans="1:39" s="121" customFormat="1" ht="15" hidden="1" customHeight="1">
      <c r="A997" s="233" t="s">
        <v>1147</v>
      </c>
      <c r="B997" s="233"/>
      <c r="C997" s="233" t="s">
        <v>391</v>
      </c>
      <c r="H997" s="121">
        <v>1</v>
      </c>
      <c r="I997" s="235">
        <v>13.3</v>
      </c>
      <c r="J997" s="236">
        <f t="shared" si="49"/>
        <v>13.3</v>
      </c>
      <c r="K997" s="237">
        <f t="shared" si="50"/>
        <v>6.1994546344419329E-4</v>
      </c>
    </row>
    <row r="998" spans="1:39" s="121" customFormat="1" ht="15" hidden="1" customHeight="1">
      <c r="A998" s="233" t="s">
        <v>1148</v>
      </c>
      <c r="B998" s="233"/>
      <c r="C998" s="233" t="s">
        <v>391</v>
      </c>
      <c r="H998" s="121">
        <v>1</v>
      </c>
      <c r="I998" s="235">
        <v>13.9</v>
      </c>
      <c r="J998" s="236">
        <f t="shared" si="49"/>
        <v>13.9</v>
      </c>
      <c r="K998" s="237">
        <f t="shared" si="50"/>
        <v>6.4791292796047262E-4</v>
      </c>
    </row>
    <row r="999" spans="1:39" s="121" customFormat="1" ht="15" hidden="1" customHeight="1">
      <c r="A999" s="233" t="s">
        <v>1149</v>
      </c>
      <c r="B999" s="233"/>
      <c r="C999" s="233" t="s">
        <v>931</v>
      </c>
      <c r="H999" s="121">
        <v>1</v>
      </c>
      <c r="I999" s="235">
        <v>16.7</v>
      </c>
      <c r="J999" s="236">
        <f t="shared" si="49"/>
        <v>16.7</v>
      </c>
      <c r="K999" s="237">
        <f t="shared" si="50"/>
        <v>7.7842776236977651E-4</v>
      </c>
    </row>
    <row r="1000" spans="1:39" s="121" customFormat="1" ht="15" hidden="1" customHeight="1">
      <c r="A1000" s="233" t="s">
        <v>1150</v>
      </c>
      <c r="B1000" s="233"/>
      <c r="C1000" s="233" t="s">
        <v>931</v>
      </c>
      <c r="H1000" s="121">
        <v>1</v>
      </c>
      <c r="I1000" s="235">
        <v>17.5</v>
      </c>
      <c r="J1000" s="236">
        <f t="shared" si="49"/>
        <v>17.5</v>
      </c>
      <c r="K1000" s="237">
        <f t="shared" si="50"/>
        <v>8.1571771505814907E-4</v>
      </c>
    </row>
    <row r="1001" spans="1:39" s="121" customFormat="1" ht="15" hidden="1" customHeight="1">
      <c r="A1001" s="233" t="s">
        <v>1151</v>
      </c>
      <c r="B1001" s="233"/>
      <c r="C1001" s="233" t="s">
        <v>325</v>
      </c>
      <c r="H1001" s="121">
        <v>1</v>
      </c>
      <c r="I1001" s="235">
        <v>16.7</v>
      </c>
      <c r="J1001" s="236">
        <f t="shared" si="49"/>
        <v>16.7</v>
      </c>
      <c r="K1001" s="237">
        <f t="shared" si="50"/>
        <v>7.7842776236977651E-4</v>
      </c>
    </row>
    <row r="1002" spans="1:39" s="121" customFormat="1" ht="15" hidden="1" customHeight="1">
      <c r="A1002" s="233" t="s">
        <v>1152</v>
      </c>
      <c r="B1002" s="233"/>
      <c r="C1002" s="233" t="s">
        <v>325</v>
      </c>
      <c r="H1002" s="121">
        <v>1</v>
      </c>
      <c r="I1002" s="235">
        <v>17.5</v>
      </c>
      <c r="J1002" s="236">
        <f t="shared" si="49"/>
        <v>17.5</v>
      </c>
      <c r="K1002" s="237">
        <f t="shared" si="50"/>
        <v>8.1571771505814907E-4</v>
      </c>
    </row>
    <row r="1003" spans="1:39" s="121" customFormat="1" ht="15" hidden="1" customHeight="1">
      <c r="A1003" s="233" t="s">
        <v>1153</v>
      </c>
      <c r="B1003" s="233"/>
      <c r="C1003" s="233" t="s">
        <v>2161</v>
      </c>
      <c r="H1003" s="121">
        <v>1</v>
      </c>
      <c r="I1003" s="235">
        <v>14.1</v>
      </c>
      <c r="J1003" s="236">
        <f t="shared" si="49"/>
        <v>14.1</v>
      </c>
      <c r="K1003" s="237">
        <f t="shared" si="50"/>
        <v>6.5723541613256573E-4</v>
      </c>
    </row>
    <row r="1004" spans="1:39" s="121" customFormat="1" ht="15" customHeight="1">
      <c r="A1004" s="233" t="s">
        <v>1154</v>
      </c>
      <c r="B1004" s="233"/>
      <c r="C1004" s="233" t="s">
        <v>1026</v>
      </c>
      <c r="H1004" s="121">
        <v>1</v>
      </c>
      <c r="I1004" s="235">
        <v>14.1</v>
      </c>
      <c r="J1004" s="236">
        <f t="shared" si="49"/>
        <v>14.1</v>
      </c>
      <c r="K1004" s="237">
        <f t="shared" si="50"/>
        <v>6.5723541613256573E-4</v>
      </c>
      <c r="P1004" s="315"/>
      <c r="R1004" s="300">
        <v>1</v>
      </c>
      <c r="S1004" s="121" t="s">
        <v>91</v>
      </c>
      <c r="T1004" s="121" t="s">
        <v>91</v>
      </c>
      <c r="U1004" s="121" t="s">
        <v>91</v>
      </c>
      <c r="V1004" s="121" t="s">
        <v>91</v>
      </c>
      <c r="W1004" s="121" t="s">
        <v>91</v>
      </c>
      <c r="X1004" s="121" t="s">
        <v>91</v>
      </c>
      <c r="Y1004" s="121" t="s">
        <v>91</v>
      </c>
      <c r="Z1004" s="121" t="s">
        <v>91</v>
      </c>
      <c r="AA1004" s="121" t="s">
        <v>91</v>
      </c>
      <c r="AB1004" s="121" t="s">
        <v>91</v>
      </c>
      <c r="AC1004" s="121" t="s">
        <v>91</v>
      </c>
      <c r="AD1004" s="121" t="s">
        <v>91</v>
      </c>
      <c r="AE1004" s="121" t="s">
        <v>91</v>
      </c>
      <c r="AF1004" s="121" t="s">
        <v>91</v>
      </c>
      <c r="AG1004" s="121" t="s">
        <v>91</v>
      </c>
      <c r="AH1004" s="121" t="s">
        <v>91</v>
      </c>
      <c r="AI1004" s="121" t="s">
        <v>91</v>
      </c>
      <c r="AJ1004" s="121" t="s">
        <v>91</v>
      </c>
      <c r="AK1004" s="121" t="s">
        <v>91</v>
      </c>
      <c r="AL1004" s="121" t="s">
        <v>91</v>
      </c>
      <c r="AM1004" s="121" t="s">
        <v>91</v>
      </c>
    </row>
    <row r="1005" spans="1:39" s="121" customFormat="1" ht="15" customHeight="1">
      <c r="A1005" s="233" t="s">
        <v>1155</v>
      </c>
      <c r="B1005" s="233"/>
      <c r="C1005" s="233" t="s">
        <v>274</v>
      </c>
      <c r="H1005" s="121">
        <v>1</v>
      </c>
      <c r="I1005" s="235">
        <v>15.9</v>
      </c>
      <c r="J1005" s="251">
        <f t="shared" si="49"/>
        <v>15.9</v>
      </c>
      <c r="K1005" s="252">
        <f t="shared" si="50"/>
        <v>7.4113780968140396E-4</v>
      </c>
      <c r="P1005" s="315"/>
      <c r="Q1005" s="283"/>
      <c r="R1005" s="255">
        <v>1</v>
      </c>
      <c r="S1005" s="256" t="s">
        <v>91</v>
      </c>
      <c r="T1005" s="256" t="s">
        <v>91</v>
      </c>
      <c r="U1005" s="256" t="s">
        <v>91</v>
      </c>
      <c r="V1005" s="256" t="s">
        <v>91</v>
      </c>
      <c r="W1005" s="256" t="s">
        <v>91</v>
      </c>
      <c r="X1005" s="256" t="s">
        <v>91</v>
      </c>
      <c r="Y1005" s="256" t="s">
        <v>91</v>
      </c>
      <c r="Z1005" s="256" t="s">
        <v>91</v>
      </c>
      <c r="AA1005" s="256" t="s">
        <v>91</v>
      </c>
      <c r="AB1005" s="256" t="s">
        <v>91</v>
      </c>
      <c r="AC1005" s="256" t="s">
        <v>91</v>
      </c>
      <c r="AD1005" s="256" t="s">
        <v>91</v>
      </c>
      <c r="AE1005" s="256" t="s">
        <v>91</v>
      </c>
      <c r="AF1005" s="256" t="s">
        <v>91</v>
      </c>
      <c r="AG1005" s="256" t="s">
        <v>91</v>
      </c>
      <c r="AH1005" s="256" t="s">
        <v>91</v>
      </c>
      <c r="AI1005" s="256" t="s">
        <v>91</v>
      </c>
      <c r="AJ1005" s="256" t="s">
        <v>91</v>
      </c>
      <c r="AK1005" s="256" t="s">
        <v>91</v>
      </c>
      <c r="AL1005" s="256" t="s">
        <v>91</v>
      </c>
      <c r="AM1005" s="256" t="s">
        <v>91</v>
      </c>
    </row>
    <row r="1006" spans="1:39" s="121" customFormat="1" ht="32.549999999999997" customHeight="1">
      <c r="A1006" s="233" t="s">
        <v>1156</v>
      </c>
      <c r="B1006" s="233"/>
      <c r="C1006" s="233" t="s">
        <v>490</v>
      </c>
      <c r="H1006" s="121">
        <v>1</v>
      </c>
      <c r="I1006" s="235">
        <v>13.3</v>
      </c>
      <c r="J1006" s="251">
        <f t="shared" si="49"/>
        <v>13.3</v>
      </c>
      <c r="K1006" s="252">
        <f t="shared" si="50"/>
        <v>6.1994546344419329E-4</v>
      </c>
      <c r="P1006" s="315" t="s">
        <v>2301</v>
      </c>
      <c r="Q1006" s="283">
        <v>1</v>
      </c>
      <c r="R1006" s="298">
        <v>1</v>
      </c>
      <c r="S1006" s="257" t="s">
        <v>91</v>
      </c>
      <c r="T1006" s="257" t="s">
        <v>91</v>
      </c>
      <c r="U1006" s="257" t="s">
        <v>91</v>
      </c>
      <c r="V1006" s="257" t="s">
        <v>91</v>
      </c>
      <c r="W1006" s="257" t="s">
        <v>91</v>
      </c>
      <c r="X1006" s="257" t="s">
        <v>91</v>
      </c>
      <c r="Y1006" s="257" t="s">
        <v>91</v>
      </c>
      <c r="Z1006" s="257" t="s">
        <v>91</v>
      </c>
      <c r="AA1006" s="257" t="s">
        <v>91</v>
      </c>
      <c r="AB1006" s="257" t="s">
        <v>91</v>
      </c>
      <c r="AC1006" s="257" t="s">
        <v>91</v>
      </c>
      <c r="AD1006" s="257" t="s">
        <v>91</v>
      </c>
      <c r="AE1006" s="257" t="s">
        <v>91</v>
      </c>
      <c r="AF1006" s="257" t="s">
        <v>91</v>
      </c>
      <c r="AG1006" s="257" t="s">
        <v>91</v>
      </c>
      <c r="AH1006" s="257" t="s">
        <v>91</v>
      </c>
      <c r="AI1006" s="257" t="s">
        <v>91</v>
      </c>
      <c r="AJ1006" s="257" t="s">
        <v>91</v>
      </c>
      <c r="AK1006" s="257" t="s">
        <v>91</v>
      </c>
      <c r="AL1006" s="257" t="s">
        <v>91</v>
      </c>
      <c r="AM1006" s="257" t="s">
        <v>91</v>
      </c>
    </row>
    <row r="1007" spans="1:39" s="121" customFormat="1" ht="15" hidden="1" customHeight="1">
      <c r="A1007" s="233" t="s">
        <v>1157</v>
      </c>
      <c r="B1007" s="233"/>
      <c r="C1007" s="233" t="s">
        <v>463</v>
      </c>
      <c r="H1007" s="121">
        <v>1</v>
      </c>
      <c r="I1007" s="235">
        <v>13.2</v>
      </c>
      <c r="J1007" s="236">
        <f t="shared" si="49"/>
        <v>13.2</v>
      </c>
      <c r="K1007" s="237">
        <f t="shared" si="50"/>
        <v>6.1528421935814668E-4</v>
      </c>
    </row>
    <row r="1008" spans="1:39" s="121" customFormat="1" ht="15" hidden="1" customHeight="1">
      <c r="A1008" s="233" t="s">
        <v>1158</v>
      </c>
      <c r="B1008" s="233"/>
      <c r="C1008" s="233" t="s">
        <v>463</v>
      </c>
      <c r="H1008" s="121">
        <v>1</v>
      </c>
      <c r="I1008" s="235">
        <v>13.3</v>
      </c>
      <c r="J1008" s="236">
        <f t="shared" si="49"/>
        <v>13.3</v>
      </c>
      <c r="K1008" s="237">
        <f t="shared" si="50"/>
        <v>6.1994546344419329E-4</v>
      </c>
    </row>
    <row r="1009" spans="1:39" s="121" customFormat="1" ht="26.4">
      <c r="A1009" s="233" t="s">
        <v>1159</v>
      </c>
      <c r="B1009" s="233"/>
      <c r="C1009" s="233" t="s">
        <v>932</v>
      </c>
      <c r="H1009" s="121">
        <v>1</v>
      </c>
      <c r="I1009" s="235">
        <v>5.6</v>
      </c>
      <c r="J1009" s="251">
        <f t="shared" si="49"/>
        <v>5.6</v>
      </c>
      <c r="K1009" s="252">
        <f t="shared" si="50"/>
        <v>2.6102966881860767E-4</v>
      </c>
      <c r="P1009" s="315" t="s">
        <v>382</v>
      </c>
      <c r="Q1009" s="283">
        <v>1</v>
      </c>
      <c r="R1009" s="255">
        <v>1</v>
      </c>
      <c r="S1009" s="256" t="s">
        <v>1004</v>
      </c>
      <c r="T1009" s="256" t="s">
        <v>1004</v>
      </c>
      <c r="U1009" s="256" t="s">
        <v>1004</v>
      </c>
      <c r="V1009" s="256" t="s">
        <v>1004</v>
      </c>
      <c r="W1009" s="256" t="s">
        <v>1004</v>
      </c>
      <c r="X1009" s="256" t="s">
        <v>1004</v>
      </c>
      <c r="Y1009" s="256" t="s">
        <v>1004</v>
      </c>
      <c r="Z1009" s="256" t="s">
        <v>1004</v>
      </c>
      <c r="AA1009" s="256" t="s">
        <v>1004</v>
      </c>
      <c r="AB1009" s="256" t="s">
        <v>1004</v>
      </c>
      <c r="AC1009" s="256" t="s">
        <v>1004</v>
      </c>
      <c r="AD1009" s="256" t="s">
        <v>1004</v>
      </c>
      <c r="AE1009" s="256" t="s">
        <v>1004</v>
      </c>
      <c r="AF1009" s="256" t="s">
        <v>1004</v>
      </c>
      <c r="AG1009" s="256" t="s">
        <v>1004</v>
      </c>
      <c r="AH1009" s="256" t="s">
        <v>1004</v>
      </c>
      <c r="AI1009" s="256" t="s">
        <v>1004</v>
      </c>
      <c r="AJ1009" s="256" t="s">
        <v>1004</v>
      </c>
      <c r="AK1009" s="256" t="s">
        <v>1004</v>
      </c>
      <c r="AL1009" s="256" t="s">
        <v>1004</v>
      </c>
      <c r="AM1009" s="256" t="s">
        <v>1004</v>
      </c>
    </row>
    <row r="1010" spans="1:39" s="121" customFormat="1" ht="15" hidden="1" customHeight="1">
      <c r="A1010" s="233" t="s">
        <v>1160</v>
      </c>
      <c r="B1010" s="233"/>
      <c r="C1010" s="233" t="s">
        <v>679</v>
      </c>
      <c r="H1010" s="121">
        <v>1</v>
      </c>
      <c r="I1010" s="235">
        <v>7</v>
      </c>
      <c r="J1010" s="236">
        <f t="shared" si="49"/>
        <v>7</v>
      </c>
      <c r="K1010" s="237">
        <f t="shared" si="50"/>
        <v>3.2628708602325962E-4</v>
      </c>
    </row>
    <row r="1011" spans="1:39" s="121" customFormat="1" ht="15" hidden="1" customHeight="1">
      <c r="A1011" s="233" t="s">
        <v>1161</v>
      </c>
      <c r="B1011" s="233"/>
      <c r="C1011" s="233" t="s">
        <v>679</v>
      </c>
      <c r="H1011" s="121">
        <v>1</v>
      </c>
      <c r="I1011" s="235">
        <v>7.1</v>
      </c>
      <c r="J1011" s="236">
        <f t="shared" si="49"/>
        <v>7.1</v>
      </c>
      <c r="K1011" s="237">
        <f t="shared" si="50"/>
        <v>3.3094833010930617E-4</v>
      </c>
    </row>
    <row r="1012" spans="1:39" s="121" customFormat="1" ht="15" hidden="1" customHeight="1">
      <c r="A1012" s="233" t="s">
        <v>1162</v>
      </c>
      <c r="B1012" s="233"/>
      <c r="C1012" s="233" t="s">
        <v>679</v>
      </c>
      <c r="H1012" s="121">
        <v>1</v>
      </c>
      <c r="I1012" s="235">
        <v>13.3</v>
      </c>
      <c r="J1012" s="236">
        <f t="shared" si="49"/>
        <v>13.3</v>
      </c>
      <c r="K1012" s="237">
        <f t="shared" si="50"/>
        <v>6.1994546344419329E-4</v>
      </c>
    </row>
    <row r="1013" spans="1:39" s="121" customFormat="1" ht="24.45" customHeight="1">
      <c r="A1013" s="233" t="s">
        <v>1163</v>
      </c>
      <c r="B1013" s="233"/>
      <c r="C1013" s="233" t="s">
        <v>932</v>
      </c>
      <c r="H1013" s="121">
        <v>1</v>
      </c>
      <c r="I1013" s="235">
        <v>13.3</v>
      </c>
      <c r="J1013" s="251">
        <f t="shared" si="49"/>
        <v>13.3</v>
      </c>
      <c r="K1013" s="252">
        <f t="shared" si="50"/>
        <v>6.1994546344419329E-4</v>
      </c>
      <c r="P1013" s="315" t="s">
        <v>382</v>
      </c>
      <c r="Q1013" s="283">
        <v>1</v>
      </c>
      <c r="R1013" s="255">
        <v>1</v>
      </c>
      <c r="S1013" s="256" t="s">
        <v>1004</v>
      </c>
      <c r="T1013" s="256" t="s">
        <v>1004</v>
      </c>
      <c r="U1013" s="256" t="s">
        <v>1004</v>
      </c>
      <c r="V1013" s="256" t="s">
        <v>1004</v>
      </c>
      <c r="W1013" s="256" t="s">
        <v>1004</v>
      </c>
      <c r="X1013" s="256" t="s">
        <v>1004</v>
      </c>
      <c r="Y1013" s="256" t="s">
        <v>1004</v>
      </c>
      <c r="Z1013" s="256" t="s">
        <v>1004</v>
      </c>
      <c r="AA1013" s="256" t="s">
        <v>1004</v>
      </c>
      <c r="AB1013" s="256" t="s">
        <v>1004</v>
      </c>
      <c r="AC1013" s="256" t="s">
        <v>1004</v>
      </c>
      <c r="AD1013" s="256" t="s">
        <v>1004</v>
      </c>
      <c r="AE1013" s="256" t="s">
        <v>1004</v>
      </c>
      <c r="AF1013" s="256" t="s">
        <v>1004</v>
      </c>
      <c r="AG1013" s="256" t="s">
        <v>1004</v>
      </c>
      <c r="AH1013" s="256" t="s">
        <v>1004</v>
      </c>
      <c r="AI1013" s="256" t="s">
        <v>1004</v>
      </c>
      <c r="AJ1013" s="256" t="s">
        <v>1004</v>
      </c>
      <c r="AK1013" s="256" t="s">
        <v>1004</v>
      </c>
      <c r="AL1013" s="256" t="s">
        <v>1004</v>
      </c>
      <c r="AM1013" s="256" t="s">
        <v>1004</v>
      </c>
    </row>
    <row r="1014" spans="1:39" s="121" customFormat="1" ht="15" customHeight="1">
      <c r="A1014" s="233" t="s">
        <v>1164</v>
      </c>
      <c r="B1014" s="233"/>
      <c r="C1014" s="233" t="s">
        <v>382</v>
      </c>
      <c r="H1014" s="121">
        <v>1</v>
      </c>
      <c r="I1014" s="235">
        <v>13.3</v>
      </c>
      <c r="J1014" s="251">
        <f t="shared" si="49"/>
        <v>13.3</v>
      </c>
      <c r="K1014" s="252">
        <f t="shared" si="50"/>
        <v>6.1994546344419329E-4</v>
      </c>
      <c r="P1014" s="315"/>
      <c r="Q1014" s="283"/>
      <c r="R1014" s="255">
        <v>1</v>
      </c>
      <c r="S1014" s="256" t="s">
        <v>1004</v>
      </c>
      <c r="T1014" s="256" t="s">
        <v>1004</v>
      </c>
      <c r="U1014" s="256" t="s">
        <v>1004</v>
      </c>
      <c r="V1014" s="256" t="s">
        <v>1004</v>
      </c>
      <c r="W1014" s="256" t="s">
        <v>1004</v>
      </c>
      <c r="X1014" s="256" t="s">
        <v>1004</v>
      </c>
      <c r="Y1014" s="256" t="s">
        <v>1004</v>
      </c>
      <c r="Z1014" s="256" t="s">
        <v>1004</v>
      </c>
      <c r="AA1014" s="256" t="s">
        <v>1004</v>
      </c>
      <c r="AB1014" s="256" t="s">
        <v>1004</v>
      </c>
      <c r="AC1014" s="256" t="s">
        <v>1004</v>
      </c>
      <c r="AD1014" s="256" t="s">
        <v>1004</v>
      </c>
      <c r="AE1014" s="256" t="s">
        <v>1004</v>
      </c>
      <c r="AF1014" s="256" t="s">
        <v>1004</v>
      </c>
      <c r="AG1014" s="256" t="s">
        <v>1004</v>
      </c>
      <c r="AH1014" s="256" t="s">
        <v>1004</v>
      </c>
      <c r="AI1014" s="256" t="s">
        <v>1004</v>
      </c>
      <c r="AJ1014" s="256" t="s">
        <v>1004</v>
      </c>
      <c r="AK1014" s="256" t="s">
        <v>1004</v>
      </c>
      <c r="AL1014" s="256" t="s">
        <v>1004</v>
      </c>
      <c r="AM1014" s="256" t="s">
        <v>1004</v>
      </c>
    </row>
    <row r="1015" spans="1:39" s="121" customFormat="1" ht="15" customHeight="1">
      <c r="A1015" s="233" t="s">
        <v>1165</v>
      </c>
      <c r="B1015" s="233"/>
      <c r="C1015" s="233" t="s">
        <v>382</v>
      </c>
      <c r="H1015" s="121">
        <v>1</v>
      </c>
      <c r="I1015" s="235">
        <v>13.3</v>
      </c>
      <c r="J1015" s="251">
        <f t="shared" si="49"/>
        <v>13.3</v>
      </c>
      <c r="K1015" s="252">
        <f t="shared" si="50"/>
        <v>6.1994546344419329E-4</v>
      </c>
      <c r="P1015" s="315"/>
      <c r="Q1015" s="283"/>
      <c r="R1015" s="255">
        <v>1</v>
      </c>
      <c r="S1015" s="256" t="s">
        <v>1004</v>
      </c>
      <c r="T1015" s="256" t="s">
        <v>1004</v>
      </c>
      <c r="U1015" s="256" t="s">
        <v>1004</v>
      </c>
      <c r="V1015" s="256" t="s">
        <v>1004</v>
      </c>
      <c r="W1015" s="256" t="s">
        <v>1004</v>
      </c>
      <c r="X1015" s="256" t="s">
        <v>1004</v>
      </c>
      <c r="Y1015" s="256" t="s">
        <v>1004</v>
      </c>
      <c r="Z1015" s="256" t="s">
        <v>1004</v>
      </c>
      <c r="AA1015" s="256" t="s">
        <v>1004</v>
      </c>
      <c r="AB1015" s="256" t="s">
        <v>1004</v>
      </c>
      <c r="AC1015" s="256" t="s">
        <v>1004</v>
      </c>
      <c r="AD1015" s="256" t="s">
        <v>1004</v>
      </c>
      <c r="AE1015" s="256" t="s">
        <v>1004</v>
      </c>
      <c r="AF1015" s="256" t="s">
        <v>1004</v>
      </c>
      <c r="AG1015" s="256" t="s">
        <v>1004</v>
      </c>
      <c r="AH1015" s="256" t="s">
        <v>1004</v>
      </c>
      <c r="AI1015" s="256" t="s">
        <v>1004</v>
      </c>
      <c r="AJ1015" s="256" t="s">
        <v>1004</v>
      </c>
      <c r="AK1015" s="256" t="s">
        <v>1004</v>
      </c>
      <c r="AL1015" s="256" t="s">
        <v>1004</v>
      </c>
      <c r="AM1015" s="256" t="s">
        <v>1004</v>
      </c>
    </row>
    <row r="1016" spans="1:39" s="121" customFormat="1" ht="15" hidden="1" customHeight="1">
      <c r="A1016" s="233" t="s">
        <v>159</v>
      </c>
      <c r="B1016" s="233"/>
      <c r="C1016" s="233" t="s">
        <v>491</v>
      </c>
      <c r="H1016" s="121">
        <v>1</v>
      </c>
      <c r="I1016" s="235">
        <v>13.3</v>
      </c>
      <c r="J1016" s="251">
        <f t="shared" si="49"/>
        <v>13.3</v>
      </c>
      <c r="K1016" s="252">
        <f t="shared" si="50"/>
        <v>6.1994546344419329E-4</v>
      </c>
      <c r="Q1016" s="283"/>
      <c r="R1016" s="255"/>
      <c r="S1016" s="256"/>
      <c r="T1016" s="256"/>
      <c r="U1016" s="256"/>
      <c r="V1016" s="256"/>
      <c r="W1016" s="256"/>
      <c r="X1016" s="256"/>
      <c r="Y1016" s="256"/>
      <c r="Z1016" s="256"/>
      <c r="AA1016" s="256"/>
      <c r="AB1016" s="256"/>
      <c r="AC1016" s="256"/>
      <c r="AD1016" s="256"/>
      <c r="AE1016" s="256"/>
      <c r="AF1016" s="256"/>
      <c r="AG1016" s="256"/>
      <c r="AH1016" s="256"/>
      <c r="AI1016" s="256"/>
      <c r="AJ1016" s="256"/>
      <c r="AK1016" s="256"/>
      <c r="AL1016" s="256"/>
      <c r="AM1016" s="256"/>
    </row>
    <row r="1017" spans="1:39" s="121" customFormat="1" ht="15" hidden="1" customHeight="1">
      <c r="A1017" s="233" t="s">
        <v>1166</v>
      </c>
      <c r="B1017" s="233"/>
      <c r="C1017" s="233" t="s">
        <v>579</v>
      </c>
      <c r="H1017" s="121">
        <v>1</v>
      </c>
      <c r="I1017" s="235">
        <v>13.3</v>
      </c>
      <c r="J1017" s="236">
        <f t="shared" si="49"/>
        <v>13.3</v>
      </c>
      <c r="K1017" s="237">
        <f t="shared" si="50"/>
        <v>6.1994546344419329E-4</v>
      </c>
    </row>
    <row r="1018" spans="1:39" s="121" customFormat="1" ht="15" customHeight="1">
      <c r="A1018" s="233" t="s">
        <v>1167</v>
      </c>
      <c r="B1018" s="233"/>
      <c r="C1018" s="233" t="s">
        <v>461</v>
      </c>
      <c r="H1018" s="121">
        <v>1</v>
      </c>
      <c r="I1018" s="235">
        <v>13.3</v>
      </c>
      <c r="J1018" s="251">
        <f t="shared" si="49"/>
        <v>13.3</v>
      </c>
      <c r="K1018" s="252">
        <f t="shared" si="50"/>
        <v>6.1994546344419329E-4</v>
      </c>
      <c r="P1018" s="315"/>
      <c r="Q1018" s="283"/>
      <c r="R1018" s="255">
        <v>1</v>
      </c>
      <c r="S1018" s="256" t="s">
        <v>91</v>
      </c>
      <c r="T1018" s="256" t="s">
        <v>91</v>
      </c>
      <c r="U1018" s="256" t="s">
        <v>91</v>
      </c>
      <c r="V1018" s="256" t="s">
        <v>91</v>
      </c>
      <c r="W1018" s="256" t="s">
        <v>91</v>
      </c>
      <c r="X1018" s="256" t="s">
        <v>91</v>
      </c>
      <c r="Y1018" s="256" t="s">
        <v>91</v>
      </c>
      <c r="Z1018" s="256" t="s">
        <v>91</v>
      </c>
      <c r="AA1018" s="256" t="s">
        <v>91</v>
      </c>
      <c r="AB1018" s="256" t="s">
        <v>91</v>
      </c>
      <c r="AC1018" s="256" t="s">
        <v>91</v>
      </c>
      <c r="AD1018" s="256" t="s">
        <v>91</v>
      </c>
      <c r="AE1018" s="256" t="s">
        <v>91</v>
      </c>
      <c r="AF1018" s="256" t="s">
        <v>91</v>
      </c>
      <c r="AG1018" s="256" t="s">
        <v>91</v>
      </c>
      <c r="AH1018" s="256" t="s">
        <v>91</v>
      </c>
      <c r="AI1018" s="256" t="s">
        <v>91</v>
      </c>
      <c r="AJ1018" s="256" t="s">
        <v>91</v>
      </c>
      <c r="AK1018" s="256" t="s">
        <v>91</v>
      </c>
      <c r="AL1018" s="256" t="s">
        <v>91</v>
      </c>
      <c r="AM1018" s="256" t="s">
        <v>91</v>
      </c>
    </row>
    <row r="1019" spans="1:39" s="121" customFormat="1" ht="15" customHeight="1">
      <c r="A1019" s="233" t="s">
        <v>160</v>
      </c>
      <c r="B1019" s="233"/>
      <c r="C1019" s="233" t="s">
        <v>405</v>
      </c>
      <c r="H1019" s="121">
        <v>1</v>
      </c>
      <c r="I1019" s="235">
        <v>13.3</v>
      </c>
      <c r="J1019" s="251">
        <f t="shared" si="49"/>
        <v>13.3</v>
      </c>
      <c r="K1019" s="252">
        <f t="shared" si="50"/>
        <v>6.1994546344419329E-4</v>
      </c>
      <c r="P1019" s="315"/>
      <c r="Q1019" s="283"/>
      <c r="R1019" s="255">
        <v>1</v>
      </c>
      <c r="S1019" s="256" t="s">
        <v>91</v>
      </c>
      <c r="T1019" s="256" t="s">
        <v>91</v>
      </c>
      <c r="U1019" s="256" t="s">
        <v>91</v>
      </c>
      <c r="V1019" s="256" t="s">
        <v>91</v>
      </c>
      <c r="W1019" s="256" t="s">
        <v>91</v>
      </c>
      <c r="X1019" s="256" t="s">
        <v>91</v>
      </c>
      <c r="Y1019" s="256" t="s">
        <v>91</v>
      </c>
      <c r="Z1019" s="256" t="s">
        <v>91</v>
      </c>
      <c r="AA1019" s="256" t="s">
        <v>91</v>
      </c>
      <c r="AB1019" s="256" t="s">
        <v>91</v>
      </c>
      <c r="AC1019" s="256" t="s">
        <v>91</v>
      </c>
      <c r="AD1019" s="256" t="s">
        <v>91</v>
      </c>
      <c r="AE1019" s="256" t="s">
        <v>91</v>
      </c>
      <c r="AF1019" s="256" t="s">
        <v>91</v>
      </c>
      <c r="AG1019" s="256" t="s">
        <v>91</v>
      </c>
      <c r="AH1019" s="256" t="s">
        <v>91</v>
      </c>
      <c r="AI1019" s="256" t="s">
        <v>91</v>
      </c>
      <c r="AJ1019" s="256" t="s">
        <v>91</v>
      </c>
      <c r="AK1019" s="256" t="s">
        <v>91</v>
      </c>
      <c r="AL1019" s="256" t="s">
        <v>91</v>
      </c>
      <c r="AM1019" s="256" t="s">
        <v>91</v>
      </c>
    </row>
    <row r="1020" spans="1:39" s="123" customFormat="1" ht="19.5" customHeight="1">
      <c r="A1020" s="153" t="s">
        <v>161</v>
      </c>
      <c r="B1020" s="153"/>
      <c r="C1020" s="153" t="s">
        <v>2076</v>
      </c>
      <c r="H1020" s="123">
        <v>1</v>
      </c>
      <c r="I1020" s="156">
        <v>13.3</v>
      </c>
      <c r="J1020" s="172">
        <f t="shared" si="49"/>
        <v>13.3</v>
      </c>
      <c r="K1020" s="157">
        <f t="shared" si="50"/>
        <v>6.1994546344419329E-4</v>
      </c>
      <c r="P1020" s="316" t="s">
        <v>450</v>
      </c>
      <c r="Q1020" s="163">
        <v>1</v>
      </c>
      <c r="R1020" s="165">
        <v>1</v>
      </c>
      <c r="S1020" s="166" t="s">
        <v>91</v>
      </c>
      <c r="T1020" s="166" t="s">
        <v>91</v>
      </c>
      <c r="U1020" s="166" t="s">
        <v>91</v>
      </c>
      <c r="V1020" s="166" t="s">
        <v>91</v>
      </c>
      <c r="W1020" s="166" t="s">
        <v>91</v>
      </c>
      <c r="X1020" s="166" t="s">
        <v>91</v>
      </c>
      <c r="Y1020" s="166" t="s">
        <v>91</v>
      </c>
      <c r="Z1020" s="166" t="s">
        <v>91</v>
      </c>
      <c r="AA1020" s="166" t="s">
        <v>91</v>
      </c>
      <c r="AB1020" s="166" t="s">
        <v>91</v>
      </c>
      <c r="AC1020" s="166" t="s">
        <v>91</v>
      </c>
      <c r="AD1020" s="166" t="s">
        <v>91</v>
      </c>
      <c r="AE1020" s="166" t="s">
        <v>91</v>
      </c>
      <c r="AF1020" s="166" t="s">
        <v>91</v>
      </c>
      <c r="AG1020" s="166" t="s">
        <v>91</v>
      </c>
      <c r="AH1020" s="166" t="s">
        <v>91</v>
      </c>
      <c r="AI1020" s="166" t="s">
        <v>91</v>
      </c>
      <c r="AJ1020" s="166" t="s">
        <v>91</v>
      </c>
      <c r="AK1020" s="166" t="s">
        <v>91</v>
      </c>
      <c r="AL1020" s="166" t="s">
        <v>91</v>
      </c>
      <c r="AM1020" s="166" t="s">
        <v>91</v>
      </c>
    </row>
    <row r="1021" spans="1:39" s="121" customFormat="1" ht="15" customHeight="1">
      <c r="A1021" s="233" t="s">
        <v>1168</v>
      </c>
      <c r="B1021" s="233"/>
      <c r="C1021" s="233" t="s">
        <v>386</v>
      </c>
      <c r="H1021" s="121">
        <v>1</v>
      </c>
      <c r="I1021" s="235">
        <v>13.3</v>
      </c>
      <c r="J1021" s="251">
        <f t="shared" si="49"/>
        <v>13.3</v>
      </c>
      <c r="K1021" s="252">
        <f t="shared" si="50"/>
        <v>6.1994546344419329E-4</v>
      </c>
      <c r="P1021" s="315"/>
      <c r="Q1021" s="283"/>
      <c r="R1021" s="255">
        <v>1</v>
      </c>
      <c r="S1021" s="256" t="s">
        <v>91</v>
      </c>
      <c r="T1021" s="256" t="s">
        <v>91</v>
      </c>
      <c r="U1021" s="256" t="s">
        <v>91</v>
      </c>
      <c r="V1021" s="256" t="s">
        <v>91</v>
      </c>
      <c r="W1021" s="256" t="s">
        <v>91</v>
      </c>
      <c r="X1021" s="256" t="s">
        <v>91</v>
      </c>
      <c r="Y1021" s="256" t="s">
        <v>91</v>
      </c>
      <c r="Z1021" s="256" t="s">
        <v>91</v>
      </c>
      <c r="AA1021" s="256" t="s">
        <v>91</v>
      </c>
      <c r="AB1021" s="256" t="s">
        <v>91</v>
      </c>
      <c r="AC1021" s="256" t="s">
        <v>91</v>
      </c>
      <c r="AD1021" s="256" t="s">
        <v>91</v>
      </c>
      <c r="AE1021" s="256" t="s">
        <v>91</v>
      </c>
      <c r="AF1021" s="256" t="s">
        <v>91</v>
      </c>
      <c r="AG1021" s="256" t="s">
        <v>91</v>
      </c>
      <c r="AH1021" s="256" t="s">
        <v>91</v>
      </c>
      <c r="AI1021" s="256" t="s">
        <v>91</v>
      </c>
      <c r="AJ1021" s="256" t="s">
        <v>91</v>
      </c>
      <c r="AK1021" s="256" t="s">
        <v>91</v>
      </c>
      <c r="AL1021" s="256" t="s">
        <v>91</v>
      </c>
      <c r="AM1021" s="256" t="s">
        <v>91</v>
      </c>
    </row>
    <row r="1022" spans="1:39" s="121" customFormat="1" ht="15" customHeight="1">
      <c r="A1022" s="233" t="s">
        <v>1169</v>
      </c>
      <c r="B1022" s="233"/>
      <c r="C1022" s="233" t="s">
        <v>442</v>
      </c>
      <c r="H1022" s="121">
        <v>1</v>
      </c>
      <c r="I1022" s="235">
        <v>7.1</v>
      </c>
      <c r="J1022" s="251">
        <f t="shared" si="49"/>
        <v>7.1</v>
      </c>
      <c r="K1022" s="252">
        <f t="shared" si="50"/>
        <v>3.3094833010930617E-4</v>
      </c>
      <c r="P1022" s="315"/>
      <c r="Q1022" s="283"/>
      <c r="R1022" s="255">
        <v>1</v>
      </c>
      <c r="S1022" s="256" t="s">
        <v>91</v>
      </c>
      <c r="T1022" s="256" t="s">
        <v>91</v>
      </c>
      <c r="U1022" s="256" t="s">
        <v>91</v>
      </c>
      <c r="V1022" s="256" t="s">
        <v>91</v>
      </c>
      <c r="W1022" s="256" t="s">
        <v>91</v>
      </c>
      <c r="X1022" s="256" t="s">
        <v>91</v>
      </c>
      <c r="Y1022" s="256" t="s">
        <v>91</v>
      </c>
      <c r="Z1022" s="256" t="s">
        <v>91</v>
      </c>
      <c r="AA1022" s="256" t="s">
        <v>91</v>
      </c>
      <c r="AB1022" s="256" t="s">
        <v>91</v>
      </c>
      <c r="AC1022" s="256" t="s">
        <v>91</v>
      </c>
      <c r="AD1022" s="256" t="s">
        <v>91</v>
      </c>
      <c r="AE1022" s="256" t="s">
        <v>91</v>
      </c>
      <c r="AF1022" s="256" t="s">
        <v>91</v>
      </c>
      <c r="AG1022" s="256" t="s">
        <v>91</v>
      </c>
      <c r="AH1022" s="256" t="s">
        <v>91</v>
      </c>
      <c r="AI1022" s="256" t="s">
        <v>91</v>
      </c>
      <c r="AJ1022" s="256" t="s">
        <v>91</v>
      </c>
      <c r="AK1022" s="256" t="s">
        <v>91</v>
      </c>
      <c r="AL1022" s="256" t="s">
        <v>91</v>
      </c>
      <c r="AM1022" s="256" t="s">
        <v>91</v>
      </c>
    </row>
    <row r="1023" spans="1:39" s="121" customFormat="1" ht="15" hidden="1" customHeight="1">
      <c r="A1023" s="233" t="s">
        <v>1170</v>
      </c>
      <c r="B1023" s="233"/>
      <c r="C1023" s="233" t="s">
        <v>2224</v>
      </c>
      <c r="H1023" s="121">
        <v>1</v>
      </c>
      <c r="I1023" s="235">
        <v>13.3</v>
      </c>
      <c r="J1023" s="236">
        <f t="shared" si="49"/>
        <v>13.3</v>
      </c>
      <c r="K1023" s="237">
        <f t="shared" si="50"/>
        <v>6.1994546344419329E-4</v>
      </c>
    </row>
    <row r="1024" spans="1:39" s="121" customFormat="1" ht="15" hidden="1" customHeight="1">
      <c r="A1024" s="233" t="s">
        <v>1171</v>
      </c>
      <c r="B1024" s="233"/>
      <c r="C1024" s="233" t="s">
        <v>2224</v>
      </c>
      <c r="H1024" s="121">
        <v>1</v>
      </c>
      <c r="I1024" s="235">
        <v>13.3</v>
      </c>
      <c r="J1024" s="236">
        <f t="shared" si="49"/>
        <v>13.3</v>
      </c>
      <c r="K1024" s="237">
        <f t="shared" si="50"/>
        <v>6.1994546344419329E-4</v>
      </c>
    </row>
    <row r="1025" spans="1:39" s="121" customFormat="1" ht="15" customHeight="1">
      <c r="A1025" s="233" t="s">
        <v>1172</v>
      </c>
      <c r="B1025" s="233"/>
      <c r="C1025" s="233" t="s">
        <v>382</v>
      </c>
      <c r="H1025" s="121">
        <v>1</v>
      </c>
      <c r="I1025" s="235">
        <v>13.3</v>
      </c>
      <c r="J1025" s="251">
        <f t="shared" si="49"/>
        <v>13.3</v>
      </c>
      <c r="K1025" s="252">
        <f t="shared" si="50"/>
        <v>6.1994546344419329E-4</v>
      </c>
      <c r="P1025" s="315"/>
      <c r="Q1025" s="283"/>
      <c r="R1025" s="298">
        <v>1</v>
      </c>
      <c r="S1025" s="257" t="s">
        <v>1004</v>
      </c>
      <c r="T1025" s="257" t="s">
        <v>1004</v>
      </c>
      <c r="U1025" s="257" t="s">
        <v>1004</v>
      </c>
      <c r="V1025" s="257" t="s">
        <v>1004</v>
      </c>
      <c r="W1025" s="257" t="s">
        <v>1004</v>
      </c>
      <c r="X1025" s="257" t="s">
        <v>1004</v>
      </c>
      <c r="Y1025" s="257" t="s">
        <v>1004</v>
      </c>
      <c r="Z1025" s="257" t="s">
        <v>1004</v>
      </c>
      <c r="AA1025" s="257" t="s">
        <v>1004</v>
      </c>
      <c r="AB1025" s="257" t="s">
        <v>1004</v>
      </c>
      <c r="AC1025" s="257" t="s">
        <v>1004</v>
      </c>
      <c r="AD1025" s="257" t="s">
        <v>1004</v>
      </c>
      <c r="AE1025" s="257" t="s">
        <v>1004</v>
      </c>
      <c r="AF1025" s="257" t="s">
        <v>1004</v>
      </c>
      <c r="AG1025" s="257" t="s">
        <v>1004</v>
      </c>
      <c r="AH1025" s="257" t="s">
        <v>1004</v>
      </c>
      <c r="AI1025" s="257" t="s">
        <v>1004</v>
      </c>
      <c r="AJ1025" s="257" t="s">
        <v>1004</v>
      </c>
      <c r="AK1025" s="257" t="s">
        <v>1004</v>
      </c>
      <c r="AL1025" s="257" t="s">
        <v>1004</v>
      </c>
      <c r="AM1025" s="257" t="s">
        <v>1004</v>
      </c>
    </row>
    <row r="1026" spans="1:39" s="121" customFormat="1" ht="15" customHeight="1">
      <c r="A1026" s="233" t="s">
        <v>1173</v>
      </c>
      <c r="B1026" s="233"/>
      <c r="C1026" s="233" t="s">
        <v>442</v>
      </c>
      <c r="H1026" s="121">
        <v>1</v>
      </c>
      <c r="I1026" s="235">
        <v>13.3</v>
      </c>
      <c r="J1026" s="251">
        <f t="shared" si="49"/>
        <v>13.3</v>
      </c>
      <c r="K1026" s="252">
        <f t="shared" si="50"/>
        <v>6.1994546344419329E-4</v>
      </c>
      <c r="P1026" s="315"/>
      <c r="Q1026" s="283"/>
      <c r="R1026" s="298">
        <v>1</v>
      </c>
      <c r="S1026" s="257" t="s">
        <v>91</v>
      </c>
      <c r="T1026" s="257" t="s">
        <v>91</v>
      </c>
      <c r="U1026" s="257" t="s">
        <v>91</v>
      </c>
      <c r="V1026" s="257" t="s">
        <v>91</v>
      </c>
      <c r="W1026" s="257" t="s">
        <v>91</v>
      </c>
      <c r="X1026" s="257" t="s">
        <v>91</v>
      </c>
      <c r="Y1026" s="257" t="s">
        <v>91</v>
      </c>
      <c r="Z1026" s="257" t="s">
        <v>91</v>
      </c>
      <c r="AA1026" s="257" t="s">
        <v>91</v>
      </c>
      <c r="AB1026" s="257" t="s">
        <v>91</v>
      </c>
      <c r="AC1026" s="257" t="s">
        <v>91</v>
      </c>
      <c r="AD1026" s="257" t="s">
        <v>91</v>
      </c>
      <c r="AE1026" s="257" t="s">
        <v>91</v>
      </c>
      <c r="AF1026" s="257" t="s">
        <v>91</v>
      </c>
      <c r="AG1026" s="257" t="s">
        <v>91</v>
      </c>
      <c r="AH1026" s="257" t="s">
        <v>91</v>
      </c>
      <c r="AI1026" s="257" t="s">
        <v>91</v>
      </c>
      <c r="AJ1026" s="257" t="s">
        <v>91</v>
      </c>
      <c r="AK1026" s="257" t="s">
        <v>91</v>
      </c>
      <c r="AL1026" s="257" t="s">
        <v>91</v>
      </c>
      <c r="AM1026" s="257" t="s">
        <v>91</v>
      </c>
    </row>
    <row r="1027" spans="1:39" s="121" customFormat="1" ht="15" customHeight="1">
      <c r="A1027" s="233" t="s">
        <v>1174</v>
      </c>
      <c r="B1027" s="233"/>
      <c r="C1027" s="233" t="s">
        <v>442</v>
      </c>
      <c r="H1027" s="121">
        <v>1</v>
      </c>
      <c r="I1027" s="235">
        <v>13.3</v>
      </c>
      <c r="J1027" s="251">
        <f t="shared" si="49"/>
        <v>13.3</v>
      </c>
      <c r="K1027" s="252">
        <f t="shared" si="50"/>
        <v>6.1994546344419329E-4</v>
      </c>
      <c r="P1027" s="315"/>
      <c r="Q1027" s="283"/>
      <c r="R1027" s="298">
        <v>1</v>
      </c>
      <c r="S1027" s="257" t="s">
        <v>91</v>
      </c>
      <c r="T1027" s="257" t="s">
        <v>91</v>
      </c>
      <c r="U1027" s="257" t="s">
        <v>91</v>
      </c>
      <c r="V1027" s="257" t="s">
        <v>91</v>
      </c>
      <c r="W1027" s="257" t="s">
        <v>91</v>
      </c>
      <c r="X1027" s="257" t="s">
        <v>91</v>
      </c>
      <c r="Y1027" s="257" t="s">
        <v>91</v>
      </c>
      <c r="Z1027" s="257" t="s">
        <v>91</v>
      </c>
      <c r="AA1027" s="257" t="s">
        <v>91</v>
      </c>
      <c r="AB1027" s="257" t="s">
        <v>91</v>
      </c>
      <c r="AC1027" s="257" t="s">
        <v>91</v>
      </c>
      <c r="AD1027" s="257" t="s">
        <v>91</v>
      </c>
      <c r="AE1027" s="257" t="s">
        <v>91</v>
      </c>
      <c r="AF1027" s="257" t="s">
        <v>91</v>
      </c>
      <c r="AG1027" s="257" t="s">
        <v>91</v>
      </c>
      <c r="AH1027" s="257" t="s">
        <v>91</v>
      </c>
      <c r="AI1027" s="257" t="s">
        <v>91</v>
      </c>
      <c r="AJ1027" s="257" t="s">
        <v>91</v>
      </c>
      <c r="AK1027" s="257" t="s">
        <v>91</v>
      </c>
      <c r="AL1027" s="257" t="s">
        <v>91</v>
      </c>
      <c r="AM1027" s="257" t="s">
        <v>91</v>
      </c>
    </row>
    <row r="1028" spans="1:39" s="121" customFormat="1" ht="15" customHeight="1">
      <c r="A1028" s="233" t="s">
        <v>1175</v>
      </c>
      <c r="B1028" s="233"/>
      <c r="C1028" s="233" t="s">
        <v>461</v>
      </c>
      <c r="H1028" s="121">
        <v>1</v>
      </c>
      <c r="I1028" s="235">
        <v>13.3</v>
      </c>
      <c r="J1028" s="251">
        <f t="shared" si="49"/>
        <v>13.3</v>
      </c>
      <c r="K1028" s="252">
        <f t="shared" si="50"/>
        <v>6.1994546344419329E-4</v>
      </c>
      <c r="P1028" s="315"/>
      <c r="Q1028" s="283"/>
      <c r="R1028" s="298">
        <v>1</v>
      </c>
      <c r="S1028" s="256" t="s">
        <v>91</v>
      </c>
      <c r="T1028" s="256" t="s">
        <v>91</v>
      </c>
      <c r="U1028" s="256" t="s">
        <v>91</v>
      </c>
      <c r="V1028" s="256" t="s">
        <v>91</v>
      </c>
      <c r="W1028" s="256" t="s">
        <v>91</v>
      </c>
      <c r="X1028" s="256" t="s">
        <v>91</v>
      </c>
      <c r="Y1028" s="256" t="s">
        <v>91</v>
      </c>
      <c r="Z1028" s="256" t="s">
        <v>91</v>
      </c>
      <c r="AA1028" s="256" t="s">
        <v>91</v>
      </c>
      <c r="AB1028" s="256" t="s">
        <v>91</v>
      </c>
      <c r="AC1028" s="256" t="s">
        <v>91</v>
      </c>
      <c r="AD1028" s="256" t="s">
        <v>91</v>
      </c>
      <c r="AE1028" s="256" t="s">
        <v>91</v>
      </c>
      <c r="AF1028" s="256" t="s">
        <v>91</v>
      </c>
      <c r="AG1028" s="256" t="s">
        <v>91</v>
      </c>
      <c r="AH1028" s="256" t="s">
        <v>91</v>
      </c>
      <c r="AI1028" s="256" t="s">
        <v>91</v>
      </c>
      <c r="AJ1028" s="256" t="s">
        <v>91</v>
      </c>
      <c r="AK1028" s="256" t="s">
        <v>91</v>
      </c>
      <c r="AL1028" s="256" t="s">
        <v>91</v>
      </c>
      <c r="AM1028" s="256" t="s">
        <v>91</v>
      </c>
    </row>
    <row r="1029" spans="1:39" s="121" customFormat="1" ht="15" customHeight="1">
      <c r="A1029" s="233" t="s">
        <v>1176</v>
      </c>
      <c r="B1029" s="233"/>
      <c r="C1029" s="233" t="s">
        <v>461</v>
      </c>
      <c r="H1029" s="121">
        <v>1</v>
      </c>
      <c r="I1029" s="235">
        <v>13.3</v>
      </c>
      <c r="J1029" s="236">
        <f t="shared" si="49"/>
        <v>13.3</v>
      </c>
      <c r="K1029" s="237">
        <f t="shared" si="50"/>
        <v>6.1994546344419329E-4</v>
      </c>
      <c r="P1029" s="315"/>
      <c r="R1029" s="300">
        <v>1</v>
      </c>
      <c r="S1029" s="121" t="s">
        <v>91</v>
      </c>
      <c r="T1029" s="121" t="s">
        <v>91</v>
      </c>
      <c r="U1029" s="121" t="s">
        <v>91</v>
      </c>
      <c r="V1029" s="121" t="s">
        <v>91</v>
      </c>
      <c r="W1029" s="121" t="s">
        <v>91</v>
      </c>
      <c r="X1029" s="121" t="s">
        <v>91</v>
      </c>
      <c r="Y1029" s="121" t="s">
        <v>91</v>
      </c>
      <c r="Z1029" s="121" t="s">
        <v>91</v>
      </c>
      <c r="AA1029" s="121" t="s">
        <v>91</v>
      </c>
      <c r="AB1029" s="121" t="s">
        <v>91</v>
      </c>
      <c r="AC1029" s="121" t="s">
        <v>91</v>
      </c>
      <c r="AD1029" s="121" t="s">
        <v>91</v>
      </c>
      <c r="AE1029" s="121" t="s">
        <v>91</v>
      </c>
      <c r="AF1029" s="121" t="s">
        <v>91</v>
      </c>
      <c r="AG1029" s="121" t="s">
        <v>91</v>
      </c>
      <c r="AH1029" s="121" t="s">
        <v>91</v>
      </c>
      <c r="AI1029" s="121" t="s">
        <v>91</v>
      </c>
      <c r="AJ1029" s="121" t="s">
        <v>91</v>
      </c>
      <c r="AK1029" s="121" t="s">
        <v>91</v>
      </c>
      <c r="AL1029" s="121" t="s">
        <v>91</v>
      </c>
      <c r="AM1029" s="121" t="s">
        <v>91</v>
      </c>
    </row>
    <row r="1030" spans="1:39" s="121" customFormat="1" ht="15" hidden="1" customHeight="1">
      <c r="A1030" s="233" t="s">
        <v>1177</v>
      </c>
      <c r="B1030" s="233"/>
      <c r="C1030" s="233" t="s">
        <v>2077</v>
      </c>
      <c r="H1030" s="121">
        <v>1</v>
      </c>
      <c r="I1030" s="235">
        <v>13.3</v>
      </c>
      <c r="J1030" s="236">
        <f t="shared" si="49"/>
        <v>13.3</v>
      </c>
      <c r="K1030" s="237">
        <f t="shared" si="50"/>
        <v>6.1994546344419329E-4</v>
      </c>
    </row>
    <row r="1031" spans="1:39" s="121" customFormat="1" ht="15" hidden="1" customHeight="1">
      <c r="A1031" s="233" t="s">
        <v>1178</v>
      </c>
      <c r="B1031" s="233"/>
      <c r="C1031" s="233" t="s">
        <v>2077</v>
      </c>
      <c r="H1031" s="121">
        <v>1</v>
      </c>
      <c r="I1031" s="235">
        <v>13.3</v>
      </c>
      <c r="J1031" s="236">
        <f t="shared" si="49"/>
        <v>13.3</v>
      </c>
      <c r="K1031" s="237">
        <f t="shared" si="50"/>
        <v>6.1994546344419329E-4</v>
      </c>
    </row>
    <row r="1032" spans="1:39" s="272" customFormat="1" ht="13.8" hidden="1" customHeight="1">
      <c r="A1032" s="260" t="s">
        <v>162</v>
      </c>
      <c r="B1032" s="260"/>
      <c r="C1032" s="260" t="s">
        <v>2117</v>
      </c>
      <c r="H1032" s="272">
        <v>1</v>
      </c>
      <c r="I1032" s="263">
        <v>13.3</v>
      </c>
      <c r="J1032" s="236">
        <f t="shared" si="49"/>
        <v>13.3</v>
      </c>
      <c r="K1032" s="289">
        <f t="shared" si="50"/>
        <v>6.1994546344419329E-4</v>
      </c>
    </row>
    <row r="1033" spans="1:39" s="121" customFormat="1" ht="15" customHeight="1">
      <c r="A1033" s="233" t="s">
        <v>1179</v>
      </c>
      <c r="B1033" s="233"/>
      <c r="C1033" s="233" t="s">
        <v>2059</v>
      </c>
      <c r="H1033" s="121">
        <v>1</v>
      </c>
      <c r="I1033" s="235">
        <v>13.3</v>
      </c>
      <c r="J1033" s="236">
        <f t="shared" si="49"/>
        <v>13.3</v>
      </c>
      <c r="K1033" s="237">
        <f t="shared" si="50"/>
        <v>6.1994546344419329E-4</v>
      </c>
      <c r="P1033" s="315" t="s">
        <v>2311</v>
      </c>
      <c r="R1033" s="300">
        <v>1</v>
      </c>
      <c r="S1033" s="121" t="s">
        <v>91</v>
      </c>
      <c r="T1033" s="121" t="s">
        <v>91</v>
      </c>
      <c r="U1033" s="121" t="s">
        <v>91</v>
      </c>
      <c r="V1033" s="121" t="s">
        <v>91</v>
      </c>
      <c r="W1033" s="121" t="s">
        <v>91</v>
      </c>
      <c r="X1033" s="121" t="s">
        <v>91</v>
      </c>
      <c r="Y1033" s="121" t="s">
        <v>91</v>
      </c>
      <c r="Z1033" s="121" t="s">
        <v>91</v>
      </c>
      <c r="AA1033" s="121" t="s">
        <v>91</v>
      </c>
      <c r="AB1033" s="121" t="s">
        <v>91</v>
      </c>
      <c r="AC1033" s="121" t="s">
        <v>91</v>
      </c>
      <c r="AD1033" s="121" t="s">
        <v>91</v>
      </c>
      <c r="AE1033" s="121" t="s">
        <v>91</v>
      </c>
      <c r="AF1033" s="121" t="s">
        <v>91</v>
      </c>
      <c r="AG1033" s="121" t="s">
        <v>91</v>
      </c>
      <c r="AH1033" s="121" t="s">
        <v>91</v>
      </c>
      <c r="AI1033" s="121" t="s">
        <v>91</v>
      </c>
      <c r="AJ1033" s="121" t="s">
        <v>91</v>
      </c>
      <c r="AK1033" s="121" t="s">
        <v>91</v>
      </c>
      <c r="AL1033" s="121" t="s">
        <v>91</v>
      </c>
      <c r="AM1033" s="121" t="s">
        <v>91</v>
      </c>
    </row>
    <row r="1034" spans="1:39" s="121" customFormat="1" ht="15" customHeight="1">
      <c r="A1034" s="233" t="s">
        <v>163</v>
      </c>
      <c r="B1034" s="233"/>
      <c r="C1034" s="233" t="s">
        <v>2070</v>
      </c>
      <c r="H1034" s="121">
        <v>1</v>
      </c>
      <c r="I1034" s="235">
        <v>13.3</v>
      </c>
      <c r="J1034" s="236">
        <f t="shared" si="49"/>
        <v>13.3</v>
      </c>
      <c r="K1034" s="237">
        <f t="shared" si="50"/>
        <v>6.1994546344419329E-4</v>
      </c>
      <c r="P1034" s="315"/>
      <c r="R1034" s="300">
        <v>1</v>
      </c>
      <c r="S1034" s="121" t="s">
        <v>1004</v>
      </c>
      <c r="T1034" s="121" t="s">
        <v>1004</v>
      </c>
      <c r="U1034" s="121" t="s">
        <v>1004</v>
      </c>
      <c r="V1034" s="121" t="s">
        <v>1004</v>
      </c>
      <c r="W1034" s="121" t="s">
        <v>1004</v>
      </c>
      <c r="X1034" s="121" t="s">
        <v>1004</v>
      </c>
      <c r="Y1034" s="121" t="s">
        <v>1004</v>
      </c>
      <c r="Z1034" s="121" t="s">
        <v>1004</v>
      </c>
      <c r="AA1034" s="121" t="s">
        <v>1004</v>
      </c>
      <c r="AB1034" s="121" t="s">
        <v>1004</v>
      </c>
      <c r="AC1034" s="121" t="s">
        <v>1004</v>
      </c>
      <c r="AD1034" s="121" t="s">
        <v>1004</v>
      </c>
      <c r="AE1034" s="121" t="s">
        <v>1004</v>
      </c>
      <c r="AF1034" s="121" t="s">
        <v>1004</v>
      </c>
      <c r="AG1034" s="121" t="s">
        <v>1004</v>
      </c>
      <c r="AH1034" s="121" t="s">
        <v>1004</v>
      </c>
      <c r="AI1034" s="121" t="s">
        <v>1004</v>
      </c>
      <c r="AJ1034" s="121" t="s">
        <v>1004</v>
      </c>
      <c r="AK1034" s="121" t="s">
        <v>1004</v>
      </c>
      <c r="AL1034" s="121" t="s">
        <v>1004</v>
      </c>
      <c r="AM1034" s="121" t="s">
        <v>1004</v>
      </c>
    </row>
    <row r="1035" spans="1:39" s="121" customFormat="1" ht="15" hidden="1" customHeight="1">
      <c r="A1035" s="233" t="s">
        <v>1180</v>
      </c>
      <c r="B1035" s="233"/>
      <c r="C1035" s="233" t="s">
        <v>2084</v>
      </c>
      <c r="H1035" s="121">
        <v>1</v>
      </c>
      <c r="I1035" s="235">
        <v>13.3</v>
      </c>
      <c r="J1035" s="236">
        <f t="shared" si="49"/>
        <v>13.3</v>
      </c>
      <c r="K1035" s="237">
        <f t="shared" si="50"/>
        <v>6.1994546344419329E-4</v>
      </c>
    </row>
    <row r="1036" spans="1:39" s="121" customFormat="1" ht="15" customHeight="1">
      <c r="A1036" s="233" t="s">
        <v>1181</v>
      </c>
      <c r="B1036" s="233"/>
      <c r="C1036" s="233" t="s">
        <v>346</v>
      </c>
      <c r="H1036" s="121">
        <v>1</v>
      </c>
      <c r="I1036" s="235">
        <v>23.8</v>
      </c>
      <c r="J1036" s="236">
        <f t="shared" si="49"/>
        <v>23.8</v>
      </c>
      <c r="K1036" s="237">
        <f t="shared" si="50"/>
        <v>1.1093760924790828E-3</v>
      </c>
      <c r="P1036" s="315"/>
      <c r="R1036" s="300">
        <v>1</v>
      </c>
      <c r="S1036" s="121" t="s">
        <v>91</v>
      </c>
      <c r="T1036" s="121" t="s">
        <v>91</v>
      </c>
      <c r="U1036" s="121" t="s">
        <v>91</v>
      </c>
      <c r="V1036" s="121" t="s">
        <v>91</v>
      </c>
      <c r="W1036" s="121" t="s">
        <v>91</v>
      </c>
      <c r="X1036" s="121" t="s">
        <v>91</v>
      </c>
      <c r="Y1036" s="121" t="s">
        <v>91</v>
      </c>
      <c r="Z1036" s="121" t="s">
        <v>91</v>
      </c>
      <c r="AA1036" s="121" t="s">
        <v>91</v>
      </c>
      <c r="AB1036" s="121" t="s">
        <v>91</v>
      </c>
      <c r="AC1036" s="121" t="s">
        <v>91</v>
      </c>
      <c r="AD1036" s="121" t="s">
        <v>91</v>
      </c>
      <c r="AE1036" s="121" t="s">
        <v>91</v>
      </c>
      <c r="AF1036" s="121" t="s">
        <v>91</v>
      </c>
      <c r="AG1036" s="121" t="s">
        <v>91</v>
      </c>
      <c r="AH1036" s="121" t="s">
        <v>91</v>
      </c>
      <c r="AI1036" s="121" t="s">
        <v>91</v>
      </c>
      <c r="AJ1036" s="121" t="s">
        <v>91</v>
      </c>
      <c r="AK1036" s="121" t="s">
        <v>91</v>
      </c>
      <c r="AL1036" s="121" t="s">
        <v>91</v>
      </c>
      <c r="AM1036" s="121" t="s">
        <v>91</v>
      </c>
    </row>
    <row r="1037" spans="1:39" s="121" customFormat="1" ht="15" hidden="1" customHeight="1">
      <c r="A1037" s="233" t="s">
        <v>1182</v>
      </c>
      <c r="B1037" s="233"/>
      <c r="C1037" s="233" t="s">
        <v>2233</v>
      </c>
      <c r="H1037" s="121">
        <v>1</v>
      </c>
      <c r="I1037" s="235">
        <v>14.6</v>
      </c>
      <c r="J1037" s="236">
        <f t="shared" si="49"/>
        <v>14.6</v>
      </c>
      <c r="K1037" s="237">
        <f t="shared" si="50"/>
        <v>6.8054163656279857E-4</v>
      </c>
    </row>
    <row r="1038" spans="1:39" s="121" customFormat="1" ht="15" customHeight="1">
      <c r="A1038" s="233" t="s">
        <v>1183</v>
      </c>
      <c r="B1038" s="233"/>
      <c r="C1038" s="233" t="s">
        <v>336</v>
      </c>
      <c r="H1038" s="121">
        <v>1</v>
      </c>
      <c r="I1038" s="235">
        <v>4.7</v>
      </c>
      <c r="J1038" s="251">
        <f t="shared" si="49"/>
        <v>4.7</v>
      </c>
      <c r="K1038" s="252">
        <f t="shared" si="50"/>
        <v>2.1907847204418861E-4</v>
      </c>
      <c r="P1038" s="315"/>
      <c r="Q1038" s="283"/>
      <c r="R1038" s="255">
        <v>1</v>
      </c>
      <c r="S1038" s="256" t="s">
        <v>91</v>
      </c>
      <c r="T1038" s="256" t="s">
        <v>91</v>
      </c>
      <c r="U1038" s="256" t="s">
        <v>91</v>
      </c>
      <c r="V1038" s="256" t="s">
        <v>91</v>
      </c>
      <c r="W1038" s="256" t="s">
        <v>91</v>
      </c>
      <c r="X1038" s="256" t="s">
        <v>91</v>
      </c>
      <c r="Y1038" s="256" t="s">
        <v>91</v>
      </c>
      <c r="Z1038" s="256" t="s">
        <v>91</v>
      </c>
      <c r="AA1038" s="256" t="s">
        <v>91</v>
      </c>
      <c r="AB1038" s="256" t="s">
        <v>91</v>
      </c>
      <c r="AC1038" s="256" t="s">
        <v>91</v>
      </c>
      <c r="AD1038" s="256" t="s">
        <v>91</v>
      </c>
      <c r="AE1038" s="256" t="s">
        <v>91</v>
      </c>
      <c r="AF1038" s="256" t="s">
        <v>91</v>
      </c>
      <c r="AG1038" s="256" t="s">
        <v>91</v>
      </c>
      <c r="AH1038" s="256" t="s">
        <v>91</v>
      </c>
      <c r="AI1038" s="256" t="s">
        <v>91</v>
      </c>
      <c r="AJ1038" s="256" t="s">
        <v>93</v>
      </c>
      <c r="AK1038" s="256" t="s">
        <v>91</v>
      </c>
      <c r="AL1038" s="256" t="s">
        <v>91</v>
      </c>
      <c r="AM1038" s="256" t="s">
        <v>91</v>
      </c>
    </row>
    <row r="1039" spans="1:39" s="121" customFormat="1" ht="15" customHeight="1">
      <c r="A1039" s="233" t="s">
        <v>1184</v>
      </c>
      <c r="B1039" s="233"/>
      <c r="C1039" s="233" t="s">
        <v>336</v>
      </c>
      <c r="H1039" s="121">
        <v>1</v>
      </c>
      <c r="I1039" s="235">
        <v>13.3</v>
      </c>
      <c r="J1039" s="251">
        <f t="shared" si="49"/>
        <v>13.3</v>
      </c>
      <c r="K1039" s="252">
        <f t="shared" si="50"/>
        <v>6.1994546344419329E-4</v>
      </c>
      <c r="P1039" s="315"/>
      <c r="Q1039" s="283"/>
      <c r="R1039" s="255">
        <v>1</v>
      </c>
      <c r="S1039" s="256" t="s">
        <v>91</v>
      </c>
      <c r="T1039" s="256" t="s">
        <v>91</v>
      </c>
      <c r="U1039" s="256" t="s">
        <v>91</v>
      </c>
      <c r="V1039" s="256" t="s">
        <v>91</v>
      </c>
      <c r="W1039" s="256" t="s">
        <v>91</v>
      </c>
      <c r="X1039" s="256" t="s">
        <v>91</v>
      </c>
      <c r="Y1039" s="256" t="s">
        <v>91</v>
      </c>
      <c r="Z1039" s="256" t="s">
        <v>91</v>
      </c>
      <c r="AA1039" s="256" t="s">
        <v>91</v>
      </c>
      <c r="AB1039" s="256" t="s">
        <v>91</v>
      </c>
      <c r="AC1039" s="256" t="s">
        <v>91</v>
      </c>
      <c r="AD1039" s="256" t="s">
        <v>91</v>
      </c>
      <c r="AE1039" s="256" t="s">
        <v>91</v>
      </c>
      <c r="AF1039" s="256" t="s">
        <v>91</v>
      </c>
      <c r="AG1039" s="256" t="s">
        <v>91</v>
      </c>
      <c r="AH1039" s="256" t="s">
        <v>91</v>
      </c>
      <c r="AI1039" s="256" t="s">
        <v>91</v>
      </c>
      <c r="AJ1039" s="256" t="s">
        <v>93</v>
      </c>
      <c r="AK1039" s="256" t="s">
        <v>91</v>
      </c>
      <c r="AL1039" s="256" t="s">
        <v>91</v>
      </c>
      <c r="AM1039" s="256" t="s">
        <v>91</v>
      </c>
    </row>
    <row r="1040" spans="1:39" s="121" customFormat="1" ht="15" hidden="1" customHeight="1">
      <c r="A1040" s="233" t="s">
        <v>1185</v>
      </c>
      <c r="B1040" s="233"/>
      <c r="C1040" s="233" t="s">
        <v>933</v>
      </c>
      <c r="H1040" s="121">
        <v>1</v>
      </c>
      <c r="I1040" s="235">
        <v>13.3</v>
      </c>
      <c r="J1040" s="236">
        <f t="shared" si="49"/>
        <v>13.3</v>
      </c>
      <c r="K1040" s="237">
        <f t="shared" si="50"/>
        <v>6.1994546344419329E-4</v>
      </c>
    </row>
    <row r="1041" spans="1:39" s="121" customFormat="1" ht="15" hidden="1" customHeight="1">
      <c r="A1041" s="233" t="s">
        <v>1186</v>
      </c>
      <c r="B1041" s="233"/>
      <c r="C1041" s="233" t="s">
        <v>761</v>
      </c>
      <c r="H1041" s="121">
        <v>1</v>
      </c>
      <c r="I1041" s="235">
        <v>13.3</v>
      </c>
      <c r="J1041" s="236">
        <f t="shared" si="49"/>
        <v>13.3</v>
      </c>
      <c r="K1041" s="237">
        <f t="shared" si="50"/>
        <v>6.1994546344419329E-4</v>
      </c>
    </row>
    <row r="1042" spans="1:39" s="121" customFormat="1" ht="15" hidden="1" customHeight="1">
      <c r="A1042" s="233" t="s">
        <v>1187</v>
      </c>
      <c r="B1042" s="233"/>
      <c r="C1042" s="233" t="s">
        <v>934</v>
      </c>
      <c r="H1042" s="121">
        <v>1</v>
      </c>
      <c r="I1042" s="235">
        <v>13.3</v>
      </c>
      <c r="J1042" s="236">
        <f t="shared" si="49"/>
        <v>13.3</v>
      </c>
      <c r="K1042" s="237">
        <f t="shared" si="50"/>
        <v>6.1994546344419329E-4</v>
      </c>
    </row>
    <row r="1043" spans="1:39" s="121" customFormat="1" ht="15" hidden="1" customHeight="1">
      <c r="A1043" s="233" t="s">
        <v>1188</v>
      </c>
      <c r="B1043" s="233"/>
      <c r="C1043" s="233" t="s">
        <v>934</v>
      </c>
      <c r="H1043" s="121">
        <v>1</v>
      </c>
      <c r="I1043" s="235">
        <v>13.3</v>
      </c>
      <c r="J1043" s="236">
        <f t="shared" si="49"/>
        <v>13.3</v>
      </c>
      <c r="K1043" s="237">
        <f t="shared" si="50"/>
        <v>6.1994546344419329E-4</v>
      </c>
    </row>
    <row r="1044" spans="1:39" s="121" customFormat="1" ht="15" customHeight="1">
      <c r="A1044" s="233" t="s">
        <v>1189</v>
      </c>
      <c r="B1044" s="233"/>
      <c r="C1044" s="233" t="s">
        <v>651</v>
      </c>
      <c r="H1044" s="121">
        <v>1</v>
      </c>
      <c r="I1044" s="235">
        <v>13.3</v>
      </c>
      <c r="J1044" s="236">
        <f t="shared" si="49"/>
        <v>13.3</v>
      </c>
      <c r="K1044" s="237">
        <f t="shared" si="50"/>
        <v>6.1994546344419329E-4</v>
      </c>
      <c r="P1044" s="315"/>
      <c r="R1044" s="300">
        <v>1</v>
      </c>
      <c r="S1044" s="121" t="s">
        <v>1004</v>
      </c>
      <c r="T1044" s="121" t="s">
        <v>1004</v>
      </c>
      <c r="U1044" s="121" t="s">
        <v>1004</v>
      </c>
      <c r="V1044" s="121" t="s">
        <v>1004</v>
      </c>
      <c r="W1044" s="121" t="s">
        <v>1004</v>
      </c>
      <c r="X1044" s="121" t="s">
        <v>1004</v>
      </c>
      <c r="Y1044" s="121" t="s">
        <v>1004</v>
      </c>
      <c r="Z1044" s="121" t="s">
        <v>1004</v>
      </c>
      <c r="AA1044" s="121" t="s">
        <v>1004</v>
      </c>
      <c r="AB1044" s="121" t="s">
        <v>1004</v>
      </c>
      <c r="AC1044" s="121" t="s">
        <v>1004</v>
      </c>
      <c r="AD1044" s="121" t="s">
        <v>1004</v>
      </c>
      <c r="AE1044" s="121" t="s">
        <v>1004</v>
      </c>
      <c r="AF1044" s="121" t="s">
        <v>1004</v>
      </c>
      <c r="AG1044" s="121" t="s">
        <v>1004</v>
      </c>
      <c r="AH1044" s="121" t="s">
        <v>1004</v>
      </c>
      <c r="AI1044" s="121" t="s">
        <v>1004</v>
      </c>
      <c r="AJ1044" s="121" t="s">
        <v>1004</v>
      </c>
      <c r="AK1044" s="121" t="s">
        <v>1004</v>
      </c>
      <c r="AL1044" s="121" t="s">
        <v>1004</v>
      </c>
      <c r="AM1044" s="121" t="s">
        <v>1004</v>
      </c>
    </row>
    <row r="1045" spans="1:39" s="123" customFormat="1" ht="32.549999999999997" customHeight="1">
      <c r="A1045" s="153" t="s">
        <v>1190</v>
      </c>
      <c r="B1045" s="153"/>
      <c r="C1045" s="153" t="s">
        <v>262</v>
      </c>
      <c r="H1045" s="123">
        <v>1</v>
      </c>
      <c r="I1045" s="156">
        <v>13.3</v>
      </c>
      <c r="J1045" s="172">
        <f t="shared" si="49"/>
        <v>13.3</v>
      </c>
      <c r="K1045" s="157">
        <f t="shared" si="50"/>
        <v>6.1994546344419329E-4</v>
      </c>
      <c r="O1045" s="162" t="s">
        <v>1027</v>
      </c>
      <c r="P1045" s="167" t="s">
        <v>2284</v>
      </c>
      <c r="Q1045" s="163">
        <v>1</v>
      </c>
      <c r="R1045" s="297">
        <v>1</v>
      </c>
      <c r="S1045" s="162" t="s">
        <v>1004</v>
      </c>
      <c r="T1045" s="162" t="s">
        <v>1004</v>
      </c>
      <c r="U1045" s="162" t="s">
        <v>1004</v>
      </c>
      <c r="V1045" s="162" t="s">
        <v>1004</v>
      </c>
      <c r="W1045" s="162" t="s">
        <v>1004</v>
      </c>
      <c r="X1045" s="162" t="s">
        <v>1004</v>
      </c>
      <c r="Y1045" s="162" t="s">
        <v>1004</v>
      </c>
      <c r="Z1045" s="162" t="s">
        <v>1004</v>
      </c>
      <c r="AA1045" s="162" t="s">
        <v>1004</v>
      </c>
      <c r="AB1045" s="162" t="s">
        <v>1004</v>
      </c>
      <c r="AC1045" s="162" t="s">
        <v>1004</v>
      </c>
      <c r="AD1045" s="162" t="s">
        <v>1004</v>
      </c>
      <c r="AE1045" s="162" t="s">
        <v>1004</v>
      </c>
      <c r="AF1045" s="162" t="s">
        <v>1004</v>
      </c>
      <c r="AG1045" s="162" t="s">
        <v>1004</v>
      </c>
      <c r="AH1045" s="162" t="s">
        <v>1004</v>
      </c>
      <c r="AI1045" s="162" t="s">
        <v>1004</v>
      </c>
      <c r="AJ1045" s="162" t="s">
        <v>1004</v>
      </c>
      <c r="AK1045" s="162" t="s">
        <v>1006</v>
      </c>
      <c r="AL1045" s="162" t="s">
        <v>1004</v>
      </c>
      <c r="AM1045" s="162" t="s">
        <v>1004</v>
      </c>
    </row>
    <row r="1046" spans="1:39" s="123" customFormat="1" ht="15" customHeight="1">
      <c r="A1046" s="153" t="s">
        <v>1191</v>
      </c>
      <c r="B1046" s="153"/>
      <c r="C1046" s="153" t="s">
        <v>677</v>
      </c>
      <c r="H1046" s="123">
        <v>1</v>
      </c>
      <c r="I1046" s="156">
        <v>22.1</v>
      </c>
      <c r="J1046" s="172">
        <f t="shared" si="49"/>
        <v>22.1</v>
      </c>
      <c r="K1046" s="157">
        <f t="shared" si="50"/>
        <v>1.0301349430162912E-3</v>
      </c>
      <c r="O1046" s="162" t="s">
        <v>1027</v>
      </c>
      <c r="P1046" s="167" t="s">
        <v>2284</v>
      </c>
      <c r="Q1046" s="163">
        <v>1</v>
      </c>
      <c r="R1046" s="297">
        <v>1</v>
      </c>
      <c r="S1046" s="162" t="s">
        <v>1004</v>
      </c>
      <c r="T1046" s="162" t="s">
        <v>1004</v>
      </c>
      <c r="U1046" s="162" t="s">
        <v>1004</v>
      </c>
      <c r="V1046" s="162" t="s">
        <v>1004</v>
      </c>
      <c r="W1046" s="162" t="s">
        <v>1004</v>
      </c>
      <c r="X1046" s="162" t="s">
        <v>1004</v>
      </c>
      <c r="Y1046" s="162" t="s">
        <v>1004</v>
      </c>
      <c r="Z1046" s="162" t="s">
        <v>1004</v>
      </c>
      <c r="AA1046" s="162" t="s">
        <v>1004</v>
      </c>
      <c r="AB1046" s="162" t="s">
        <v>1004</v>
      </c>
      <c r="AC1046" s="162" t="s">
        <v>1004</v>
      </c>
      <c r="AD1046" s="162" t="s">
        <v>1004</v>
      </c>
      <c r="AE1046" s="162" t="s">
        <v>1004</v>
      </c>
      <c r="AF1046" s="162" t="s">
        <v>1004</v>
      </c>
      <c r="AG1046" s="162" t="s">
        <v>1004</v>
      </c>
      <c r="AH1046" s="162" t="s">
        <v>1004</v>
      </c>
      <c r="AI1046" s="162" t="s">
        <v>1004</v>
      </c>
      <c r="AJ1046" s="162" t="s">
        <v>1004</v>
      </c>
      <c r="AK1046" s="162" t="s">
        <v>1006</v>
      </c>
      <c r="AL1046" s="162" t="s">
        <v>1004</v>
      </c>
      <c r="AM1046" s="162" t="s">
        <v>1004</v>
      </c>
    </row>
    <row r="1047" spans="1:39" s="121" customFormat="1" ht="15" hidden="1" customHeight="1">
      <c r="A1047" s="233" t="s">
        <v>1192</v>
      </c>
      <c r="B1047" s="233"/>
      <c r="C1047" s="233" t="s">
        <v>935</v>
      </c>
      <c r="H1047" s="121">
        <v>1</v>
      </c>
      <c r="I1047" s="235">
        <v>13.3</v>
      </c>
      <c r="J1047" s="236">
        <f t="shared" si="49"/>
        <v>13.3</v>
      </c>
      <c r="K1047" s="237">
        <f t="shared" si="50"/>
        <v>6.1994546344419329E-4</v>
      </c>
    </row>
    <row r="1048" spans="1:39" s="121" customFormat="1" ht="15" hidden="1" customHeight="1">
      <c r="A1048" s="233" t="s">
        <v>1193</v>
      </c>
      <c r="B1048" s="233"/>
      <c r="C1048" s="233" t="s">
        <v>935</v>
      </c>
      <c r="H1048" s="121">
        <v>1</v>
      </c>
      <c r="I1048" s="235">
        <v>22.3</v>
      </c>
      <c r="J1048" s="236">
        <f t="shared" si="49"/>
        <v>22.3</v>
      </c>
      <c r="K1048" s="237">
        <f t="shared" si="50"/>
        <v>1.0394574311883842E-3</v>
      </c>
    </row>
    <row r="1049" spans="1:39" s="121" customFormat="1" ht="15" hidden="1" customHeight="1">
      <c r="A1049" s="233" t="s">
        <v>1194</v>
      </c>
      <c r="B1049" s="233"/>
      <c r="C1049" s="233" t="s">
        <v>306</v>
      </c>
      <c r="H1049" s="121">
        <v>1</v>
      </c>
      <c r="I1049" s="235">
        <v>13.3</v>
      </c>
      <c r="J1049" s="236">
        <f t="shared" ref="J1049:J1138" si="51">H1049*I1049</f>
        <v>13.3</v>
      </c>
      <c r="K1049" s="237">
        <f t="shared" ref="K1049:K1138" si="52">J1049/21453.5</f>
        <v>6.1994546344419329E-4</v>
      </c>
    </row>
    <row r="1050" spans="1:39" s="123" customFormat="1" ht="30" hidden="1" customHeight="1">
      <c r="A1050" s="153" t="s">
        <v>1195</v>
      </c>
      <c r="B1050" s="153"/>
      <c r="C1050" s="153" t="s">
        <v>1043</v>
      </c>
      <c r="H1050" s="123">
        <v>1</v>
      </c>
      <c r="I1050" s="156">
        <v>13.3</v>
      </c>
      <c r="J1050" s="222">
        <f t="shared" si="51"/>
        <v>13.3</v>
      </c>
      <c r="K1050" s="164">
        <f t="shared" si="52"/>
        <v>6.1994546344419329E-4</v>
      </c>
      <c r="O1050" s="162" t="s">
        <v>1027</v>
      </c>
      <c r="P1050" s="196" t="s">
        <v>2163</v>
      </c>
      <c r="Q1050" s="162">
        <v>1</v>
      </c>
      <c r="R1050" s="302">
        <v>1</v>
      </c>
      <c r="S1050" s="162" t="s">
        <v>93</v>
      </c>
      <c r="T1050" s="162" t="s">
        <v>93</v>
      </c>
      <c r="U1050" s="162" t="s">
        <v>93</v>
      </c>
      <c r="V1050" s="162" t="s">
        <v>93</v>
      </c>
      <c r="W1050" s="162" t="s">
        <v>93</v>
      </c>
      <c r="X1050" s="162" t="s">
        <v>93</v>
      </c>
      <c r="Y1050" s="162" t="s">
        <v>93</v>
      </c>
      <c r="Z1050" s="162" t="s">
        <v>93</v>
      </c>
      <c r="AA1050" s="162" t="s">
        <v>93</v>
      </c>
      <c r="AB1050" s="162" t="s">
        <v>93</v>
      </c>
      <c r="AC1050" s="162" t="s">
        <v>93</v>
      </c>
      <c r="AD1050" s="162" t="s">
        <v>93</v>
      </c>
      <c r="AE1050" s="162" t="s">
        <v>93</v>
      </c>
      <c r="AF1050" s="162" t="s">
        <v>93</v>
      </c>
      <c r="AG1050" s="162" t="s">
        <v>93</v>
      </c>
      <c r="AH1050" s="162" t="s">
        <v>93</v>
      </c>
      <c r="AI1050" s="162" t="s">
        <v>93</v>
      </c>
      <c r="AJ1050" s="162" t="s">
        <v>93</v>
      </c>
      <c r="AK1050" s="162" t="s">
        <v>93</v>
      </c>
      <c r="AL1050" s="162" t="s">
        <v>93</v>
      </c>
      <c r="AM1050" s="162" t="s">
        <v>93</v>
      </c>
    </row>
    <row r="1051" spans="1:39" s="121" customFormat="1" ht="28.5" hidden="1" customHeight="1">
      <c r="A1051" s="233" t="s">
        <v>164</v>
      </c>
      <c r="B1051" s="233"/>
      <c r="C1051" s="233" t="s">
        <v>2050</v>
      </c>
      <c r="H1051" s="121">
        <v>1</v>
      </c>
      <c r="I1051" s="235">
        <v>13.3</v>
      </c>
      <c r="J1051" s="236">
        <f t="shared" si="51"/>
        <v>13.3</v>
      </c>
      <c r="K1051" s="237">
        <f t="shared" si="52"/>
        <v>6.1994546344419329E-4</v>
      </c>
      <c r="O1051" s="257"/>
      <c r="P1051" s="308" t="s">
        <v>2305</v>
      </c>
      <c r="Q1051" s="257">
        <v>1</v>
      </c>
      <c r="R1051" s="300">
        <v>1</v>
      </c>
      <c r="S1051" s="257" t="s">
        <v>93</v>
      </c>
      <c r="T1051" s="257" t="s">
        <v>93</v>
      </c>
      <c r="U1051" s="257" t="s">
        <v>93</v>
      </c>
      <c r="V1051" s="257" t="s">
        <v>93</v>
      </c>
      <c r="W1051" s="257" t="s">
        <v>93</v>
      </c>
      <c r="X1051" s="257" t="s">
        <v>93</v>
      </c>
      <c r="Y1051" s="257" t="s">
        <v>93</v>
      </c>
      <c r="Z1051" s="257" t="s">
        <v>93</v>
      </c>
      <c r="AA1051" s="257" t="s">
        <v>93</v>
      </c>
      <c r="AB1051" s="257" t="s">
        <v>93</v>
      </c>
      <c r="AC1051" s="257" t="s">
        <v>93</v>
      </c>
      <c r="AD1051" s="257" t="s">
        <v>93</v>
      </c>
      <c r="AE1051" s="257" t="s">
        <v>93</v>
      </c>
      <c r="AF1051" s="257" t="s">
        <v>93</v>
      </c>
      <c r="AG1051" s="257" t="s">
        <v>93</v>
      </c>
      <c r="AH1051" s="257" t="s">
        <v>93</v>
      </c>
      <c r="AI1051" s="257" t="s">
        <v>93</v>
      </c>
      <c r="AJ1051" s="257" t="s">
        <v>92</v>
      </c>
      <c r="AK1051" s="257" t="s">
        <v>91</v>
      </c>
      <c r="AL1051" s="257" t="s">
        <v>93</v>
      </c>
      <c r="AM1051" s="257" t="s">
        <v>93</v>
      </c>
    </row>
    <row r="1052" spans="1:39" s="123" customFormat="1" ht="28.5" hidden="1" customHeight="1">
      <c r="A1052" s="153" t="s">
        <v>165</v>
      </c>
      <c r="B1052" s="153"/>
      <c r="C1052" s="153" t="s">
        <v>2049</v>
      </c>
      <c r="H1052" s="123">
        <v>1</v>
      </c>
      <c r="I1052" s="156">
        <v>13.3</v>
      </c>
      <c r="J1052" s="222">
        <f t="shared" si="51"/>
        <v>13.3</v>
      </c>
      <c r="K1052" s="164">
        <f t="shared" si="52"/>
        <v>6.1994546344419329E-4</v>
      </c>
      <c r="O1052" s="162"/>
      <c r="P1052" s="196" t="s">
        <v>2050</v>
      </c>
      <c r="Q1052" s="162">
        <v>1</v>
      </c>
      <c r="R1052" s="302">
        <v>1</v>
      </c>
      <c r="S1052" s="162" t="s">
        <v>93</v>
      </c>
      <c r="T1052" s="162" t="s">
        <v>93</v>
      </c>
      <c r="U1052" s="162" t="s">
        <v>93</v>
      </c>
      <c r="V1052" s="162" t="s">
        <v>93</v>
      </c>
      <c r="W1052" s="162" t="s">
        <v>93</v>
      </c>
      <c r="X1052" s="162" t="s">
        <v>93</v>
      </c>
      <c r="Y1052" s="162" t="s">
        <v>93</v>
      </c>
      <c r="Z1052" s="162" t="s">
        <v>93</v>
      </c>
      <c r="AA1052" s="162" t="s">
        <v>93</v>
      </c>
      <c r="AB1052" s="162" t="s">
        <v>93</v>
      </c>
      <c r="AC1052" s="162" t="s">
        <v>93</v>
      </c>
      <c r="AD1052" s="162" t="s">
        <v>93</v>
      </c>
      <c r="AE1052" s="162" t="s">
        <v>93</v>
      </c>
      <c r="AF1052" s="162" t="s">
        <v>93</v>
      </c>
      <c r="AG1052" s="162" t="s">
        <v>93</v>
      </c>
      <c r="AH1052" s="162" t="s">
        <v>93</v>
      </c>
      <c r="AI1052" s="162" t="s">
        <v>93</v>
      </c>
      <c r="AJ1052" s="162" t="s">
        <v>93</v>
      </c>
      <c r="AK1052" s="162" t="s">
        <v>93</v>
      </c>
      <c r="AL1052" s="162" t="s">
        <v>93</v>
      </c>
      <c r="AM1052" s="162" t="s">
        <v>93</v>
      </c>
    </row>
    <row r="1053" spans="1:39" s="121" customFormat="1" ht="15" hidden="1" customHeight="1">
      <c r="A1053" s="233" t="s">
        <v>1196</v>
      </c>
      <c r="B1053" s="233"/>
      <c r="C1053" s="233" t="s">
        <v>2104</v>
      </c>
      <c r="H1053" s="121">
        <v>1</v>
      </c>
      <c r="I1053" s="235">
        <v>13.3</v>
      </c>
      <c r="J1053" s="236">
        <f t="shared" si="51"/>
        <v>13.3</v>
      </c>
      <c r="K1053" s="237">
        <f t="shared" si="52"/>
        <v>6.1994546344419329E-4</v>
      </c>
    </row>
    <row r="1054" spans="1:39" s="121" customFormat="1" ht="15" hidden="1" customHeight="1">
      <c r="A1054" s="233" t="s">
        <v>1197</v>
      </c>
      <c r="B1054" s="233"/>
      <c r="C1054" s="233" t="s">
        <v>839</v>
      </c>
      <c r="H1054" s="121">
        <v>1</v>
      </c>
      <c r="I1054" s="235">
        <v>13.3</v>
      </c>
      <c r="J1054" s="236">
        <f t="shared" si="51"/>
        <v>13.3</v>
      </c>
      <c r="K1054" s="237">
        <f t="shared" si="52"/>
        <v>6.1994546344419329E-4</v>
      </c>
    </row>
    <row r="1055" spans="1:39" s="121" customFormat="1" ht="15" customHeight="1">
      <c r="A1055" s="233" t="s">
        <v>1198</v>
      </c>
      <c r="B1055" s="233"/>
      <c r="C1055" s="233" t="s">
        <v>438</v>
      </c>
      <c r="H1055" s="121">
        <v>1</v>
      </c>
      <c r="I1055" s="235">
        <v>13.3</v>
      </c>
      <c r="J1055" s="236">
        <f t="shared" si="51"/>
        <v>13.3</v>
      </c>
      <c r="K1055" s="237">
        <f t="shared" si="52"/>
        <v>6.1994546344419329E-4</v>
      </c>
      <c r="P1055" s="315"/>
      <c r="Q1055" s="121">
        <v>1</v>
      </c>
      <c r="R1055" s="300">
        <v>1</v>
      </c>
      <c r="S1055" s="121" t="s">
        <v>91</v>
      </c>
      <c r="T1055" s="121" t="s">
        <v>91</v>
      </c>
      <c r="U1055" s="121" t="s">
        <v>91</v>
      </c>
      <c r="V1055" s="121" t="s">
        <v>91</v>
      </c>
      <c r="W1055" s="121" t="s">
        <v>91</v>
      </c>
      <c r="X1055" s="121" t="s">
        <v>91</v>
      </c>
      <c r="Y1055" s="121" t="s">
        <v>91</v>
      </c>
      <c r="Z1055" s="121" t="s">
        <v>2308</v>
      </c>
      <c r="AA1055" s="121" t="s">
        <v>91</v>
      </c>
      <c r="AB1055" s="121" t="s">
        <v>91</v>
      </c>
      <c r="AC1055" s="121" t="s">
        <v>91</v>
      </c>
      <c r="AD1055" s="121" t="s">
        <v>91</v>
      </c>
      <c r="AE1055" s="121" t="s">
        <v>91</v>
      </c>
      <c r="AF1055" s="121" t="s">
        <v>91</v>
      </c>
      <c r="AG1055" s="121" t="s">
        <v>91</v>
      </c>
      <c r="AH1055" s="121" t="s">
        <v>91</v>
      </c>
      <c r="AI1055" s="121" t="s">
        <v>91</v>
      </c>
      <c r="AJ1055" s="121" t="s">
        <v>91</v>
      </c>
      <c r="AK1055" s="121" t="s">
        <v>91</v>
      </c>
      <c r="AL1055" s="121" t="s">
        <v>91</v>
      </c>
      <c r="AM1055" s="121" t="s">
        <v>91</v>
      </c>
    </row>
    <row r="1056" spans="1:39" s="121" customFormat="1" ht="15" hidden="1" customHeight="1">
      <c r="A1056" s="233" t="s">
        <v>166</v>
      </c>
      <c r="B1056" s="233"/>
      <c r="C1056" s="233" t="s">
        <v>473</v>
      </c>
      <c r="H1056" s="121">
        <v>1</v>
      </c>
      <c r="I1056" s="235">
        <v>13.3</v>
      </c>
      <c r="J1056" s="236">
        <f t="shared" si="51"/>
        <v>13.3</v>
      </c>
      <c r="K1056" s="237">
        <f t="shared" si="52"/>
        <v>6.1994546344419329E-4</v>
      </c>
    </row>
    <row r="1057" spans="1:39" s="121" customFormat="1" ht="15" hidden="1" customHeight="1">
      <c r="A1057" s="233" t="s">
        <v>167</v>
      </c>
      <c r="B1057" s="233"/>
      <c r="C1057" s="233" t="s">
        <v>473</v>
      </c>
      <c r="H1057" s="121">
        <v>1</v>
      </c>
      <c r="I1057" s="235">
        <v>13.3</v>
      </c>
      <c r="J1057" s="236">
        <f t="shared" si="51"/>
        <v>13.3</v>
      </c>
      <c r="K1057" s="237">
        <f t="shared" si="52"/>
        <v>6.1994546344419329E-4</v>
      </c>
    </row>
    <row r="1058" spans="1:39" s="123" customFormat="1" ht="15" customHeight="1">
      <c r="A1058" s="153" t="s">
        <v>1199</v>
      </c>
      <c r="B1058" s="153"/>
      <c r="C1058" s="153" t="s">
        <v>2087</v>
      </c>
      <c r="H1058" s="123">
        <v>1</v>
      </c>
      <c r="I1058" s="156">
        <v>13.3</v>
      </c>
      <c r="J1058" s="172">
        <f t="shared" si="51"/>
        <v>13.3</v>
      </c>
      <c r="K1058" s="157">
        <f t="shared" si="52"/>
        <v>6.1994546344419329E-4</v>
      </c>
      <c r="P1058" s="316" t="s">
        <v>333</v>
      </c>
      <c r="Q1058" s="163">
        <v>1</v>
      </c>
      <c r="R1058" s="297">
        <v>1</v>
      </c>
      <c r="S1058" s="162" t="s">
        <v>91</v>
      </c>
      <c r="T1058" s="162" t="s">
        <v>91</v>
      </c>
      <c r="U1058" s="162" t="s">
        <v>91</v>
      </c>
      <c r="V1058" s="162" t="s">
        <v>91</v>
      </c>
      <c r="W1058" s="162" t="s">
        <v>91</v>
      </c>
      <c r="X1058" s="162" t="s">
        <v>91</v>
      </c>
      <c r="Y1058" s="162" t="s">
        <v>91</v>
      </c>
      <c r="Z1058" s="162" t="s">
        <v>91</v>
      </c>
      <c r="AA1058" s="162" t="s">
        <v>91</v>
      </c>
      <c r="AB1058" s="162" t="s">
        <v>91</v>
      </c>
      <c r="AC1058" s="162" t="s">
        <v>91</v>
      </c>
      <c r="AD1058" s="162" t="s">
        <v>91</v>
      </c>
      <c r="AE1058" s="162" t="s">
        <v>91</v>
      </c>
      <c r="AF1058" s="162" t="s">
        <v>91</v>
      </c>
      <c r="AG1058" s="162" t="s">
        <v>91</v>
      </c>
      <c r="AH1058" s="162" t="s">
        <v>91</v>
      </c>
      <c r="AI1058" s="162" t="s">
        <v>91</v>
      </c>
      <c r="AJ1058" s="162" t="s">
        <v>91</v>
      </c>
      <c r="AK1058" s="162" t="s">
        <v>91</v>
      </c>
      <c r="AL1058" s="162" t="s">
        <v>91</v>
      </c>
      <c r="AM1058" s="162" t="s">
        <v>91</v>
      </c>
    </row>
    <row r="1059" spans="1:39" s="123" customFormat="1" ht="15" customHeight="1">
      <c r="A1059" s="153" t="s">
        <v>1200</v>
      </c>
      <c r="B1059" s="153"/>
      <c r="C1059" s="153" t="s">
        <v>2087</v>
      </c>
      <c r="H1059" s="123">
        <v>1</v>
      </c>
      <c r="I1059" s="156">
        <v>13</v>
      </c>
      <c r="J1059" s="172">
        <f t="shared" si="51"/>
        <v>13</v>
      </c>
      <c r="K1059" s="157">
        <f t="shared" si="52"/>
        <v>6.0596173118605357E-4</v>
      </c>
      <c r="P1059" s="316" t="s">
        <v>333</v>
      </c>
      <c r="Q1059" s="163">
        <v>1</v>
      </c>
      <c r="R1059" s="297">
        <v>1</v>
      </c>
      <c r="S1059" s="162" t="s">
        <v>91</v>
      </c>
      <c r="T1059" s="162" t="s">
        <v>91</v>
      </c>
      <c r="U1059" s="162" t="s">
        <v>91</v>
      </c>
      <c r="V1059" s="162" t="s">
        <v>91</v>
      </c>
      <c r="W1059" s="162" t="s">
        <v>91</v>
      </c>
      <c r="X1059" s="162" t="s">
        <v>91</v>
      </c>
      <c r="Y1059" s="162" t="s">
        <v>91</v>
      </c>
      <c r="Z1059" s="162" t="s">
        <v>91</v>
      </c>
      <c r="AA1059" s="162" t="s">
        <v>91</v>
      </c>
      <c r="AB1059" s="162" t="s">
        <v>91</v>
      </c>
      <c r="AC1059" s="162" t="s">
        <v>91</v>
      </c>
      <c r="AD1059" s="162" t="s">
        <v>91</v>
      </c>
      <c r="AE1059" s="162" t="s">
        <v>91</v>
      </c>
      <c r="AF1059" s="162" t="s">
        <v>91</v>
      </c>
      <c r="AG1059" s="162" t="s">
        <v>91</v>
      </c>
      <c r="AH1059" s="162" t="s">
        <v>91</v>
      </c>
      <c r="AI1059" s="162" t="s">
        <v>91</v>
      </c>
      <c r="AJ1059" s="162" t="s">
        <v>91</v>
      </c>
      <c r="AK1059" s="162" t="s">
        <v>91</v>
      </c>
      <c r="AL1059" s="162" t="s">
        <v>91</v>
      </c>
      <c r="AM1059" s="162" t="s">
        <v>91</v>
      </c>
    </row>
    <row r="1060" spans="1:39" s="121" customFormat="1" ht="15" hidden="1" customHeight="1">
      <c r="A1060" s="233" t="s">
        <v>168</v>
      </c>
      <c r="B1060" s="233"/>
      <c r="C1060" s="233" t="s">
        <v>2058</v>
      </c>
      <c r="H1060" s="121">
        <v>1</v>
      </c>
      <c r="I1060" s="235">
        <v>13.3</v>
      </c>
      <c r="J1060" s="251">
        <f t="shared" si="51"/>
        <v>13.3</v>
      </c>
      <c r="K1060" s="252">
        <f t="shared" si="52"/>
        <v>6.1994546344419329E-4</v>
      </c>
      <c r="Q1060" s="283"/>
      <c r="R1060" s="284"/>
      <c r="S1060" s="257"/>
      <c r="T1060" s="257"/>
      <c r="U1060" s="257"/>
      <c r="V1060" s="257"/>
      <c r="W1060" s="257"/>
      <c r="X1060" s="257"/>
      <c r="Y1060" s="257"/>
      <c r="Z1060" s="257"/>
      <c r="AA1060" s="257"/>
      <c r="AB1060" s="257"/>
      <c r="AC1060" s="257"/>
      <c r="AD1060" s="257"/>
      <c r="AE1060" s="257"/>
      <c r="AF1060" s="257"/>
      <c r="AG1060" s="257"/>
      <c r="AH1060" s="257"/>
      <c r="AI1060" s="257"/>
      <c r="AJ1060" s="257"/>
      <c r="AK1060" s="257"/>
      <c r="AL1060" s="257"/>
      <c r="AM1060" s="257"/>
    </row>
    <row r="1061" spans="1:39" s="121" customFormat="1" ht="15" hidden="1" customHeight="1">
      <c r="A1061" s="233" t="s">
        <v>169</v>
      </c>
      <c r="B1061" s="233"/>
      <c r="C1061" s="233" t="s">
        <v>2058</v>
      </c>
      <c r="H1061" s="121">
        <v>1</v>
      </c>
      <c r="I1061" s="235">
        <v>13.3</v>
      </c>
      <c r="J1061" s="251">
        <f t="shared" si="51"/>
        <v>13.3</v>
      </c>
      <c r="K1061" s="252">
        <f t="shared" si="52"/>
        <v>6.1994546344419329E-4</v>
      </c>
      <c r="Q1061" s="283"/>
      <c r="R1061" s="284"/>
      <c r="S1061" s="257"/>
      <c r="T1061" s="257"/>
      <c r="U1061" s="257"/>
      <c r="V1061" s="257"/>
      <c r="W1061" s="257"/>
      <c r="X1061" s="257"/>
      <c r="Y1061" s="257"/>
      <c r="Z1061" s="257"/>
      <c r="AA1061" s="257"/>
      <c r="AB1061" s="257"/>
      <c r="AC1061" s="257"/>
      <c r="AD1061" s="257"/>
      <c r="AE1061" s="257"/>
      <c r="AF1061" s="257"/>
      <c r="AG1061" s="257"/>
      <c r="AH1061" s="257"/>
      <c r="AI1061" s="257"/>
      <c r="AJ1061" s="257"/>
      <c r="AK1061" s="257"/>
      <c r="AL1061" s="257"/>
      <c r="AM1061" s="257"/>
    </row>
    <row r="1062" spans="1:39" s="121" customFormat="1" ht="15" hidden="1" customHeight="1">
      <c r="A1062" s="233" t="s">
        <v>1201</v>
      </c>
      <c r="B1062" s="233"/>
      <c r="C1062" s="233" t="s">
        <v>708</v>
      </c>
      <c r="H1062" s="121">
        <v>1</v>
      </c>
      <c r="I1062" s="235">
        <v>13.3</v>
      </c>
      <c r="J1062" s="236">
        <f t="shared" si="51"/>
        <v>13.3</v>
      </c>
      <c r="K1062" s="237">
        <f t="shared" si="52"/>
        <v>6.1994546344419329E-4</v>
      </c>
    </row>
    <row r="1063" spans="1:39" s="121" customFormat="1" ht="15" hidden="1" customHeight="1">
      <c r="A1063" s="233" t="s">
        <v>1202</v>
      </c>
      <c r="B1063" s="233"/>
      <c r="C1063" s="233" t="s">
        <v>708</v>
      </c>
      <c r="H1063" s="121">
        <v>1</v>
      </c>
      <c r="I1063" s="235">
        <v>13.3</v>
      </c>
      <c r="J1063" s="236">
        <f t="shared" si="51"/>
        <v>13.3</v>
      </c>
      <c r="K1063" s="237">
        <f t="shared" si="52"/>
        <v>6.1994546344419329E-4</v>
      </c>
    </row>
    <row r="1064" spans="1:39" s="121" customFormat="1" ht="15" customHeight="1">
      <c r="A1064" s="233" t="s">
        <v>1203</v>
      </c>
      <c r="B1064" s="233"/>
      <c r="C1064" s="233" t="s">
        <v>936</v>
      </c>
      <c r="H1064" s="121">
        <v>1</v>
      </c>
      <c r="I1064" s="235">
        <v>13.3</v>
      </c>
      <c r="J1064" s="251">
        <f t="shared" si="51"/>
        <v>13.3</v>
      </c>
      <c r="K1064" s="252">
        <f t="shared" si="52"/>
        <v>6.1994546344419329E-4</v>
      </c>
      <c r="P1064" s="315"/>
      <c r="Q1064" s="283"/>
      <c r="R1064" s="255">
        <v>1</v>
      </c>
      <c r="S1064" s="256" t="s">
        <v>91</v>
      </c>
      <c r="T1064" s="256" t="s">
        <v>91</v>
      </c>
      <c r="U1064" s="256" t="s">
        <v>91</v>
      </c>
      <c r="V1064" s="256" t="s">
        <v>91</v>
      </c>
      <c r="W1064" s="256" t="s">
        <v>91</v>
      </c>
      <c r="X1064" s="256" t="s">
        <v>91</v>
      </c>
      <c r="Y1064" s="256" t="s">
        <v>91</v>
      </c>
      <c r="Z1064" s="256" t="s">
        <v>91</v>
      </c>
      <c r="AA1064" s="256" t="s">
        <v>91</v>
      </c>
      <c r="AB1064" s="256" t="s">
        <v>91</v>
      </c>
      <c r="AC1064" s="256" t="s">
        <v>91</v>
      </c>
      <c r="AD1064" s="256" t="s">
        <v>91</v>
      </c>
      <c r="AE1064" s="256" t="s">
        <v>91</v>
      </c>
      <c r="AF1064" s="256" t="s">
        <v>91</v>
      </c>
      <c r="AG1064" s="256" t="s">
        <v>91</v>
      </c>
      <c r="AH1064" s="256" t="s">
        <v>91</v>
      </c>
      <c r="AI1064" s="256" t="s">
        <v>91</v>
      </c>
      <c r="AJ1064" s="256" t="s">
        <v>91</v>
      </c>
      <c r="AK1064" s="256" t="s">
        <v>91</v>
      </c>
      <c r="AL1064" s="256" t="s">
        <v>91</v>
      </c>
      <c r="AM1064" s="256" t="s">
        <v>91</v>
      </c>
    </row>
    <row r="1065" spans="1:39" s="121" customFormat="1" ht="15" customHeight="1">
      <c r="A1065" s="233" t="s">
        <v>1204</v>
      </c>
      <c r="B1065" s="233"/>
      <c r="C1065" s="233" t="s">
        <v>936</v>
      </c>
      <c r="H1065" s="121">
        <v>1</v>
      </c>
      <c r="I1065" s="235">
        <v>13.3</v>
      </c>
      <c r="J1065" s="251">
        <f t="shared" si="51"/>
        <v>13.3</v>
      </c>
      <c r="K1065" s="252">
        <f t="shared" si="52"/>
        <v>6.1994546344419329E-4</v>
      </c>
      <c r="P1065" s="315"/>
      <c r="Q1065" s="283"/>
      <c r="R1065" s="255">
        <v>1</v>
      </c>
      <c r="S1065" s="256" t="s">
        <v>91</v>
      </c>
      <c r="T1065" s="256" t="s">
        <v>91</v>
      </c>
      <c r="U1065" s="256" t="s">
        <v>91</v>
      </c>
      <c r="V1065" s="256" t="s">
        <v>91</v>
      </c>
      <c r="W1065" s="256" t="s">
        <v>91</v>
      </c>
      <c r="X1065" s="256" t="s">
        <v>91</v>
      </c>
      <c r="Y1065" s="256" t="s">
        <v>91</v>
      </c>
      <c r="Z1065" s="256" t="s">
        <v>91</v>
      </c>
      <c r="AA1065" s="256" t="s">
        <v>91</v>
      </c>
      <c r="AB1065" s="256" t="s">
        <v>91</v>
      </c>
      <c r="AC1065" s="256" t="s">
        <v>91</v>
      </c>
      <c r="AD1065" s="256" t="s">
        <v>91</v>
      </c>
      <c r="AE1065" s="256" t="s">
        <v>91</v>
      </c>
      <c r="AF1065" s="256" t="s">
        <v>91</v>
      </c>
      <c r="AG1065" s="256" t="s">
        <v>91</v>
      </c>
      <c r="AH1065" s="256" t="s">
        <v>91</v>
      </c>
      <c r="AI1065" s="256" t="s">
        <v>91</v>
      </c>
      <c r="AJ1065" s="256" t="s">
        <v>91</v>
      </c>
      <c r="AK1065" s="256" t="s">
        <v>91</v>
      </c>
      <c r="AL1065" s="256" t="s">
        <v>91</v>
      </c>
      <c r="AM1065" s="256" t="s">
        <v>91</v>
      </c>
    </row>
    <row r="1066" spans="1:39" s="121" customFormat="1" ht="15" hidden="1" customHeight="1">
      <c r="A1066" s="233" t="s">
        <v>1205</v>
      </c>
      <c r="B1066" s="233"/>
      <c r="C1066" s="233" t="s">
        <v>2173</v>
      </c>
      <c r="H1066" s="121">
        <v>1</v>
      </c>
      <c r="I1066" s="235">
        <v>13.3</v>
      </c>
      <c r="J1066" s="236">
        <f t="shared" si="51"/>
        <v>13.3</v>
      </c>
      <c r="K1066" s="237">
        <f t="shared" si="52"/>
        <v>6.1994546344419329E-4</v>
      </c>
    </row>
    <row r="1067" spans="1:39" s="121" customFormat="1" ht="15" hidden="1" customHeight="1">
      <c r="A1067" s="233" t="s">
        <v>1206</v>
      </c>
      <c r="B1067" s="233"/>
      <c r="C1067" s="233" t="s">
        <v>2173</v>
      </c>
      <c r="H1067" s="121">
        <v>1</v>
      </c>
      <c r="I1067" s="235">
        <v>13.3</v>
      </c>
      <c r="J1067" s="236">
        <f t="shared" si="51"/>
        <v>13.3</v>
      </c>
      <c r="K1067" s="237">
        <f t="shared" si="52"/>
        <v>6.1994546344419329E-4</v>
      </c>
    </row>
    <row r="1068" spans="1:39" s="121" customFormat="1" ht="15" hidden="1" customHeight="1">
      <c r="A1068" s="233" t="s">
        <v>1207</v>
      </c>
      <c r="B1068" s="233"/>
      <c r="C1068" s="233" t="s">
        <v>462</v>
      </c>
      <c r="H1068" s="121">
        <v>1</v>
      </c>
      <c r="I1068" s="235">
        <v>13.3</v>
      </c>
      <c r="J1068" s="236">
        <f t="shared" si="51"/>
        <v>13.3</v>
      </c>
      <c r="K1068" s="237">
        <f t="shared" si="52"/>
        <v>6.1994546344419329E-4</v>
      </c>
    </row>
    <row r="1069" spans="1:39" s="121" customFormat="1" ht="15" hidden="1" customHeight="1">
      <c r="A1069" s="233" t="s">
        <v>1208</v>
      </c>
      <c r="B1069" s="233"/>
      <c r="C1069" s="233" t="s">
        <v>462</v>
      </c>
      <c r="H1069" s="121">
        <v>1</v>
      </c>
      <c r="I1069" s="235">
        <v>13.3</v>
      </c>
      <c r="J1069" s="236">
        <f t="shared" si="51"/>
        <v>13.3</v>
      </c>
      <c r="K1069" s="237">
        <f t="shared" si="52"/>
        <v>6.1994546344419329E-4</v>
      </c>
    </row>
    <row r="1070" spans="1:39" s="121" customFormat="1" ht="15" customHeight="1">
      <c r="A1070" s="233" t="s">
        <v>1209</v>
      </c>
      <c r="B1070" s="233"/>
      <c r="C1070" s="233" t="s">
        <v>378</v>
      </c>
      <c r="H1070" s="121">
        <v>1</v>
      </c>
      <c r="I1070" s="235">
        <v>13.3</v>
      </c>
      <c r="J1070" s="251">
        <f t="shared" si="51"/>
        <v>13.3</v>
      </c>
      <c r="K1070" s="252">
        <f t="shared" si="52"/>
        <v>6.1994546344419329E-4</v>
      </c>
      <c r="P1070" s="315"/>
      <c r="Q1070" s="283"/>
      <c r="R1070" s="255">
        <v>1</v>
      </c>
      <c r="S1070" s="256" t="s">
        <v>91</v>
      </c>
      <c r="T1070" s="256" t="s">
        <v>91</v>
      </c>
      <c r="U1070" s="256" t="s">
        <v>91</v>
      </c>
      <c r="V1070" s="256" t="s">
        <v>91</v>
      </c>
      <c r="W1070" s="256" t="s">
        <v>91</v>
      </c>
      <c r="X1070" s="256" t="s">
        <v>91</v>
      </c>
      <c r="Y1070" s="256" t="s">
        <v>91</v>
      </c>
      <c r="Z1070" s="256" t="s">
        <v>91</v>
      </c>
      <c r="AA1070" s="256" t="s">
        <v>91</v>
      </c>
      <c r="AB1070" s="256" t="s">
        <v>91</v>
      </c>
      <c r="AC1070" s="256" t="s">
        <v>91</v>
      </c>
      <c r="AD1070" s="256" t="s">
        <v>91</v>
      </c>
      <c r="AE1070" s="256" t="s">
        <v>91</v>
      </c>
      <c r="AF1070" s="256" t="s">
        <v>91</v>
      </c>
      <c r="AG1070" s="256" t="s">
        <v>91</v>
      </c>
      <c r="AH1070" s="256" t="s">
        <v>91</v>
      </c>
      <c r="AI1070" s="256" t="s">
        <v>91</v>
      </c>
      <c r="AJ1070" s="256" t="s">
        <v>91</v>
      </c>
      <c r="AK1070" s="256" t="s">
        <v>91</v>
      </c>
      <c r="AL1070" s="256" t="s">
        <v>91</v>
      </c>
      <c r="AM1070" s="256" t="s">
        <v>91</v>
      </c>
    </row>
    <row r="1071" spans="1:39" s="121" customFormat="1" ht="15" customHeight="1">
      <c r="A1071" s="233" t="s">
        <v>1210</v>
      </c>
      <c r="B1071" s="233"/>
      <c r="C1071" s="233" t="s">
        <v>378</v>
      </c>
      <c r="H1071" s="121">
        <v>1</v>
      </c>
      <c r="I1071" s="235">
        <v>13.3</v>
      </c>
      <c r="J1071" s="251">
        <f t="shared" si="51"/>
        <v>13.3</v>
      </c>
      <c r="K1071" s="252">
        <f t="shared" si="52"/>
        <v>6.1994546344419329E-4</v>
      </c>
      <c r="P1071" s="315"/>
      <c r="Q1071" s="283"/>
      <c r="R1071" s="255">
        <v>1</v>
      </c>
      <c r="S1071" s="256" t="s">
        <v>91</v>
      </c>
      <c r="T1071" s="256" t="s">
        <v>91</v>
      </c>
      <c r="U1071" s="256" t="s">
        <v>91</v>
      </c>
      <c r="V1071" s="256" t="s">
        <v>91</v>
      </c>
      <c r="W1071" s="256" t="s">
        <v>91</v>
      </c>
      <c r="X1071" s="256" t="s">
        <v>91</v>
      </c>
      <c r="Y1071" s="256" t="s">
        <v>91</v>
      </c>
      <c r="Z1071" s="256" t="s">
        <v>91</v>
      </c>
      <c r="AA1071" s="256" t="s">
        <v>91</v>
      </c>
      <c r="AB1071" s="256" t="s">
        <v>91</v>
      </c>
      <c r="AC1071" s="256" t="s">
        <v>91</v>
      </c>
      <c r="AD1071" s="256" t="s">
        <v>91</v>
      </c>
      <c r="AE1071" s="256" t="s">
        <v>91</v>
      </c>
      <c r="AF1071" s="256" t="s">
        <v>91</v>
      </c>
      <c r="AG1071" s="256" t="s">
        <v>91</v>
      </c>
      <c r="AH1071" s="256" t="s">
        <v>91</v>
      </c>
      <c r="AI1071" s="256" t="s">
        <v>91</v>
      </c>
      <c r="AJ1071" s="256" t="s">
        <v>91</v>
      </c>
      <c r="AK1071" s="256" t="s">
        <v>91</v>
      </c>
      <c r="AL1071" s="256" t="s">
        <v>91</v>
      </c>
      <c r="AM1071" s="256" t="s">
        <v>91</v>
      </c>
    </row>
    <row r="1072" spans="1:39" s="121" customFormat="1" ht="15" hidden="1" customHeight="1">
      <c r="A1072" s="233" t="s">
        <v>1211</v>
      </c>
      <c r="B1072" s="233"/>
      <c r="C1072" s="233" t="s">
        <v>2194</v>
      </c>
      <c r="H1072" s="121">
        <v>1</v>
      </c>
      <c r="I1072" s="235">
        <v>13.3</v>
      </c>
      <c r="J1072" s="236">
        <f t="shared" si="51"/>
        <v>13.3</v>
      </c>
      <c r="K1072" s="237">
        <f t="shared" si="52"/>
        <v>6.1994546344419329E-4</v>
      </c>
    </row>
    <row r="1073" spans="1:39" s="121" customFormat="1" ht="15" hidden="1" customHeight="1">
      <c r="A1073" s="233" t="s">
        <v>1212</v>
      </c>
      <c r="B1073" s="233"/>
      <c r="C1073" s="233" t="s">
        <v>2194</v>
      </c>
      <c r="H1073" s="121">
        <v>1</v>
      </c>
      <c r="I1073" s="235">
        <v>13.3</v>
      </c>
      <c r="J1073" s="236">
        <f t="shared" si="51"/>
        <v>13.3</v>
      </c>
      <c r="K1073" s="237">
        <f t="shared" si="52"/>
        <v>6.1994546344419329E-4</v>
      </c>
    </row>
    <row r="1074" spans="1:39" s="121" customFormat="1" ht="15" customHeight="1">
      <c r="A1074" s="233" t="s">
        <v>1213</v>
      </c>
      <c r="B1074" s="233"/>
      <c r="C1074" s="233" t="s">
        <v>452</v>
      </c>
      <c r="H1074" s="121">
        <v>1</v>
      </c>
      <c r="I1074" s="235">
        <v>13.1</v>
      </c>
      <c r="J1074" s="251">
        <f t="shared" si="51"/>
        <v>13.1</v>
      </c>
      <c r="K1074" s="252">
        <f t="shared" si="52"/>
        <v>6.1062297527210007E-4</v>
      </c>
      <c r="P1074" s="315"/>
      <c r="Q1074" s="283"/>
      <c r="R1074" s="255">
        <v>1</v>
      </c>
      <c r="S1074" s="256" t="s">
        <v>91</v>
      </c>
      <c r="T1074" s="256" t="s">
        <v>91</v>
      </c>
      <c r="U1074" s="256" t="s">
        <v>91</v>
      </c>
      <c r="V1074" s="256" t="s">
        <v>91</v>
      </c>
      <c r="W1074" s="256" t="s">
        <v>91</v>
      </c>
      <c r="X1074" s="256" t="s">
        <v>91</v>
      </c>
      <c r="Y1074" s="256" t="s">
        <v>91</v>
      </c>
      <c r="Z1074" s="256" t="s">
        <v>91</v>
      </c>
      <c r="AA1074" s="256" t="s">
        <v>91</v>
      </c>
      <c r="AB1074" s="256" t="s">
        <v>91</v>
      </c>
      <c r="AC1074" s="256" t="s">
        <v>91</v>
      </c>
      <c r="AD1074" s="256" t="s">
        <v>91</v>
      </c>
      <c r="AE1074" s="256" t="s">
        <v>91</v>
      </c>
      <c r="AF1074" s="256" t="s">
        <v>91</v>
      </c>
      <c r="AG1074" s="256" t="s">
        <v>91</v>
      </c>
      <c r="AH1074" s="256" t="s">
        <v>91</v>
      </c>
      <c r="AI1074" s="256" t="s">
        <v>91</v>
      </c>
      <c r="AJ1074" s="256" t="s">
        <v>91</v>
      </c>
      <c r="AK1074" s="256" t="s">
        <v>91</v>
      </c>
      <c r="AL1074" s="256" t="s">
        <v>91</v>
      </c>
      <c r="AM1074" s="256" t="s">
        <v>91</v>
      </c>
    </row>
    <row r="1075" spans="1:39" s="121" customFormat="1" ht="15" customHeight="1">
      <c r="A1075" s="233" t="s">
        <v>1214</v>
      </c>
      <c r="B1075" s="233"/>
      <c r="C1075" s="233" t="s">
        <v>452</v>
      </c>
      <c r="H1075" s="121">
        <v>1</v>
      </c>
      <c r="I1075" s="235">
        <v>13.2</v>
      </c>
      <c r="J1075" s="251">
        <f t="shared" si="51"/>
        <v>13.2</v>
      </c>
      <c r="K1075" s="252">
        <f t="shared" si="52"/>
        <v>6.1528421935814668E-4</v>
      </c>
      <c r="P1075" s="315"/>
      <c r="Q1075" s="283"/>
      <c r="R1075" s="255">
        <v>1</v>
      </c>
      <c r="S1075" s="256" t="s">
        <v>91</v>
      </c>
      <c r="T1075" s="256" t="s">
        <v>91</v>
      </c>
      <c r="U1075" s="256" t="s">
        <v>91</v>
      </c>
      <c r="V1075" s="256" t="s">
        <v>91</v>
      </c>
      <c r="W1075" s="256" t="s">
        <v>91</v>
      </c>
      <c r="X1075" s="256" t="s">
        <v>91</v>
      </c>
      <c r="Y1075" s="256" t="s">
        <v>91</v>
      </c>
      <c r="Z1075" s="256" t="s">
        <v>91</v>
      </c>
      <c r="AA1075" s="256" t="s">
        <v>91</v>
      </c>
      <c r="AB1075" s="256" t="s">
        <v>91</v>
      </c>
      <c r="AC1075" s="256" t="s">
        <v>91</v>
      </c>
      <c r="AD1075" s="256" t="s">
        <v>91</v>
      </c>
      <c r="AE1075" s="256" t="s">
        <v>91</v>
      </c>
      <c r="AF1075" s="256" t="s">
        <v>91</v>
      </c>
      <c r="AG1075" s="256" t="s">
        <v>91</v>
      </c>
      <c r="AH1075" s="256" t="s">
        <v>91</v>
      </c>
      <c r="AI1075" s="256" t="s">
        <v>91</v>
      </c>
      <c r="AJ1075" s="256" t="s">
        <v>91</v>
      </c>
      <c r="AK1075" s="256" t="s">
        <v>91</v>
      </c>
      <c r="AL1075" s="256" t="s">
        <v>91</v>
      </c>
      <c r="AM1075" s="256" t="s">
        <v>91</v>
      </c>
    </row>
    <row r="1076" spans="1:39" s="121" customFormat="1" ht="15" hidden="1" customHeight="1">
      <c r="A1076" s="233" t="s">
        <v>1215</v>
      </c>
      <c r="B1076" s="233"/>
      <c r="C1076" s="233" t="s">
        <v>937</v>
      </c>
      <c r="H1076" s="121">
        <v>1</v>
      </c>
      <c r="I1076" s="235">
        <v>13.3</v>
      </c>
      <c r="J1076" s="236">
        <f t="shared" si="51"/>
        <v>13.3</v>
      </c>
      <c r="K1076" s="237">
        <f t="shared" si="52"/>
        <v>6.1994546344419329E-4</v>
      </c>
    </row>
    <row r="1077" spans="1:39" s="121" customFormat="1" ht="15" hidden="1" customHeight="1">
      <c r="A1077" s="233" t="s">
        <v>1216</v>
      </c>
      <c r="B1077" s="233"/>
      <c r="C1077" s="233" t="s">
        <v>937</v>
      </c>
      <c r="H1077" s="121">
        <v>1</v>
      </c>
      <c r="I1077" s="235">
        <v>13.3</v>
      </c>
      <c r="J1077" s="236">
        <f t="shared" si="51"/>
        <v>13.3</v>
      </c>
      <c r="K1077" s="237">
        <f t="shared" si="52"/>
        <v>6.1994546344419329E-4</v>
      </c>
    </row>
    <row r="1078" spans="1:39" s="121" customFormat="1" ht="15" customHeight="1">
      <c r="A1078" s="233" t="s">
        <v>1217</v>
      </c>
      <c r="B1078" s="233"/>
      <c r="C1078" s="233" t="s">
        <v>401</v>
      </c>
      <c r="H1078" s="121">
        <v>1</v>
      </c>
      <c r="I1078" s="235">
        <v>13.3</v>
      </c>
      <c r="J1078" s="251">
        <f t="shared" si="51"/>
        <v>13.3</v>
      </c>
      <c r="K1078" s="252">
        <f t="shared" si="52"/>
        <v>6.1994546344419329E-4</v>
      </c>
      <c r="P1078" s="315"/>
      <c r="Q1078" s="283"/>
      <c r="R1078" s="255">
        <v>1</v>
      </c>
      <c r="S1078" s="256" t="s">
        <v>1004</v>
      </c>
      <c r="T1078" s="256" t="s">
        <v>1004</v>
      </c>
      <c r="U1078" s="256" t="s">
        <v>1004</v>
      </c>
      <c r="V1078" s="256" t="s">
        <v>1004</v>
      </c>
      <c r="W1078" s="256" t="s">
        <v>1004</v>
      </c>
      <c r="X1078" s="256" t="s">
        <v>1004</v>
      </c>
      <c r="Y1078" s="256" t="s">
        <v>1004</v>
      </c>
      <c r="Z1078" s="256" t="s">
        <v>1004</v>
      </c>
      <c r="AA1078" s="256" t="s">
        <v>1004</v>
      </c>
      <c r="AB1078" s="256" t="s">
        <v>1004</v>
      </c>
      <c r="AC1078" s="256" t="s">
        <v>1004</v>
      </c>
      <c r="AD1078" s="256" t="s">
        <v>1004</v>
      </c>
      <c r="AE1078" s="256" t="s">
        <v>1004</v>
      </c>
      <c r="AF1078" s="256" t="s">
        <v>1004</v>
      </c>
      <c r="AG1078" s="256" t="s">
        <v>1004</v>
      </c>
      <c r="AH1078" s="256" t="s">
        <v>1004</v>
      </c>
      <c r="AI1078" s="256" t="s">
        <v>1004</v>
      </c>
      <c r="AJ1078" s="256" t="s">
        <v>1004</v>
      </c>
      <c r="AK1078" s="256" t="s">
        <v>1004</v>
      </c>
      <c r="AL1078" s="256" t="s">
        <v>1004</v>
      </c>
      <c r="AM1078" s="256" t="s">
        <v>1004</v>
      </c>
    </row>
    <row r="1079" spans="1:39" s="121" customFormat="1" ht="15" customHeight="1">
      <c r="A1079" s="233" t="s">
        <v>1218</v>
      </c>
      <c r="B1079" s="233"/>
      <c r="C1079" s="233" t="s">
        <v>401</v>
      </c>
      <c r="H1079" s="121">
        <v>1</v>
      </c>
      <c r="I1079" s="235">
        <v>13.3</v>
      </c>
      <c r="J1079" s="251">
        <f t="shared" si="51"/>
        <v>13.3</v>
      </c>
      <c r="K1079" s="252">
        <f t="shared" si="52"/>
        <v>6.1994546344419329E-4</v>
      </c>
      <c r="P1079" s="315"/>
      <c r="Q1079" s="283"/>
      <c r="R1079" s="255">
        <v>1</v>
      </c>
      <c r="S1079" s="256" t="s">
        <v>1004</v>
      </c>
      <c r="T1079" s="256" t="s">
        <v>1004</v>
      </c>
      <c r="U1079" s="256" t="s">
        <v>1004</v>
      </c>
      <c r="V1079" s="256" t="s">
        <v>1004</v>
      </c>
      <c r="W1079" s="256" t="s">
        <v>1004</v>
      </c>
      <c r="X1079" s="256" t="s">
        <v>1004</v>
      </c>
      <c r="Y1079" s="256" t="s">
        <v>1004</v>
      </c>
      <c r="Z1079" s="256" t="s">
        <v>1004</v>
      </c>
      <c r="AA1079" s="256" t="s">
        <v>1004</v>
      </c>
      <c r="AB1079" s="256" t="s">
        <v>1004</v>
      </c>
      <c r="AC1079" s="256" t="s">
        <v>1004</v>
      </c>
      <c r="AD1079" s="256" t="s">
        <v>1004</v>
      </c>
      <c r="AE1079" s="256" t="s">
        <v>1004</v>
      </c>
      <c r="AF1079" s="256" t="s">
        <v>1004</v>
      </c>
      <c r="AG1079" s="256" t="s">
        <v>1004</v>
      </c>
      <c r="AH1079" s="256" t="s">
        <v>1004</v>
      </c>
      <c r="AI1079" s="256" t="s">
        <v>1004</v>
      </c>
      <c r="AJ1079" s="256" t="s">
        <v>1004</v>
      </c>
      <c r="AK1079" s="256" t="s">
        <v>1004</v>
      </c>
      <c r="AL1079" s="256" t="s">
        <v>1004</v>
      </c>
      <c r="AM1079" s="256" t="s">
        <v>1004</v>
      </c>
    </row>
    <row r="1080" spans="1:39" s="121" customFormat="1" ht="15" hidden="1" customHeight="1">
      <c r="A1080" s="233" t="s">
        <v>1219</v>
      </c>
      <c r="B1080" s="233"/>
      <c r="C1080" s="233" t="s">
        <v>287</v>
      </c>
      <c r="H1080" s="121">
        <v>1</v>
      </c>
      <c r="I1080" s="235">
        <v>13.3</v>
      </c>
      <c r="J1080" s="236">
        <f t="shared" si="51"/>
        <v>13.3</v>
      </c>
      <c r="K1080" s="237">
        <f t="shared" si="52"/>
        <v>6.1994546344419329E-4</v>
      </c>
    </row>
    <row r="1081" spans="1:39" s="121" customFormat="1" ht="15" hidden="1" customHeight="1">
      <c r="A1081" s="233" t="s">
        <v>1220</v>
      </c>
      <c r="B1081" s="233"/>
      <c r="C1081" s="233" t="s">
        <v>287</v>
      </c>
      <c r="H1081" s="121">
        <v>1</v>
      </c>
      <c r="I1081" s="235">
        <v>13.3</v>
      </c>
      <c r="J1081" s="236">
        <f t="shared" si="51"/>
        <v>13.3</v>
      </c>
      <c r="K1081" s="237">
        <f t="shared" si="52"/>
        <v>6.1994546344419329E-4</v>
      </c>
    </row>
    <row r="1082" spans="1:39" s="121" customFormat="1" ht="15" customHeight="1">
      <c r="A1082" s="233" t="s">
        <v>1221</v>
      </c>
      <c r="B1082" s="233"/>
      <c r="C1082" s="233" t="s">
        <v>2129</v>
      </c>
      <c r="H1082" s="121">
        <v>1</v>
      </c>
      <c r="I1082" s="235">
        <v>13.3</v>
      </c>
      <c r="J1082" s="251">
        <f t="shared" si="51"/>
        <v>13.3</v>
      </c>
      <c r="K1082" s="252">
        <f t="shared" si="52"/>
        <v>6.1994546344419329E-4</v>
      </c>
      <c r="P1082" s="315"/>
      <c r="Q1082" s="283"/>
      <c r="R1082" s="298">
        <v>1</v>
      </c>
      <c r="S1082" s="257" t="s">
        <v>1004</v>
      </c>
      <c r="T1082" s="257" t="s">
        <v>1004</v>
      </c>
      <c r="U1082" s="257" t="s">
        <v>1004</v>
      </c>
      <c r="V1082" s="257" t="s">
        <v>1004</v>
      </c>
      <c r="W1082" s="257" t="s">
        <v>1004</v>
      </c>
      <c r="X1082" s="257" t="s">
        <v>1004</v>
      </c>
      <c r="Y1082" s="257" t="s">
        <v>1004</v>
      </c>
      <c r="Z1082" s="257" t="s">
        <v>1004</v>
      </c>
      <c r="AA1082" s="257" t="s">
        <v>1004</v>
      </c>
      <c r="AB1082" s="257" t="s">
        <v>1004</v>
      </c>
      <c r="AC1082" s="257" t="s">
        <v>1004</v>
      </c>
      <c r="AD1082" s="257" t="s">
        <v>1004</v>
      </c>
      <c r="AE1082" s="257" t="s">
        <v>1004</v>
      </c>
      <c r="AF1082" s="257" t="s">
        <v>1004</v>
      </c>
      <c r="AG1082" s="257" t="s">
        <v>1004</v>
      </c>
      <c r="AH1082" s="257" t="s">
        <v>1004</v>
      </c>
      <c r="AI1082" s="257" t="s">
        <v>1004</v>
      </c>
      <c r="AJ1082" s="257" t="s">
        <v>1004</v>
      </c>
      <c r="AK1082" s="257" t="s">
        <v>1004</v>
      </c>
      <c r="AL1082" s="257" t="s">
        <v>1004</v>
      </c>
      <c r="AM1082" s="257" t="s">
        <v>1004</v>
      </c>
    </row>
    <row r="1083" spans="1:39" s="121" customFormat="1" ht="15" customHeight="1">
      <c r="A1083" s="233" t="s">
        <v>1222</v>
      </c>
      <c r="B1083" s="233"/>
      <c r="C1083" s="233" t="s">
        <v>2129</v>
      </c>
      <c r="H1083" s="121">
        <v>1</v>
      </c>
      <c r="I1083" s="235">
        <v>13.3</v>
      </c>
      <c r="J1083" s="251">
        <f t="shared" si="51"/>
        <v>13.3</v>
      </c>
      <c r="K1083" s="252">
        <f t="shared" si="52"/>
        <v>6.1994546344419329E-4</v>
      </c>
      <c r="P1083" s="315"/>
      <c r="Q1083" s="283"/>
      <c r="R1083" s="298">
        <v>1</v>
      </c>
      <c r="S1083" s="257" t="s">
        <v>1004</v>
      </c>
      <c r="T1083" s="257" t="s">
        <v>1004</v>
      </c>
      <c r="U1083" s="257" t="s">
        <v>1004</v>
      </c>
      <c r="V1083" s="257" t="s">
        <v>1004</v>
      </c>
      <c r="W1083" s="257" t="s">
        <v>1004</v>
      </c>
      <c r="X1083" s="257" t="s">
        <v>1004</v>
      </c>
      <c r="Y1083" s="257" t="s">
        <v>1004</v>
      </c>
      <c r="Z1083" s="257" t="s">
        <v>1004</v>
      </c>
      <c r="AA1083" s="257" t="s">
        <v>1004</v>
      </c>
      <c r="AB1083" s="257" t="s">
        <v>1004</v>
      </c>
      <c r="AC1083" s="257" t="s">
        <v>1004</v>
      </c>
      <c r="AD1083" s="257" t="s">
        <v>1004</v>
      </c>
      <c r="AE1083" s="257" t="s">
        <v>1004</v>
      </c>
      <c r="AF1083" s="257" t="s">
        <v>1004</v>
      </c>
      <c r="AG1083" s="257" t="s">
        <v>1004</v>
      </c>
      <c r="AH1083" s="257" t="s">
        <v>1004</v>
      </c>
      <c r="AI1083" s="257" t="s">
        <v>1004</v>
      </c>
      <c r="AJ1083" s="257" t="s">
        <v>1004</v>
      </c>
      <c r="AK1083" s="257" t="s">
        <v>1004</v>
      </c>
      <c r="AL1083" s="257" t="s">
        <v>1004</v>
      </c>
      <c r="AM1083" s="257" t="s">
        <v>1004</v>
      </c>
    </row>
    <row r="1084" spans="1:39" s="123" customFormat="1" ht="15" customHeight="1">
      <c r="A1084" s="153" t="s">
        <v>1223</v>
      </c>
      <c r="B1084" s="153"/>
      <c r="C1084" s="153" t="s">
        <v>527</v>
      </c>
      <c r="H1084" s="123">
        <v>1</v>
      </c>
      <c r="I1084" s="156">
        <v>13.3</v>
      </c>
      <c r="J1084" s="172">
        <f t="shared" si="51"/>
        <v>13.3</v>
      </c>
      <c r="K1084" s="157">
        <f t="shared" si="52"/>
        <v>6.1994546344419329E-4</v>
      </c>
      <c r="P1084" s="316" t="s">
        <v>2303</v>
      </c>
      <c r="Q1084" s="163">
        <v>1</v>
      </c>
      <c r="R1084" s="165">
        <v>1</v>
      </c>
      <c r="S1084" s="166" t="s">
        <v>91</v>
      </c>
      <c r="T1084" s="166" t="s">
        <v>91</v>
      </c>
      <c r="U1084" s="166" t="s">
        <v>91</v>
      </c>
      <c r="V1084" s="166" t="s">
        <v>91</v>
      </c>
      <c r="W1084" s="166" t="s">
        <v>91</v>
      </c>
      <c r="X1084" s="166" t="s">
        <v>91</v>
      </c>
      <c r="Y1084" s="166" t="s">
        <v>91</v>
      </c>
      <c r="Z1084" s="166" t="s">
        <v>91</v>
      </c>
      <c r="AA1084" s="166" t="s">
        <v>91</v>
      </c>
      <c r="AB1084" s="166" t="s">
        <v>91</v>
      </c>
      <c r="AC1084" s="166" t="s">
        <v>91</v>
      </c>
      <c r="AD1084" s="166" t="s">
        <v>91</v>
      </c>
      <c r="AE1084" s="166" t="s">
        <v>91</v>
      </c>
      <c r="AF1084" s="166" t="s">
        <v>91</v>
      </c>
      <c r="AG1084" s="166" t="s">
        <v>91</v>
      </c>
      <c r="AH1084" s="166" t="s">
        <v>91</v>
      </c>
      <c r="AI1084" s="166" t="s">
        <v>91</v>
      </c>
      <c r="AJ1084" s="166" t="s">
        <v>91</v>
      </c>
      <c r="AK1084" s="166" t="s">
        <v>91</v>
      </c>
      <c r="AL1084" s="166" t="s">
        <v>91</v>
      </c>
      <c r="AM1084" s="166" t="s">
        <v>91</v>
      </c>
    </row>
    <row r="1085" spans="1:39" s="123" customFormat="1" ht="15" customHeight="1">
      <c r="A1085" s="153" t="s">
        <v>1224</v>
      </c>
      <c r="B1085" s="153"/>
      <c r="C1085" s="153" t="s">
        <v>527</v>
      </c>
      <c r="H1085" s="123">
        <v>1</v>
      </c>
      <c r="I1085" s="156">
        <v>13.3</v>
      </c>
      <c r="J1085" s="172">
        <f t="shared" si="51"/>
        <v>13.3</v>
      </c>
      <c r="K1085" s="157">
        <f t="shared" si="52"/>
        <v>6.1994546344419329E-4</v>
      </c>
      <c r="P1085" s="316" t="s">
        <v>2303</v>
      </c>
      <c r="Q1085" s="163">
        <v>1</v>
      </c>
      <c r="R1085" s="165">
        <v>1</v>
      </c>
      <c r="S1085" s="166" t="s">
        <v>91</v>
      </c>
      <c r="T1085" s="166" t="s">
        <v>91</v>
      </c>
      <c r="U1085" s="166" t="s">
        <v>91</v>
      </c>
      <c r="V1085" s="166" t="s">
        <v>91</v>
      </c>
      <c r="W1085" s="166" t="s">
        <v>91</v>
      </c>
      <c r="X1085" s="166" t="s">
        <v>91</v>
      </c>
      <c r="Y1085" s="166" t="s">
        <v>91</v>
      </c>
      <c r="Z1085" s="166" t="s">
        <v>91</v>
      </c>
      <c r="AA1085" s="166" t="s">
        <v>91</v>
      </c>
      <c r="AB1085" s="166" t="s">
        <v>91</v>
      </c>
      <c r="AC1085" s="166" t="s">
        <v>91</v>
      </c>
      <c r="AD1085" s="166" t="s">
        <v>91</v>
      </c>
      <c r="AE1085" s="166" t="s">
        <v>91</v>
      </c>
      <c r="AF1085" s="166" t="s">
        <v>91</v>
      </c>
      <c r="AG1085" s="166" t="s">
        <v>91</v>
      </c>
      <c r="AH1085" s="166" t="s">
        <v>91</v>
      </c>
      <c r="AI1085" s="166" t="s">
        <v>91</v>
      </c>
      <c r="AJ1085" s="166" t="s">
        <v>91</v>
      </c>
      <c r="AK1085" s="166" t="s">
        <v>91</v>
      </c>
      <c r="AL1085" s="166" t="s">
        <v>91</v>
      </c>
      <c r="AM1085" s="166" t="s">
        <v>91</v>
      </c>
    </row>
    <row r="1086" spans="1:39" s="205" customFormat="1" ht="15" customHeight="1">
      <c r="A1086" s="204" t="s">
        <v>1225</v>
      </c>
      <c r="B1086" s="204"/>
      <c r="C1086" s="204" t="s">
        <v>467</v>
      </c>
      <c r="H1086" s="205">
        <v>1</v>
      </c>
      <c r="I1086" s="206">
        <v>13.3</v>
      </c>
      <c r="J1086" s="223">
        <f t="shared" si="51"/>
        <v>13.3</v>
      </c>
      <c r="K1086" s="211">
        <f t="shared" si="52"/>
        <v>6.1994546344419329E-4</v>
      </c>
      <c r="P1086" s="317"/>
      <c r="Q1086" s="220"/>
      <c r="R1086" s="299">
        <v>1</v>
      </c>
      <c r="S1086" s="221" t="s">
        <v>91</v>
      </c>
      <c r="T1086" s="221" t="s">
        <v>91</v>
      </c>
      <c r="U1086" s="221" t="s">
        <v>91</v>
      </c>
      <c r="V1086" s="221" t="s">
        <v>91</v>
      </c>
      <c r="W1086" s="221" t="s">
        <v>91</v>
      </c>
      <c r="X1086" s="221" t="s">
        <v>91</v>
      </c>
      <c r="Y1086" s="221" t="s">
        <v>91</v>
      </c>
      <c r="Z1086" s="221" t="s">
        <v>91</v>
      </c>
      <c r="AA1086" s="221" t="s">
        <v>91</v>
      </c>
      <c r="AB1086" s="221" t="s">
        <v>91</v>
      </c>
      <c r="AC1086" s="221" t="s">
        <v>91</v>
      </c>
      <c r="AD1086" s="221" t="s">
        <v>91</v>
      </c>
      <c r="AE1086" s="221" t="s">
        <v>91</v>
      </c>
      <c r="AF1086" s="221" t="s">
        <v>91</v>
      </c>
      <c r="AG1086" s="221" t="s">
        <v>91</v>
      </c>
      <c r="AH1086" s="221" t="s">
        <v>91</v>
      </c>
      <c r="AI1086" s="221" t="s">
        <v>91</v>
      </c>
      <c r="AJ1086" s="221" t="s">
        <v>91</v>
      </c>
      <c r="AK1086" s="221" t="s">
        <v>91</v>
      </c>
      <c r="AL1086" s="221" t="s">
        <v>91</v>
      </c>
      <c r="AM1086" s="221" t="s">
        <v>91</v>
      </c>
    </row>
    <row r="1087" spans="1:39" s="205" customFormat="1" ht="15" customHeight="1">
      <c r="A1087" s="204" t="s">
        <v>1226</v>
      </c>
      <c r="B1087" s="204"/>
      <c r="C1087" s="204" t="s">
        <v>467</v>
      </c>
      <c r="H1087" s="205">
        <v>1</v>
      </c>
      <c r="I1087" s="206">
        <v>13.3</v>
      </c>
      <c r="J1087" s="223">
        <f t="shared" si="51"/>
        <v>13.3</v>
      </c>
      <c r="K1087" s="211">
        <f t="shared" si="52"/>
        <v>6.1994546344419329E-4</v>
      </c>
      <c r="P1087" s="317"/>
      <c r="Q1087" s="220"/>
      <c r="R1087" s="299">
        <v>1</v>
      </c>
      <c r="S1087" s="221" t="s">
        <v>91</v>
      </c>
      <c r="T1087" s="221" t="s">
        <v>91</v>
      </c>
      <c r="U1087" s="221" t="s">
        <v>91</v>
      </c>
      <c r="V1087" s="221" t="s">
        <v>91</v>
      </c>
      <c r="W1087" s="221" t="s">
        <v>91</v>
      </c>
      <c r="X1087" s="221" t="s">
        <v>91</v>
      </c>
      <c r="Y1087" s="221" t="s">
        <v>91</v>
      </c>
      <c r="Z1087" s="221" t="s">
        <v>91</v>
      </c>
      <c r="AA1087" s="221" t="s">
        <v>91</v>
      </c>
      <c r="AB1087" s="221" t="s">
        <v>91</v>
      </c>
      <c r="AC1087" s="221" t="s">
        <v>91</v>
      </c>
      <c r="AD1087" s="221" t="s">
        <v>91</v>
      </c>
      <c r="AE1087" s="221" t="s">
        <v>91</v>
      </c>
      <c r="AF1087" s="221" t="s">
        <v>91</v>
      </c>
      <c r="AG1087" s="221" t="s">
        <v>91</v>
      </c>
      <c r="AH1087" s="221" t="s">
        <v>91</v>
      </c>
      <c r="AI1087" s="221" t="s">
        <v>91</v>
      </c>
      <c r="AJ1087" s="221" t="s">
        <v>91</v>
      </c>
      <c r="AK1087" s="221" t="s">
        <v>91</v>
      </c>
      <c r="AL1087" s="221" t="s">
        <v>91</v>
      </c>
      <c r="AM1087" s="221" t="s">
        <v>91</v>
      </c>
    </row>
    <row r="1088" spans="1:39" s="121" customFormat="1" ht="15" customHeight="1">
      <c r="A1088" s="233" t="s">
        <v>170</v>
      </c>
      <c r="B1088" s="233"/>
      <c r="C1088" s="233" t="s">
        <v>2122</v>
      </c>
      <c r="H1088" s="121">
        <v>1</v>
      </c>
      <c r="I1088" s="235">
        <v>13.3</v>
      </c>
      <c r="J1088" s="251">
        <f t="shared" si="51"/>
        <v>13.3</v>
      </c>
      <c r="K1088" s="252">
        <f t="shared" si="52"/>
        <v>6.1994546344419329E-4</v>
      </c>
      <c r="P1088" s="315"/>
      <c r="Q1088" s="283"/>
      <c r="R1088" s="298">
        <v>1</v>
      </c>
      <c r="S1088" s="257" t="s">
        <v>91</v>
      </c>
      <c r="T1088" s="257" t="s">
        <v>91</v>
      </c>
      <c r="U1088" s="257" t="s">
        <v>91</v>
      </c>
      <c r="V1088" s="257" t="s">
        <v>91</v>
      </c>
      <c r="W1088" s="257" t="s">
        <v>91</v>
      </c>
      <c r="X1088" s="257" t="s">
        <v>91</v>
      </c>
      <c r="Y1088" s="257" t="s">
        <v>91</v>
      </c>
      <c r="Z1088" s="257" t="s">
        <v>91</v>
      </c>
      <c r="AA1088" s="257" t="s">
        <v>91</v>
      </c>
      <c r="AB1088" s="257" t="s">
        <v>91</v>
      </c>
      <c r="AC1088" s="257" t="s">
        <v>91</v>
      </c>
      <c r="AD1088" s="257" t="s">
        <v>91</v>
      </c>
      <c r="AE1088" s="257" t="s">
        <v>91</v>
      </c>
      <c r="AF1088" s="257" t="s">
        <v>91</v>
      </c>
      <c r="AG1088" s="257" t="s">
        <v>91</v>
      </c>
      <c r="AH1088" s="257" t="s">
        <v>91</v>
      </c>
      <c r="AI1088" s="257" t="s">
        <v>91</v>
      </c>
      <c r="AJ1088" s="257" t="s">
        <v>91</v>
      </c>
      <c r="AK1088" s="257" t="s">
        <v>91</v>
      </c>
      <c r="AL1088" s="257" t="s">
        <v>91</v>
      </c>
      <c r="AM1088" s="257" t="s">
        <v>91</v>
      </c>
    </row>
    <row r="1089" spans="1:39" s="121" customFormat="1" ht="15" customHeight="1">
      <c r="A1089" s="233" t="s">
        <v>171</v>
      </c>
      <c r="B1089" s="233"/>
      <c r="C1089" s="233" t="s">
        <v>2122</v>
      </c>
      <c r="H1089" s="121">
        <v>1</v>
      </c>
      <c r="I1089" s="235">
        <v>13.3</v>
      </c>
      <c r="J1089" s="251">
        <f t="shared" si="51"/>
        <v>13.3</v>
      </c>
      <c r="K1089" s="252">
        <f t="shared" si="52"/>
        <v>6.1994546344419329E-4</v>
      </c>
      <c r="P1089" s="315"/>
      <c r="Q1089" s="283"/>
      <c r="R1089" s="298">
        <v>1</v>
      </c>
      <c r="S1089" s="257" t="s">
        <v>91</v>
      </c>
      <c r="T1089" s="257" t="s">
        <v>91</v>
      </c>
      <c r="U1089" s="257" t="s">
        <v>91</v>
      </c>
      <c r="V1089" s="257" t="s">
        <v>91</v>
      </c>
      <c r="W1089" s="257" t="s">
        <v>91</v>
      </c>
      <c r="X1089" s="257" t="s">
        <v>91</v>
      </c>
      <c r="Y1089" s="257" t="s">
        <v>91</v>
      </c>
      <c r="Z1089" s="257" t="s">
        <v>91</v>
      </c>
      <c r="AA1089" s="257" t="s">
        <v>91</v>
      </c>
      <c r="AB1089" s="257" t="s">
        <v>91</v>
      </c>
      <c r="AC1089" s="257" t="s">
        <v>91</v>
      </c>
      <c r="AD1089" s="257" t="s">
        <v>91</v>
      </c>
      <c r="AE1089" s="257" t="s">
        <v>91</v>
      </c>
      <c r="AF1089" s="257" t="s">
        <v>91</v>
      </c>
      <c r="AG1089" s="257" t="s">
        <v>91</v>
      </c>
      <c r="AH1089" s="257" t="s">
        <v>91</v>
      </c>
      <c r="AI1089" s="257" t="s">
        <v>91</v>
      </c>
      <c r="AJ1089" s="257" t="s">
        <v>91</v>
      </c>
      <c r="AK1089" s="257" t="s">
        <v>91</v>
      </c>
      <c r="AL1089" s="257" t="s">
        <v>91</v>
      </c>
      <c r="AM1089" s="257" t="s">
        <v>91</v>
      </c>
    </row>
    <row r="1090" spans="1:39" s="121" customFormat="1" ht="15" hidden="1" customHeight="1">
      <c r="A1090" s="233" t="s">
        <v>1227</v>
      </c>
      <c r="B1090" s="233"/>
      <c r="C1090" s="233" t="s">
        <v>2179</v>
      </c>
      <c r="H1090" s="121">
        <v>1</v>
      </c>
      <c r="I1090" s="235">
        <v>13</v>
      </c>
      <c r="J1090" s="236">
        <f t="shared" si="51"/>
        <v>13</v>
      </c>
      <c r="K1090" s="237">
        <f t="shared" si="52"/>
        <v>6.0596173118605357E-4</v>
      </c>
    </row>
    <row r="1091" spans="1:39" s="121" customFormat="1" ht="15" hidden="1" customHeight="1">
      <c r="A1091" s="233" t="s">
        <v>1228</v>
      </c>
      <c r="B1091" s="233"/>
      <c r="C1091" s="233" t="s">
        <v>2179</v>
      </c>
      <c r="H1091" s="121">
        <v>1</v>
      </c>
      <c r="I1091" s="235">
        <v>13</v>
      </c>
      <c r="J1091" s="236">
        <f t="shared" si="51"/>
        <v>13</v>
      </c>
      <c r="K1091" s="237">
        <f t="shared" si="52"/>
        <v>6.0596173118605357E-4</v>
      </c>
    </row>
    <row r="1092" spans="1:39" s="121" customFormat="1" ht="15" hidden="1" customHeight="1">
      <c r="A1092" s="233" t="s">
        <v>1229</v>
      </c>
      <c r="B1092" s="233"/>
      <c r="C1092" s="233" t="s">
        <v>829</v>
      </c>
      <c r="H1092" s="121">
        <v>1</v>
      </c>
      <c r="I1092" s="235">
        <v>6</v>
      </c>
      <c r="J1092" s="236">
        <f t="shared" si="51"/>
        <v>6</v>
      </c>
      <c r="K1092" s="237">
        <f t="shared" si="52"/>
        <v>2.7967464516279395E-4</v>
      </c>
    </row>
    <row r="1093" spans="1:39" s="205" customFormat="1" ht="15" customHeight="1">
      <c r="A1093" s="204" t="s">
        <v>1230</v>
      </c>
      <c r="B1093" s="204"/>
      <c r="C1093" s="204" t="s">
        <v>324</v>
      </c>
      <c r="H1093" s="205">
        <v>1</v>
      </c>
      <c r="I1093" s="206">
        <v>6</v>
      </c>
      <c r="J1093" s="223">
        <f t="shared" si="51"/>
        <v>6</v>
      </c>
      <c r="K1093" s="211">
        <f t="shared" si="52"/>
        <v>2.7967464516279395E-4</v>
      </c>
      <c r="P1093" s="317"/>
      <c r="Q1093" s="220"/>
      <c r="R1093" s="299">
        <v>1</v>
      </c>
      <c r="S1093" s="217" t="s">
        <v>91</v>
      </c>
      <c r="T1093" s="217" t="s">
        <v>91</v>
      </c>
      <c r="U1093" s="217" t="s">
        <v>91</v>
      </c>
      <c r="V1093" s="217" t="s">
        <v>91</v>
      </c>
      <c r="W1093" s="217" t="s">
        <v>91</v>
      </c>
      <c r="X1093" s="217" t="s">
        <v>91</v>
      </c>
      <c r="Y1093" s="217" t="s">
        <v>91</v>
      </c>
      <c r="Z1093" s="217" t="s">
        <v>91</v>
      </c>
      <c r="AA1093" s="217" t="s">
        <v>91</v>
      </c>
      <c r="AB1093" s="217" t="s">
        <v>91</v>
      </c>
      <c r="AC1093" s="217" t="s">
        <v>91</v>
      </c>
      <c r="AD1093" s="217" t="s">
        <v>91</v>
      </c>
      <c r="AE1093" s="217" t="s">
        <v>91</v>
      </c>
      <c r="AF1093" s="217" t="s">
        <v>91</v>
      </c>
      <c r="AG1093" s="217" t="s">
        <v>91</v>
      </c>
      <c r="AH1093" s="217" t="s">
        <v>91</v>
      </c>
      <c r="AI1093" s="217" t="s">
        <v>91</v>
      </c>
      <c r="AJ1093" s="217" t="s">
        <v>91</v>
      </c>
      <c r="AK1093" s="217" t="s">
        <v>91</v>
      </c>
      <c r="AL1093" s="217" t="s">
        <v>91</v>
      </c>
      <c r="AM1093" s="217" t="s">
        <v>91</v>
      </c>
    </row>
    <row r="1094" spans="1:39" s="121" customFormat="1" ht="15" customHeight="1">
      <c r="A1094" s="233" t="s">
        <v>1231</v>
      </c>
      <c r="B1094" s="233"/>
      <c r="C1094" s="233" t="s">
        <v>510</v>
      </c>
      <c r="H1094" s="121">
        <v>1</v>
      </c>
      <c r="I1094" s="235">
        <v>13.2</v>
      </c>
      <c r="J1094" s="251">
        <f t="shared" si="51"/>
        <v>13.2</v>
      </c>
      <c r="K1094" s="252">
        <f t="shared" si="52"/>
        <v>6.1528421935814668E-4</v>
      </c>
      <c r="P1094" s="315"/>
      <c r="Q1094" s="283"/>
      <c r="R1094" s="298">
        <v>1</v>
      </c>
      <c r="S1094" s="257" t="s">
        <v>91</v>
      </c>
      <c r="T1094" s="257" t="s">
        <v>91</v>
      </c>
      <c r="U1094" s="257" t="s">
        <v>91</v>
      </c>
      <c r="V1094" s="257" t="s">
        <v>91</v>
      </c>
      <c r="W1094" s="257" t="s">
        <v>91</v>
      </c>
      <c r="X1094" s="257" t="s">
        <v>91</v>
      </c>
      <c r="Y1094" s="257" t="s">
        <v>91</v>
      </c>
      <c r="Z1094" s="257" t="s">
        <v>91</v>
      </c>
      <c r="AA1094" s="257" t="s">
        <v>91</v>
      </c>
      <c r="AB1094" s="257" t="s">
        <v>91</v>
      </c>
      <c r="AC1094" s="257" t="s">
        <v>91</v>
      </c>
      <c r="AD1094" s="257" t="s">
        <v>91</v>
      </c>
      <c r="AE1094" s="257" t="s">
        <v>91</v>
      </c>
      <c r="AF1094" s="257" t="s">
        <v>91</v>
      </c>
      <c r="AG1094" s="257" t="s">
        <v>91</v>
      </c>
      <c r="AH1094" s="257" t="s">
        <v>91</v>
      </c>
      <c r="AI1094" s="257" t="s">
        <v>91</v>
      </c>
      <c r="AJ1094" s="257" t="s">
        <v>91</v>
      </c>
      <c r="AK1094" s="257" t="s">
        <v>91</v>
      </c>
      <c r="AL1094" s="257" t="s">
        <v>91</v>
      </c>
      <c r="AM1094" s="257" t="s">
        <v>91</v>
      </c>
    </row>
    <row r="1095" spans="1:39" s="121" customFormat="1" ht="15" customHeight="1">
      <c r="A1095" s="233" t="s">
        <v>1232</v>
      </c>
      <c r="B1095" s="233"/>
      <c r="C1095" s="233" t="s">
        <v>510</v>
      </c>
      <c r="H1095" s="121">
        <v>1</v>
      </c>
      <c r="I1095" s="235">
        <v>13.3</v>
      </c>
      <c r="J1095" s="251">
        <f t="shared" si="51"/>
        <v>13.3</v>
      </c>
      <c r="K1095" s="252">
        <f t="shared" si="52"/>
        <v>6.1994546344419329E-4</v>
      </c>
      <c r="P1095" s="315"/>
      <c r="Q1095" s="283"/>
      <c r="R1095" s="298">
        <v>1</v>
      </c>
      <c r="S1095" s="257" t="s">
        <v>91</v>
      </c>
      <c r="T1095" s="257" t="s">
        <v>91</v>
      </c>
      <c r="U1095" s="257" t="s">
        <v>91</v>
      </c>
      <c r="V1095" s="257" t="s">
        <v>91</v>
      </c>
      <c r="W1095" s="257" t="s">
        <v>91</v>
      </c>
      <c r="X1095" s="257" t="s">
        <v>91</v>
      </c>
      <c r="Y1095" s="257" t="s">
        <v>91</v>
      </c>
      <c r="Z1095" s="257" t="s">
        <v>91</v>
      </c>
      <c r="AA1095" s="257" t="s">
        <v>91</v>
      </c>
      <c r="AB1095" s="257" t="s">
        <v>91</v>
      </c>
      <c r="AC1095" s="257" t="s">
        <v>91</v>
      </c>
      <c r="AD1095" s="257" t="s">
        <v>91</v>
      </c>
      <c r="AE1095" s="257" t="s">
        <v>91</v>
      </c>
      <c r="AF1095" s="257" t="s">
        <v>91</v>
      </c>
      <c r="AG1095" s="257" t="s">
        <v>91</v>
      </c>
      <c r="AH1095" s="257" t="s">
        <v>91</v>
      </c>
      <c r="AI1095" s="257" t="s">
        <v>91</v>
      </c>
      <c r="AJ1095" s="257" t="s">
        <v>91</v>
      </c>
      <c r="AK1095" s="257" t="s">
        <v>91</v>
      </c>
      <c r="AL1095" s="257" t="s">
        <v>91</v>
      </c>
      <c r="AM1095" s="257" t="s">
        <v>91</v>
      </c>
    </row>
    <row r="1096" spans="1:39" s="121" customFormat="1" ht="15" customHeight="1">
      <c r="A1096" s="233" t="s">
        <v>172</v>
      </c>
      <c r="B1096" s="233"/>
      <c r="C1096" s="233" t="s">
        <v>510</v>
      </c>
      <c r="H1096" s="121">
        <v>1</v>
      </c>
      <c r="I1096" s="235">
        <v>13.3</v>
      </c>
      <c r="J1096" s="251">
        <f t="shared" si="51"/>
        <v>13.3</v>
      </c>
      <c r="K1096" s="252">
        <f t="shared" si="52"/>
        <v>6.1994546344419329E-4</v>
      </c>
      <c r="P1096" s="315"/>
      <c r="Q1096" s="283"/>
      <c r="R1096" s="298">
        <v>1</v>
      </c>
      <c r="S1096" s="257" t="s">
        <v>91</v>
      </c>
      <c r="T1096" s="257" t="s">
        <v>91</v>
      </c>
      <c r="U1096" s="257" t="s">
        <v>91</v>
      </c>
      <c r="V1096" s="257" t="s">
        <v>91</v>
      </c>
      <c r="W1096" s="257" t="s">
        <v>91</v>
      </c>
      <c r="X1096" s="257" t="s">
        <v>91</v>
      </c>
      <c r="Y1096" s="257" t="s">
        <v>91</v>
      </c>
      <c r="Z1096" s="257" t="s">
        <v>91</v>
      </c>
      <c r="AA1096" s="257" t="s">
        <v>91</v>
      </c>
      <c r="AB1096" s="257" t="s">
        <v>91</v>
      </c>
      <c r="AC1096" s="257" t="s">
        <v>91</v>
      </c>
      <c r="AD1096" s="257" t="s">
        <v>91</v>
      </c>
      <c r="AE1096" s="257" t="s">
        <v>91</v>
      </c>
      <c r="AF1096" s="257" t="s">
        <v>91</v>
      </c>
      <c r="AG1096" s="257" t="s">
        <v>91</v>
      </c>
      <c r="AH1096" s="257" t="s">
        <v>91</v>
      </c>
      <c r="AI1096" s="257" t="s">
        <v>91</v>
      </c>
      <c r="AJ1096" s="257" t="s">
        <v>91</v>
      </c>
      <c r="AK1096" s="257" t="s">
        <v>91</v>
      </c>
      <c r="AL1096" s="257" t="s">
        <v>91</v>
      </c>
      <c r="AM1096" s="257" t="s">
        <v>91</v>
      </c>
    </row>
    <row r="1097" spans="1:39" s="123" customFormat="1" ht="15" customHeight="1">
      <c r="A1097" s="153" t="s">
        <v>173</v>
      </c>
      <c r="B1097" s="153"/>
      <c r="C1097" s="153" t="s">
        <v>1052</v>
      </c>
      <c r="H1097" s="123">
        <v>1</v>
      </c>
      <c r="I1097" s="156">
        <v>13.3</v>
      </c>
      <c r="J1097" s="172">
        <f t="shared" si="51"/>
        <v>13.3</v>
      </c>
      <c r="K1097" s="157">
        <f t="shared" si="52"/>
        <v>6.1994546344419329E-4</v>
      </c>
      <c r="P1097" s="316" t="s">
        <v>2277</v>
      </c>
      <c r="Q1097" s="163">
        <v>1</v>
      </c>
      <c r="R1097" s="297">
        <v>1</v>
      </c>
      <c r="S1097" s="162" t="s">
        <v>91</v>
      </c>
      <c r="T1097" s="162" t="s">
        <v>91</v>
      </c>
      <c r="U1097" s="162" t="s">
        <v>91</v>
      </c>
      <c r="V1097" s="162" t="s">
        <v>91</v>
      </c>
      <c r="W1097" s="162" t="s">
        <v>91</v>
      </c>
      <c r="X1097" s="162" t="s">
        <v>91</v>
      </c>
      <c r="Y1097" s="162" t="s">
        <v>91</v>
      </c>
      <c r="Z1097" s="162" t="s">
        <v>91</v>
      </c>
      <c r="AA1097" s="162" t="s">
        <v>91</v>
      </c>
      <c r="AB1097" s="162" t="s">
        <v>91</v>
      </c>
      <c r="AC1097" s="162" t="s">
        <v>91</v>
      </c>
      <c r="AD1097" s="162" t="s">
        <v>91</v>
      </c>
      <c r="AE1097" s="162" t="s">
        <v>91</v>
      </c>
      <c r="AF1097" s="162" t="s">
        <v>91</v>
      </c>
      <c r="AG1097" s="162" t="s">
        <v>91</v>
      </c>
      <c r="AH1097" s="162" t="s">
        <v>91</v>
      </c>
      <c r="AI1097" s="162" t="s">
        <v>91</v>
      </c>
      <c r="AJ1097" s="162" t="s">
        <v>91</v>
      </c>
      <c r="AK1097" s="162" t="s">
        <v>91</v>
      </c>
      <c r="AL1097" s="162" t="s">
        <v>91</v>
      </c>
      <c r="AM1097" s="162" t="s">
        <v>91</v>
      </c>
    </row>
    <row r="1098" spans="1:39" s="121" customFormat="1" ht="15" hidden="1" customHeight="1">
      <c r="A1098" s="233" t="s">
        <v>1233</v>
      </c>
      <c r="B1098" s="233"/>
      <c r="C1098" s="233" t="s">
        <v>938</v>
      </c>
      <c r="H1098" s="121">
        <v>1</v>
      </c>
      <c r="I1098" s="235">
        <v>17.2</v>
      </c>
      <c r="J1098" s="236">
        <f t="shared" si="51"/>
        <v>17.2</v>
      </c>
      <c r="K1098" s="237">
        <f t="shared" si="52"/>
        <v>8.0173398280000924E-4</v>
      </c>
    </row>
    <row r="1099" spans="1:39" s="121" customFormat="1" ht="15" customHeight="1">
      <c r="A1099" s="233" t="s">
        <v>174</v>
      </c>
      <c r="B1099" s="233"/>
      <c r="C1099" s="233" t="s">
        <v>542</v>
      </c>
      <c r="H1099" s="121">
        <v>1</v>
      </c>
      <c r="I1099" s="235">
        <v>16.5</v>
      </c>
      <c r="J1099" s="236">
        <f t="shared" si="51"/>
        <v>16.5</v>
      </c>
      <c r="K1099" s="237">
        <f t="shared" si="52"/>
        <v>7.691052741976834E-4</v>
      </c>
      <c r="O1099" s="257" t="s">
        <v>1027</v>
      </c>
      <c r="P1099" s="315" t="s">
        <v>2281</v>
      </c>
      <c r="R1099" s="300">
        <v>1</v>
      </c>
      <c r="S1099" s="121" t="s">
        <v>91</v>
      </c>
      <c r="T1099" s="121" t="s">
        <v>91</v>
      </c>
      <c r="U1099" s="121" t="s">
        <v>91</v>
      </c>
      <c r="V1099" s="121" t="s">
        <v>91</v>
      </c>
      <c r="W1099" s="121" t="s">
        <v>91</v>
      </c>
      <c r="X1099" s="121" t="s">
        <v>91</v>
      </c>
      <c r="Y1099" s="121" t="s">
        <v>91</v>
      </c>
      <c r="Z1099" s="121" t="s">
        <v>91</v>
      </c>
      <c r="AA1099" s="121" t="s">
        <v>91</v>
      </c>
      <c r="AB1099" s="121" t="s">
        <v>91</v>
      </c>
      <c r="AC1099" s="121" t="s">
        <v>91</v>
      </c>
      <c r="AD1099" s="121" t="s">
        <v>91</v>
      </c>
      <c r="AE1099" s="121" t="s">
        <v>91</v>
      </c>
      <c r="AF1099" s="121" t="s">
        <v>91</v>
      </c>
      <c r="AG1099" s="121" t="s">
        <v>91</v>
      </c>
      <c r="AH1099" s="121" t="s">
        <v>91</v>
      </c>
      <c r="AI1099" s="121" t="s">
        <v>91</v>
      </c>
      <c r="AJ1099" s="121" t="s">
        <v>93</v>
      </c>
      <c r="AK1099" s="121" t="s">
        <v>91</v>
      </c>
      <c r="AL1099" s="121" t="s">
        <v>91</v>
      </c>
      <c r="AM1099" s="121" t="s">
        <v>91</v>
      </c>
    </row>
    <row r="1100" spans="1:39" s="121" customFormat="1" ht="15" hidden="1" customHeight="1">
      <c r="A1100" s="233" t="s">
        <v>1234</v>
      </c>
      <c r="B1100" s="233"/>
      <c r="C1100" s="233" t="s">
        <v>684</v>
      </c>
      <c r="H1100" s="121">
        <v>1</v>
      </c>
      <c r="I1100" s="235">
        <v>14.5</v>
      </c>
      <c r="J1100" s="236">
        <f t="shared" si="51"/>
        <v>14.5</v>
      </c>
      <c r="K1100" s="237">
        <f t="shared" si="52"/>
        <v>6.7588039247675207E-4</v>
      </c>
    </row>
    <row r="1101" spans="1:39" s="121" customFormat="1" ht="15" hidden="1" customHeight="1">
      <c r="A1101" s="233" t="s">
        <v>1235</v>
      </c>
      <c r="B1101" s="233"/>
      <c r="C1101" s="233" t="s">
        <v>939</v>
      </c>
      <c r="H1101" s="121">
        <v>1</v>
      </c>
      <c r="I1101" s="235">
        <v>7.4</v>
      </c>
      <c r="J1101" s="236">
        <f t="shared" si="51"/>
        <v>7.4</v>
      </c>
      <c r="K1101" s="237">
        <f t="shared" si="52"/>
        <v>3.4493206236744589E-4</v>
      </c>
    </row>
    <row r="1102" spans="1:39" s="121" customFormat="1" ht="15" customHeight="1">
      <c r="A1102" s="233" t="s">
        <v>1236</v>
      </c>
      <c r="B1102" s="233"/>
      <c r="C1102" s="233" t="s">
        <v>659</v>
      </c>
      <c r="H1102" s="121">
        <v>1</v>
      </c>
      <c r="I1102" s="235">
        <v>13.3</v>
      </c>
      <c r="J1102" s="251">
        <f t="shared" si="51"/>
        <v>13.3</v>
      </c>
      <c r="K1102" s="252">
        <f t="shared" si="52"/>
        <v>6.1994546344419329E-4</v>
      </c>
      <c r="P1102" s="315"/>
      <c r="Q1102" s="283"/>
      <c r="R1102" s="298">
        <v>1</v>
      </c>
      <c r="S1102" s="257" t="s">
        <v>93</v>
      </c>
      <c r="T1102" s="257" t="s">
        <v>93</v>
      </c>
      <c r="U1102" s="257" t="s">
        <v>91</v>
      </c>
      <c r="V1102" s="257" t="s">
        <v>91</v>
      </c>
      <c r="W1102" s="257" t="s">
        <v>93</v>
      </c>
      <c r="X1102" s="257" t="s">
        <v>91</v>
      </c>
      <c r="Y1102" s="257" t="s">
        <v>91</v>
      </c>
      <c r="Z1102" s="257" t="s">
        <v>93</v>
      </c>
      <c r="AA1102" s="257" t="s">
        <v>93</v>
      </c>
      <c r="AB1102" s="257" t="s">
        <v>91</v>
      </c>
      <c r="AC1102" s="257" t="s">
        <v>91</v>
      </c>
      <c r="AD1102" s="257" t="s">
        <v>91</v>
      </c>
      <c r="AE1102" s="257" t="s">
        <v>91</v>
      </c>
      <c r="AF1102" s="257" t="s">
        <v>93</v>
      </c>
      <c r="AG1102" s="257" t="s">
        <v>91</v>
      </c>
      <c r="AH1102" s="257" t="s">
        <v>93</v>
      </c>
      <c r="AI1102" s="257" t="s">
        <v>91</v>
      </c>
      <c r="AJ1102" s="257" t="s">
        <v>91</v>
      </c>
      <c r="AK1102" s="257" t="s">
        <v>91</v>
      </c>
      <c r="AL1102" s="257" t="s">
        <v>91</v>
      </c>
      <c r="AM1102" s="257" t="s">
        <v>91</v>
      </c>
    </row>
    <row r="1103" spans="1:39" s="121" customFormat="1" ht="15" hidden="1" customHeight="1">
      <c r="A1103" s="233" t="s">
        <v>1237</v>
      </c>
      <c r="B1103" s="233"/>
      <c r="C1103" s="233" t="s">
        <v>696</v>
      </c>
      <c r="H1103" s="121">
        <v>1</v>
      </c>
      <c r="I1103" s="235">
        <v>13.3</v>
      </c>
      <c r="J1103" s="236">
        <f t="shared" si="51"/>
        <v>13.3</v>
      </c>
      <c r="K1103" s="237">
        <f t="shared" si="52"/>
        <v>6.1994546344419329E-4</v>
      </c>
    </row>
    <row r="1104" spans="1:39" s="121" customFormat="1" ht="15" hidden="1" customHeight="1">
      <c r="A1104" s="233" t="s">
        <v>1238</v>
      </c>
      <c r="B1104" s="233"/>
      <c r="C1104" s="233" t="s">
        <v>574</v>
      </c>
      <c r="H1104" s="121">
        <v>1</v>
      </c>
      <c r="I1104" s="235">
        <v>13.3</v>
      </c>
      <c r="J1104" s="236">
        <f t="shared" si="51"/>
        <v>13.3</v>
      </c>
      <c r="K1104" s="237">
        <f t="shared" si="52"/>
        <v>6.1994546344419329E-4</v>
      </c>
    </row>
    <row r="1105" spans="1:39" s="205" customFormat="1" ht="15" customHeight="1">
      <c r="A1105" s="204" t="s">
        <v>1239</v>
      </c>
      <c r="B1105" s="204"/>
      <c r="C1105" s="204" t="s">
        <v>590</v>
      </c>
      <c r="H1105" s="205">
        <v>1</v>
      </c>
      <c r="I1105" s="206">
        <v>14.3</v>
      </c>
      <c r="J1105" s="223">
        <f t="shared" si="51"/>
        <v>14.3</v>
      </c>
      <c r="K1105" s="211">
        <f t="shared" si="52"/>
        <v>6.6655790430465895E-4</v>
      </c>
      <c r="P1105" s="317"/>
      <c r="Q1105" s="220"/>
      <c r="R1105" s="299">
        <v>1</v>
      </c>
      <c r="S1105" s="221" t="s">
        <v>91</v>
      </c>
      <c r="T1105" s="221" t="s">
        <v>91</v>
      </c>
      <c r="U1105" s="221" t="s">
        <v>91</v>
      </c>
      <c r="V1105" s="221" t="s">
        <v>91</v>
      </c>
      <c r="W1105" s="221" t="s">
        <v>91</v>
      </c>
      <c r="X1105" s="221" t="s">
        <v>91</v>
      </c>
      <c r="Y1105" s="221" t="s">
        <v>91</v>
      </c>
      <c r="Z1105" s="221" t="s">
        <v>91</v>
      </c>
      <c r="AA1105" s="221" t="s">
        <v>91</v>
      </c>
      <c r="AB1105" s="221" t="s">
        <v>91</v>
      </c>
      <c r="AC1105" s="221" t="s">
        <v>91</v>
      </c>
      <c r="AD1105" s="221" t="s">
        <v>91</v>
      </c>
      <c r="AE1105" s="221" t="s">
        <v>91</v>
      </c>
      <c r="AF1105" s="221" t="s">
        <v>91</v>
      </c>
      <c r="AG1105" s="221" t="s">
        <v>91</v>
      </c>
      <c r="AH1105" s="221" t="s">
        <v>91</v>
      </c>
      <c r="AI1105" s="221" t="s">
        <v>91</v>
      </c>
      <c r="AJ1105" s="221" t="s">
        <v>91</v>
      </c>
      <c r="AK1105" s="221" t="s">
        <v>91</v>
      </c>
      <c r="AL1105" s="221" t="s">
        <v>91</v>
      </c>
      <c r="AM1105" s="221" t="s">
        <v>91</v>
      </c>
    </row>
    <row r="1106" spans="1:39" s="121" customFormat="1" ht="16.2" customHeight="1">
      <c r="A1106" s="233" t="s">
        <v>175</v>
      </c>
      <c r="B1106" s="233"/>
      <c r="C1106" s="233" t="s">
        <v>671</v>
      </c>
      <c r="H1106" s="121">
        <v>1</v>
      </c>
      <c r="I1106" s="235">
        <v>13.1</v>
      </c>
      <c r="J1106" s="251">
        <f t="shared" si="51"/>
        <v>13.1</v>
      </c>
      <c r="K1106" s="252">
        <f t="shared" si="52"/>
        <v>6.1062297527210007E-4</v>
      </c>
      <c r="P1106" s="315"/>
      <c r="Q1106" s="283"/>
      <c r="R1106" s="298">
        <v>1</v>
      </c>
      <c r="S1106" s="257" t="s">
        <v>91</v>
      </c>
      <c r="T1106" s="257" t="s">
        <v>91</v>
      </c>
      <c r="U1106" s="257" t="s">
        <v>91</v>
      </c>
      <c r="V1106" s="257" t="s">
        <v>91</v>
      </c>
      <c r="W1106" s="257" t="s">
        <v>91</v>
      </c>
      <c r="X1106" s="257" t="s">
        <v>91</v>
      </c>
      <c r="Y1106" s="257" t="s">
        <v>91</v>
      </c>
      <c r="Z1106" s="257" t="s">
        <v>91</v>
      </c>
      <c r="AA1106" s="257" t="s">
        <v>91</v>
      </c>
      <c r="AB1106" s="257" t="s">
        <v>91</v>
      </c>
      <c r="AC1106" s="257" t="s">
        <v>91</v>
      </c>
      <c r="AD1106" s="257" t="s">
        <v>91</v>
      </c>
      <c r="AE1106" s="257" t="s">
        <v>91</v>
      </c>
      <c r="AF1106" s="257" t="s">
        <v>91</v>
      </c>
      <c r="AG1106" s="257" t="s">
        <v>91</v>
      </c>
      <c r="AH1106" s="257" t="s">
        <v>91</v>
      </c>
      <c r="AI1106" s="257" t="s">
        <v>91</v>
      </c>
      <c r="AJ1106" s="257" t="s">
        <v>91</v>
      </c>
      <c r="AK1106" s="257" t="s">
        <v>91</v>
      </c>
      <c r="AL1106" s="257" t="s">
        <v>91</v>
      </c>
      <c r="AM1106" s="257" t="s">
        <v>91</v>
      </c>
    </row>
    <row r="1107" spans="1:39" s="121" customFormat="1" ht="15" customHeight="1">
      <c r="A1107" s="233" t="s">
        <v>176</v>
      </c>
      <c r="B1107" s="233"/>
      <c r="C1107" s="233" t="s">
        <v>671</v>
      </c>
      <c r="H1107" s="121">
        <v>1</v>
      </c>
      <c r="I1107" s="235">
        <v>13.1</v>
      </c>
      <c r="J1107" s="251">
        <f t="shared" si="51"/>
        <v>13.1</v>
      </c>
      <c r="K1107" s="252">
        <f t="shared" si="52"/>
        <v>6.1062297527210007E-4</v>
      </c>
      <c r="P1107" s="315"/>
      <c r="Q1107" s="283"/>
      <c r="R1107" s="298">
        <v>1</v>
      </c>
      <c r="S1107" s="257" t="s">
        <v>91</v>
      </c>
      <c r="T1107" s="257" t="s">
        <v>91</v>
      </c>
      <c r="U1107" s="257" t="s">
        <v>91</v>
      </c>
      <c r="V1107" s="257" t="s">
        <v>91</v>
      </c>
      <c r="W1107" s="257" t="s">
        <v>91</v>
      </c>
      <c r="X1107" s="257" t="s">
        <v>91</v>
      </c>
      <c r="Y1107" s="257" t="s">
        <v>91</v>
      </c>
      <c r="Z1107" s="257" t="s">
        <v>91</v>
      </c>
      <c r="AA1107" s="257" t="s">
        <v>91</v>
      </c>
      <c r="AB1107" s="257" t="s">
        <v>91</v>
      </c>
      <c r="AC1107" s="257" t="s">
        <v>91</v>
      </c>
      <c r="AD1107" s="257" t="s">
        <v>91</v>
      </c>
      <c r="AE1107" s="257" t="s">
        <v>91</v>
      </c>
      <c r="AF1107" s="257" t="s">
        <v>91</v>
      </c>
      <c r="AG1107" s="257" t="s">
        <v>91</v>
      </c>
      <c r="AH1107" s="257" t="s">
        <v>91</v>
      </c>
      <c r="AI1107" s="257" t="s">
        <v>91</v>
      </c>
      <c r="AJ1107" s="257" t="s">
        <v>91</v>
      </c>
      <c r="AK1107" s="257" t="s">
        <v>91</v>
      </c>
      <c r="AL1107" s="257" t="s">
        <v>91</v>
      </c>
      <c r="AM1107" s="257" t="s">
        <v>91</v>
      </c>
    </row>
    <row r="1108" spans="1:39" s="205" customFormat="1" ht="15" customHeight="1">
      <c r="A1108" s="204" t="s">
        <v>177</v>
      </c>
      <c r="B1108" s="204"/>
      <c r="C1108" s="204" t="s">
        <v>2048</v>
      </c>
      <c r="H1108" s="205">
        <v>1</v>
      </c>
      <c r="I1108" s="206">
        <v>13.3</v>
      </c>
      <c r="J1108" s="223">
        <f t="shared" si="51"/>
        <v>13.3</v>
      </c>
      <c r="K1108" s="211">
        <f t="shared" si="52"/>
        <v>6.1994546344419329E-4</v>
      </c>
      <c r="P1108" s="317"/>
      <c r="Q1108" s="220"/>
      <c r="R1108" s="299">
        <v>1</v>
      </c>
      <c r="S1108" s="221" t="s">
        <v>91</v>
      </c>
      <c r="T1108" s="221" t="s">
        <v>91</v>
      </c>
      <c r="U1108" s="221" t="s">
        <v>91</v>
      </c>
      <c r="V1108" s="221" t="s">
        <v>91</v>
      </c>
      <c r="W1108" s="221" t="s">
        <v>91</v>
      </c>
      <c r="X1108" s="221" t="s">
        <v>91</v>
      </c>
      <c r="Y1108" s="221" t="s">
        <v>91</v>
      </c>
      <c r="Z1108" s="221" t="s">
        <v>91</v>
      </c>
      <c r="AA1108" s="221" t="s">
        <v>91</v>
      </c>
      <c r="AB1108" s="221" t="s">
        <v>91</v>
      </c>
      <c r="AC1108" s="221" t="s">
        <v>91</v>
      </c>
      <c r="AD1108" s="221" t="s">
        <v>91</v>
      </c>
      <c r="AE1108" s="221" t="s">
        <v>91</v>
      </c>
      <c r="AF1108" s="221" t="s">
        <v>91</v>
      </c>
      <c r="AG1108" s="221" t="s">
        <v>91</v>
      </c>
      <c r="AH1108" s="221" t="s">
        <v>91</v>
      </c>
      <c r="AI1108" s="221" t="s">
        <v>91</v>
      </c>
      <c r="AJ1108" s="221" t="s">
        <v>91</v>
      </c>
      <c r="AK1108" s="221" t="s">
        <v>91</v>
      </c>
      <c r="AL1108" s="221" t="s">
        <v>91</v>
      </c>
      <c r="AM1108" s="221" t="s">
        <v>91</v>
      </c>
    </row>
    <row r="1109" spans="1:39" s="205" customFormat="1" ht="15" customHeight="1">
      <c r="A1109" s="204" t="s">
        <v>178</v>
      </c>
      <c r="B1109" s="204"/>
      <c r="C1109" s="204" t="s">
        <v>2048</v>
      </c>
      <c r="H1109" s="205">
        <v>1</v>
      </c>
      <c r="I1109" s="206">
        <v>13.3</v>
      </c>
      <c r="J1109" s="223">
        <f t="shared" si="51"/>
        <v>13.3</v>
      </c>
      <c r="K1109" s="211">
        <f t="shared" si="52"/>
        <v>6.1994546344419329E-4</v>
      </c>
      <c r="P1109" s="317"/>
      <c r="Q1109" s="220"/>
      <c r="R1109" s="299">
        <v>1</v>
      </c>
      <c r="S1109" s="221" t="s">
        <v>91</v>
      </c>
      <c r="T1109" s="221" t="s">
        <v>91</v>
      </c>
      <c r="U1109" s="221" t="s">
        <v>91</v>
      </c>
      <c r="V1109" s="221" t="s">
        <v>91</v>
      </c>
      <c r="W1109" s="221" t="s">
        <v>91</v>
      </c>
      <c r="X1109" s="221" t="s">
        <v>91</v>
      </c>
      <c r="Y1109" s="221" t="s">
        <v>91</v>
      </c>
      <c r="Z1109" s="221" t="s">
        <v>91</v>
      </c>
      <c r="AA1109" s="221" t="s">
        <v>91</v>
      </c>
      <c r="AB1109" s="221" t="s">
        <v>91</v>
      </c>
      <c r="AC1109" s="221" t="s">
        <v>91</v>
      </c>
      <c r="AD1109" s="221" t="s">
        <v>91</v>
      </c>
      <c r="AE1109" s="221" t="s">
        <v>91</v>
      </c>
      <c r="AF1109" s="221" t="s">
        <v>91</v>
      </c>
      <c r="AG1109" s="221" t="s">
        <v>91</v>
      </c>
      <c r="AH1109" s="221" t="s">
        <v>91</v>
      </c>
      <c r="AI1109" s="221" t="s">
        <v>91</v>
      </c>
      <c r="AJ1109" s="221" t="s">
        <v>91</v>
      </c>
      <c r="AK1109" s="221" t="s">
        <v>91</v>
      </c>
      <c r="AL1109" s="221" t="s">
        <v>91</v>
      </c>
      <c r="AM1109" s="221" t="s">
        <v>91</v>
      </c>
    </row>
    <row r="1110" spans="1:39" s="121" customFormat="1" ht="15" hidden="1" customHeight="1">
      <c r="A1110" s="233" t="s">
        <v>1240</v>
      </c>
      <c r="B1110" s="233"/>
      <c r="C1110" s="233" t="s">
        <v>656</v>
      </c>
      <c r="H1110" s="121">
        <v>1</v>
      </c>
      <c r="I1110" s="235">
        <v>13.3</v>
      </c>
      <c r="J1110" s="236">
        <f t="shared" si="51"/>
        <v>13.3</v>
      </c>
      <c r="K1110" s="237">
        <f t="shared" si="52"/>
        <v>6.1994546344419329E-4</v>
      </c>
    </row>
    <row r="1111" spans="1:39" s="121" customFormat="1" ht="15" hidden="1" customHeight="1">
      <c r="A1111" s="233" t="s">
        <v>1241</v>
      </c>
      <c r="B1111" s="233"/>
      <c r="C1111" s="233" t="s">
        <v>656</v>
      </c>
      <c r="H1111" s="121">
        <v>1</v>
      </c>
      <c r="I1111" s="235">
        <v>13.3</v>
      </c>
      <c r="J1111" s="236">
        <f t="shared" si="51"/>
        <v>13.3</v>
      </c>
      <c r="K1111" s="237">
        <f t="shared" si="52"/>
        <v>6.1994546344419329E-4</v>
      </c>
    </row>
    <row r="1112" spans="1:39" s="121" customFormat="1" ht="15" hidden="1" customHeight="1">
      <c r="A1112" s="233" t="s">
        <v>1242</v>
      </c>
      <c r="B1112" s="233"/>
      <c r="C1112" s="233" t="s">
        <v>626</v>
      </c>
      <c r="H1112" s="121">
        <v>1</v>
      </c>
      <c r="I1112" s="235">
        <v>14</v>
      </c>
      <c r="J1112" s="236">
        <f t="shared" si="51"/>
        <v>14</v>
      </c>
      <c r="K1112" s="237">
        <f t="shared" si="52"/>
        <v>6.5257417204651923E-4</v>
      </c>
    </row>
    <row r="1113" spans="1:39" s="121" customFormat="1" ht="15" hidden="1" customHeight="1">
      <c r="A1113" s="233" t="s">
        <v>1243</v>
      </c>
      <c r="B1113" s="233"/>
      <c r="C1113" s="233" t="s">
        <v>574</v>
      </c>
      <c r="H1113" s="121">
        <v>1</v>
      </c>
      <c r="I1113" s="235">
        <v>19.2</v>
      </c>
      <c r="J1113" s="236">
        <f t="shared" si="51"/>
        <v>19.2</v>
      </c>
      <c r="K1113" s="237">
        <f t="shared" si="52"/>
        <v>8.9495886452094057E-4</v>
      </c>
    </row>
    <row r="1114" spans="1:39" s="121" customFormat="1" ht="15" hidden="1" customHeight="1">
      <c r="A1114" s="233" t="s">
        <v>179</v>
      </c>
      <c r="B1114" s="233"/>
      <c r="C1114" s="233" t="s">
        <v>583</v>
      </c>
      <c r="H1114" s="121">
        <v>1</v>
      </c>
      <c r="I1114" s="235">
        <v>4.7</v>
      </c>
      <c r="J1114" s="236">
        <f t="shared" si="51"/>
        <v>4.7</v>
      </c>
      <c r="K1114" s="237">
        <f t="shared" si="52"/>
        <v>2.1907847204418861E-4</v>
      </c>
    </row>
    <row r="1115" spans="1:39" s="121" customFormat="1" ht="15" customHeight="1">
      <c r="A1115" s="233" t="s">
        <v>1244</v>
      </c>
      <c r="B1115" s="233"/>
      <c r="C1115" s="233" t="s">
        <v>940</v>
      </c>
      <c r="H1115" s="121">
        <v>1</v>
      </c>
      <c r="I1115" s="235">
        <v>13.3</v>
      </c>
      <c r="J1115" s="251">
        <f t="shared" si="51"/>
        <v>13.3</v>
      </c>
      <c r="K1115" s="252">
        <f t="shared" si="52"/>
        <v>6.1994546344419329E-4</v>
      </c>
      <c r="P1115" s="315"/>
      <c r="Q1115" s="283"/>
      <c r="R1115" s="298">
        <v>1</v>
      </c>
      <c r="S1115" s="257" t="s">
        <v>91</v>
      </c>
      <c r="T1115" s="257" t="s">
        <v>91</v>
      </c>
      <c r="U1115" s="257" t="s">
        <v>91</v>
      </c>
      <c r="V1115" s="257" t="s">
        <v>91</v>
      </c>
      <c r="W1115" s="257" t="s">
        <v>91</v>
      </c>
      <c r="X1115" s="257" t="s">
        <v>91</v>
      </c>
      <c r="Y1115" s="257" t="s">
        <v>91</v>
      </c>
      <c r="Z1115" s="257" t="s">
        <v>91</v>
      </c>
      <c r="AA1115" s="257" t="s">
        <v>91</v>
      </c>
      <c r="AB1115" s="257" t="s">
        <v>91</v>
      </c>
      <c r="AC1115" s="257" t="s">
        <v>91</v>
      </c>
      <c r="AD1115" s="257" t="s">
        <v>91</v>
      </c>
      <c r="AE1115" s="257" t="s">
        <v>91</v>
      </c>
      <c r="AF1115" s="257" t="s">
        <v>91</v>
      </c>
      <c r="AG1115" s="257" t="s">
        <v>91</v>
      </c>
      <c r="AH1115" s="257" t="s">
        <v>91</v>
      </c>
      <c r="AI1115" s="257" t="s">
        <v>91</v>
      </c>
      <c r="AJ1115" s="257" t="s">
        <v>91</v>
      </c>
      <c r="AK1115" s="257" t="s">
        <v>91</v>
      </c>
      <c r="AL1115" s="257" t="s">
        <v>91</v>
      </c>
      <c r="AM1115" s="257" t="s">
        <v>91</v>
      </c>
    </row>
    <row r="1116" spans="1:39" s="205" customFormat="1" ht="15" customHeight="1">
      <c r="A1116" s="204" t="s">
        <v>180</v>
      </c>
      <c r="B1116" s="204"/>
      <c r="C1116" s="204" t="s">
        <v>2069</v>
      </c>
      <c r="H1116" s="205">
        <v>1</v>
      </c>
      <c r="I1116" s="206">
        <v>13.3</v>
      </c>
      <c r="J1116" s="223">
        <f t="shared" si="51"/>
        <v>13.3</v>
      </c>
      <c r="K1116" s="211">
        <f t="shared" si="52"/>
        <v>6.1994546344419329E-4</v>
      </c>
      <c r="P1116" s="317"/>
      <c r="Q1116" s="220"/>
      <c r="R1116" s="299">
        <v>1</v>
      </c>
      <c r="S1116" s="221" t="s">
        <v>91</v>
      </c>
      <c r="T1116" s="221" t="s">
        <v>91</v>
      </c>
      <c r="U1116" s="221" t="s">
        <v>91</v>
      </c>
      <c r="V1116" s="221" t="s">
        <v>91</v>
      </c>
      <c r="W1116" s="221" t="s">
        <v>91</v>
      </c>
      <c r="X1116" s="221" t="s">
        <v>91</v>
      </c>
      <c r="Y1116" s="221" t="s">
        <v>91</v>
      </c>
      <c r="Z1116" s="221" t="s">
        <v>91</v>
      </c>
      <c r="AA1116" s="221" t="s">
        <v>91</v>
      </c>
      <c r="AB1116" s="221" t="s">
        <v>91</v>
      </c>
      <c r="AC1116" s="221" t="s">
        <v>91</v>
      </c>
      <c r="AD1116" s="221" t="s">
        <v>91</v>
      </c>
      <c r="AE1116" s="221" t="s">
        <v>91</v>
      </c>
      <c r="AF1116" s="221" t="s">
        <v>91</v>
      </c>
      <c r="AG1116" s="221" t="s">
        <v>91</v>
      </c>
      <c r="AH1116" s="221" t="s">
        <v>91</v>
      </c>
      <c r="AI1116" s="221" t="s">
        <v>91</v>
      </c>
      <c r="AJ1116" s="221" t="s">
        <v>91</v>
      </c>
      <c r="AK1116" s="221" t="s">
        <v>91</v>
      </c>
      <c r="AL1116" s="221" t="s">
        <v>91</v>
      </c>
      <c r="AM1116" s="221" t="s">
        <v>91</v>
      </c>
    </row>
    <row r="1117" spans="1:39" s="121" customFormat="1" ht="15" hidden="1" customHeight="1">
      <c r="A1117" s="233" t="s">
        <v>1245</v>
      </c>
      <c r="B1117" s="233"/>
      <c r="C1117" s="233" t="s">
        <v>941</v>
      </c>
      <c r="H1117" s="121">
        <v>1</v>
      </c>
      <c r="I1117" s="235">
        <v>13.3</v>
      </c>
      <c r="J1117" s="236">
        <f t="shared" si="51"/>
        <v>13.3</v>
      </c>
      <c r="K1117" s="237">
        <f t="shared" si="52"/>
        <v>6.1994546344419329E-4</v>
      </c>
    </row>
    <row r="1118" spans="1:39" s="121" customFormat="1" ht="15" customHeight="1">
      <c r="A1118" s="233" t="s">
        <v>1246</v>
      </c>
      <c r="B1118" s="233"/>
      <c r="C1118" s="233" t="s">
        <v>715</v>
      </c>
      <c r="H1118" s="121">
        <v>1</v>
      </c>
      <c r="I1118" s="235">
        <v>13.3</v>
      </c>
      <c r="J1118" s="251">
        <f t="shared" si="51"/>
        <v>13.3</v>
      </c>
      <c r="K1118" s="252">
        <f t="shared" si="52"/>
        <v>6.1994546344419329E-4</v>
      </c>
      <c r="P1118" s="315"/>
      <c r="Q1118" s="283"/>
      <c r="R1118" s="298">
        <v>1</v>
      </c>
      <c r="S1118" s="257" t="s">
        <v>91</v>
      </c>
      <c r="T1118" s="257" t="s">
        <v>91</v>
      </c>
      <c r="U1118" s="257" t="s">
        <v>91</v>
      </c>
      <c r="V1118" s="257" t="s">
        <v>91</v>
      </c>
      <c r="W1118" s="257" t="s">
        <v>91</v>
      </c>
      <c r="X1118" s="257" t="s">
        <v>91</v>
      </c>
      <c r="Y1118" s="257" t="s">
        <v>91</v>
      </c>
      <c r="Z1118" s="257" t="s">
        <v>91</v>
      </c>
      <c r="AA1118" s="257" t="s">
        <v>91</v>
      </c>
      <c r="AB1118" s="257" t="s">
        <v>91</v>
      </c>
      <c r="AC1118" s="257" t="s">
        <v>91</v>
      </c>
      <c r="AD1118" s="257" t="s">
        <v>91</v>
      </c>
      <c r="AE1118" s="257" t="s">
        <v>91</v>
      </c>
      <c r="AF1118" s="257" t="s">
        <v>91</v>
      </c>
      <c r="AG1118" s="257" t="s">
        <v>91</v>
      </c>
      <c r="AH1118" s="257" t="s">
        <v>91</v>
      </c>
      <c r="AI1118" s="257" t="s">
        <v>91</v>
      </c>
      <c r="AJ1118" s="257" t="s">
        <v>91</v>
      </c>
      <c r="AK1118" s="257" t="s">
        <v>91</v>
      </c>
      <c r="AL1118" s="257" t="s">
        <v>91</v>
      </c>
      <c r="AM1118" s="257" t="s">
        <v>91</v>
      </c>
    </row>
    <row r="1119" spans="1:39" s="121" customFormat="1" ht="15" hidden="1" customHeight="1">
      <c r="A1119" s="233" t="s">
        <v>1247</v>
      </c>
      <c r="B1119" s="233"/>
      <c r="C1119" s="233" t="s">
        <v>667</v>
      </c>
      <c r="H1119" s="121">
        <v>1</v>
      </c>
      <c r="I1119" s="235">
        <v>13.3</v>
      </c>
      <c r="J1119" s="236">
        <f t="shared" si="51"/>
        <v>13.3</v>
      </c>
      <c r="K1119" s="237">
        <f t="shared" si="52"/>
        <v>6.1994546344419329E-4</v>
      </c>
    </row>
    <row r="1120" spans="1:39" s="121" customFormat="1" ht="15" customHeight="1">
      <c r="A1120" s="233" t="s">
        <v>181</v>
      </c>
      <c r="B1120" s="233"/>
      <c r="C1120" s="233" t="s">
        <v>546</v>
      </c>
      <c r="H1120" s="121">
        <v>1</v>
      </c>
      <c r="I1120" s="235">
        <v>13.3</v>
      </c>
      <c r="J1120" s="236">
        <f t="shared" si="51"/>
        <v>13.3</v>
      </c>
      <c r="K1120" s="237">
        <f t="shared" si="52"/>
        <v>6.1994546344419329E-4</v>
      </c>
      <c r="P1120" s="315" t="s">
        <v>2281</v>
      </c>
      <c r="R1120" s="300">
        <v>1</v>
      </c>
      <c r="S1120" s="121" t="s">
        <v>91</v>
      </c>
      <c r="T1120" s="121" t="s">
        <v>91</v>
      </c>
      <c r="U1120" s="121" t="s">
        <v>91</v>
      </c>
      <c r="V1120" s="121" t="s">
        <v>91</v>
      </c>
      <c r="W1120" s="121" t="s">
        <v>91</v>
      </c>
      <c r="X1120" s="121" t="s">
        <v>91</v>
      </c>
      <c r="Y1120" s="121" t="s">
        <v>91</v>
      </c>
      <c r="Z1120" s="121" t="s">
        <v>91</v>
      </c>
      <c r="AA1120" s="121" t="s">
        <v>91</v>
      </c>
      <c r="AB1120" s="121" t="s">
        <v>91</v>
      </c>
      <c r="AC1120" s="121" t="s">
        <v>91</v>
      </c>
      <c r="AD1120" s="121" t="s">
        <v>91</v>
      </c>
      <c r="AE1120" s="121" t="s">
        <v>91</v>
      </c>
      <c r="AF1120" s="121" t="s">
        <v>91</v>
      </c>
      <c r="AG1120" s="121" t="s">
        <v>91</v>
      </c>
      <c r="AH1120" s="121" t="s">
        <v>91</v>
      </c>
      <c r="AI1120" s="121" t="s">
        <v>91</v>
      </c>
      <c r="AJ1120" s="121" t="s">
        <v>91</v>
      </c>
      <c r="AK1120" s="121" t="s">
        <v>91</v>
      </c>
      <c r="AL1120" s="121" t="s">
        <v>91</v>
      </c>
      <c r="AM1120" s="121" t="s">
        <v>91</v>
      </c>
    </row>
    <row r="1121" spans="1:39" s="205" customFormat="1" ht="15" customHeight="1">
      <c r="A1121" s="204" t="s">
        <v>1248</v>
      </c>
      <c r="B1121" s="204"/>
      <c r="C1121" s="204" t="s">
        <v>645</v>
      </c>
      <c r="H1121" s="205">
        <v>1</v>
      </c>
      <c r="I1121" s="206">
        <v>13.3</v>
      </c>
      <c r="J1121" s="193">
        <f t="shared" si="51"/>
        <v>13.3</v>
      </c>
      <c r="K1121" s="207">
        <f t="shared" si="52"/>
        <v>6.1994546344419329E-4</v>
      </c>
      <c r="P1121" s="317"/>
      <c r="R1121" s="303">
        <v>1</v>
      </c>
      <c r="S1121" s="205" t="s">
        <v>91</v>
      </c>
      <c r="T1121" s="205" t="s">
        <v>91</v>
      </c>
      <c r="U1121" s="205" t="s">
        <v>91</v>
      </c>
      <c r="V1121" s="205" t="s">
        <v>91</v>
      </c>
      <c r="W1121" s="205" t="s">
        <v>91</v>
      </c>
      <c r="X1121" s="205" t="s">
        <v>91</v>
      </c>
      <c r="Y1121" s="205" t="s">
        <v>91</v>
      </c>
      <c r="Z1121" s="205" t="s">
        <v>91</v>
      </c>
      <c r="AA1121" s="205" t="s">
        <v>91</v>
      </c>
      <c r="AB1121" s="205" t="s">
        <v>91</v>
      </c>
      <c r="AC1121" s="205" t="s">
        <v>91</v>
      </c>
      <c r="AD1121" s="205" t="s">
        <v>91</v>
      </c>
      <c r="AE1121" s="205" t="s">
        <v>91</v>
      </c>
      <c r="AF1121" s="205" t="s">
        <v>91</v>
      </c>
      <c r="AG1121" s="205" t="s">
        <v>91</v>
      </c>
      <c r="AH1121" s="205" t="s">
        <v>91</v>
      </c>
      <c r="AI1121" s="205" t="s">
        <v>91</v>
      </c>
      <c r="AJ1121" s="205" t="s">
        <v>91</v>
      </c>
      <c r="AK1121" s="205" t="s">
        <v>91</v>
      </c>
      <c r="AL1121" s="205" t="s">
        <v>91</v>
      </c>
      <c r="AM1121" s="205" t="s">
        <v>91</v>
      </c>
    </row>
    <row r="1122" spans="1:39" s="205" customFormat="1" ht="15" customHeight="1">
      <c r="A1122" s="204" t="s">
        <v>182</v>
      </c>
      <c r="B1122" s="204"/>
      <c r="C1122" s="204" t="s">
        <v>645</v>
      </c>
      <c r="H1122" s="205">
        <v>1</v>
      </c>
      <c r="I1122" s="206">
        <v>13.3</v>
      </c>
      <c r="J1122" s="193">
        <f t="shared" si="51"/>
        <v>13.3</v>
      </c>
      <c r="K1122" s="207">
        <f t="shared" si="52"/>
        <v>6.1994546344419329E-4</v>
      </c>
      <c r="P1122" s="317"/>
      <c r="R1122" s="303">
        <v>1</v>
      </c>
      <c r="S1122" s="205" t="s">
        <v>91</v>
      </c>
      <c r="T1122" s="205" t="s">
        <v>91</v>
      </c>
      <c r="U1122" s="205" t="s">
        <v>91</v>
      </c>
      <c r="V1122" s="205" t="s">
        <v>91</v>
      </c>
      <c r="W1122" s="205" t="s">
        <v>91</v>
      </c>
      <c r="X1122" s="205" t="s">
        <v>91</v>
      </c>
      <c r="Y1122" s="205" t="s">
        <v>91</v>
      </c>
      <c r="Z1122" s="205" t="s">
        <v>91</v>
      </c>
      <c r="AA1122" s="205" t="s">
        <v>91</v>
      </c>
      <c r="AB1122" s="205" t="s">
        <v>91</v>
      </c>
      <c r="AC1122" s="205" t="s">
        <v>91</v>
      </c>
      <c r="AD1122" s="205" t="s">
        <v>91</v>
      </c>
      <c r="AE1122" s="205" t="s">
        <v>91</v>
      </c>
      <c r="AF1122" s="205" t="s">
        <v>91</v>
      </c>
      <c r="AG1122" s="205" t="s">
        <v>91</v>
      </c>
      <c r="AH1122" s="205" t="s">
        <v>91</v>
      </c>
      <c r="AI1122" s="205" t="s">
        <v>91</v>
      </c>
      <c r="AJ1122" s="205" t="s">
        <v>91</v>
      </c>
      <c r="AK1122" s="205" t="s">
        <v>91</v>
      </c>
      <c r="AL1122" s="205" t="s">
        <v>91</v>
      </c>
      <c r="AM1122" s="205" t="s">
        <v>91</v>
      </c>
    </row>
    <row r="1123" spans="1:39" s="205" customFormat="1" ht="15" customHeight="1">
      <c r="A1123" s="204" t="s">
        <v>1249</v>
      </c>
      <c r="B1123" s="204"/>
      <c r="C1123" s="204" t="s">
        <v>2114</v>
      </c>
      <c r="H1123" s="205">
        <v>1</v>
      </c>
      <c r="I1123" s="206">
        <v>13.3</v>
      </c>
      <c r="J1123" s="223">
        <f t="shared" si="51"/>
        <v>13.3</v>
      </c>
      <c r="K1123" s="211">
        <f t="shared" si="52"/>
        <v>6.1994546344419329E-4</v>
      </c>
      <c r="P1123" s="317"/>
      <c r="Q1123" s="220"/>
      <c r="R1123" s="299">
        <v>1</v>
      </c>
      <c r="S1123" s="221" t="s">
        <v>91</v>
      </c>
      <c r="T1123" s="221" t="s">
        <v>91</v>
      </c>
      <c r="U1123" s="221" t="s">
        <v>91</v>
      </c>
      <c r="V1123" s="221" t="s">
        <v>91</v>
      </c>
      <c r="W1123" s="221" t="s">
        <v>91</v>
      </c>
      <c r="X1123" s="221" t="s">
        <v>91</v>
      </c>
      <c r="Y1123" s="221" t="s">
        <v>91</v>
      </c>
      <c r="Z1123" s="221" t="s">
        <v>91</v>
      </c>
      <c r="AA1123" s="221" t="s">
        <v>91</v>
      </c>
      <c r="AB1123" s="221" t="s">
        <v>91</v>
      </c>
      <c r="AC1123" s="221" t="s">
        <v>91</v>
      </c>
      <c r="AD1123" s="221" t="s">
        <v>91</v>
      </c>
      <c r="AE1123" s="221" t="s">
        <v>91</v>
      </c>
      <c r="AF1123" s="221" t="s">
        <v>91</v>
      </c>
      <c r="AG1123" s="221" t="s">
        <v>91</v>
      </c>
      <c r="AH1123" s="221" t="s">
        <v>91</v>
      </c>
      <c r="AI1123" s="221" t="s">
        <v>91</v>
      </c>
      <c r="AJ1123" s="221" t="s">
        <v>91</v>
      </c>
      <c r="AK1123" s="221" t="s">
        <v>91</v>
      </c>
      <c r="AL1123" s="221" t="s">
        <v>91</v>
      </c>
      <c r="AM1123" s="221" t="s">
        <v>91</v>
      </c>
    </row>
    <row r="1124" spans="1:39" s="205" customFormat="1" ht="15" customHeight="1">
      <c r="A1124" s="204" t="s">
        <v>1250</v>
      </c>
      <c r="B1124" s="204"/>
      <c r="C1124" s="204" t="s">
        <v>2114</v>
      </c>
      <c r="H1124" s="205">
        <v>1</v>
      </c>
      <c r="I1124" s="206">
        <v>13.3</v>
      </c>
      <c r="J1124" s="223">
        <f t="shared" si="51"/>
        <v>13.3</v>
      </c>
      <c r="K1124" s="211">
        <f t="shared" si="52"/>
        <v>6.1994546344419329E-4</v>
      </c>
      <c r="P1124" s="317"/>
      <c r="Q1124" s="220"/>
      <c r="R1124" s="299">
        <v>1</v>
      </c>
      <c r="S1124" s="221" t="s">
        <v>91</v>
      </c>
      <c r="T1124" s="221" t="s">
        <v>91</v>
      </c>
      <c r="U1124" s="221" t="s">
        <v>91</v>
      </c>
      <c r="V1124" s="221" t="s">
        <v>91</v>
      </c>
      <c r="W1124" s="221" t="s">
        <v>91</v>
      </c>
      <c r="X1124" s="221" t="s">
        <v>91</v>
      </c>
      <c r="Y1124" s="221" t="s">
        <v>91</v>
      </c>
      <c r="Z1124" s="221" t="s">
        <v>91</v>
      </c>
      <c r="AA1124" s="221" t="s">
        <v>91</v>
      </c>
      <c r="AB1124" s="221" t="s">
        <v>91</v>
      </c>
      <c r="AC1124" s="221" t="s">
        <v>91</v>
      </c>
      <c r="AD1124" s="221" t="s">
        <v>91</v>
      </c>
      <c r="AE1124" s="221" t="s">
        <v>91</v>
      </c>
      <c r="AF1124" s="221" t="s">
        <v>91</v>
      </c>
      <c r="AG1124" s="221" t="s">
        <v>91</v>
      </c>
      <c r="AH1124" s="221" t="s">
        <v>91</v>
      </c>
      <c r="AI1124" s="221" t="s">
        <v>91</v>
      </c>
      <c r="AJ1124" s="221" t="s">
        <v>91</v>
      </c>
      <c r="AK1124" s="221" t="s">
        <v>91</v>
      </c>
      <c r="AL1124" s="221" t="s">
        <v>91</v>
      </c>
      <c r="AM1124" s="221" t="s">
        <v>91</v>
      </c>
    </row>
    <row r="1125" spans="1:39" s="121" customFormat="1" ht="15" hidden="1" customHeight="1">
      <c r="A1125" s="233" t="s">
        <v>1251</v>
      </c>
      <c r="B1125" s="233"/>
      <c r="C1125" s="233" t="s">
        <v>584</v>
      </c>
      <c r="H1125" s="121">
        <v>1</v>
      </c>
      <c r="I1125" s="235">
        <v>13.3</v>
      </c>
      <c r="J1125" s="236">
        <f t="shared" si="51"/>
        <v>13.3</v>
      </c>
      <c r="K1125" s="237">
        <f t="shared" si="52"/>
        <v>6.1994546344419329E-4</v>
      </c>
    </row>
    <row r="1126" spans="1:39" s="121" customFormat="1" ht="15" hidden="1" customHeight="1">
      <c r="A1126" s="233" t="s">
        <v>1252</v>
      </c>
      <c r="B1126" s="233"/>
      <c r="C1126" s="233" t="s">
        <v>584</v>
      </c>
      <c r="H1126" s="121">
        <v>1</v>
      </c>
      <c r="I1126" s="235">
        <v>13.3</v>
      </c>
      <c r="J1126" s="236">
        <f t="shared" si="51"/>
        <v>13.3</v>
      </c>
      <c r="K1126" s="237">
        <f t="shared" si="52"/>
        <v>6.1994546344419329E-4</v>
      </c>
    </row>
    <row r="1127" spans="1:39" s="121" customFormat="1" ht="15" customHeight="1">
      <c r="A1127" s="233" t="s">
        <v>1253</v>
      </c>
      <c r="B1127" s="233"/>
      <c r="C1127" s="233" t="s">
        <v>873</v>
      </c>
      <c r="H1127" s="121">
        <v>1</v>
      </c>
      <c r="I1127" s="235">
        <v>13.2</v>
      </c>
      <c r="J1127" s="236">
        <f t="shared" si="51"/>
        <v>13.2</v>
      </c>
      <c r="K1127" s="237">
        <f t="shared" si="52"/>
        <v>6.1528421935814668E-4</v>
      </c>
      <c r="P1127" s="315"/>
      <c r="R1127" s="300">
        <v>1</v>
      </c>
      <c r="S1127" s="121" t="s">
        <v>91</v>
      </c>
      <c r="T1127" s="121" t="s">
        <v>91</v>
      </c>
      <c r="U1127" s="121" t="s">
        <v>91</v>
      </c>
      <c r="V1127" s="121" t="s">
        <v>91</v>
      </c>
      <c r="W1127" s="121" t="s">
        <v>91</v>
      </c>
      <c r="X1127" s="121" t="s">
        <v>91</v>
      </c>
      <c r="Y1127" s="121" t="s">
        <v>91</v>
      </c>
      <c r="Z1127" s="121" t="s">
        <v>91</v>
      </c>
      <c r="AA1127" s="121" t="s">
        <v>91</v>
      </c>
      <c r="AB1127" s="121" t="s">
        <v>91</v>
      </c>
      <c r="AC1127" s="121" t="s">
        <v>91</v>
      </c>
      <c r="AD1127" s="121" t="s">
        <v>91</v>
      </c>
      <c r="AE1127" s="121" t="s">
        <v>91</v>
      </c>
      <c r="AF1127" s="121" t="s">
        <v>91</v>
      </c>
      <c r="AG1127" s="121" t="s">
        <v>91</v>
      </c>
      <c r="AH1127" s="121" t="s">
        <v>91</v>
      </c>
      <c r="AI1127" s="121" t="s">
        <v>91</v>
      </c>
      <c r="AJ1127" s="121" t="s">
        <v>91</v>
      </c>
      <c r="AK1127" s="121" t="s">
        <v>91</v>
      </c>
      <c r="AL1127" s="121" t="s">
        <v>91</v>
      </c>
      <c r="AM1127" s="121" t="s">
        <v>91</v>
      </c>
    </row>
    <row r="1128" spans="1:39" s="121" customFormat="1" ht="15" customHeight="1">
      <c r="A1128" s="233" t="s">
        <v>183</v>
      </c>
      <c r="B1128" s="233"/>
      <c r="C1128" s="233" t="s">
        <v>873</v>
      </c>
      <c r="H1128" s="121">
        <v>1</v>
      </c>
      <c r="I1128" s="235">
        <v>12.9</v>
      </c>
      <c r="J1128" s="236">
        <v>12.9</v>
      </c>
      <c r="K1128" s="237">
        <v>5.9999999999999995E-4</v>
      </c>
      <c r="P1128" s="315"/>
      <c r="R1128" s="300">
        <v>1</v>
      </c>
      <c r="S1128" s="121" t="s">
        <v>91</v>
      </c>
      <c r="T1128" s="121" t="s">
        <v>91</v>
      </c>
      <c r="U1128" s="121" t="s">
        <v>91</v>
      </c>
      <c r="V1128" s="121" t="s">
        <v>91</v>
      </c>
      <c r="W1128" s="121" t="s">
        <v>91</v>
      </c>
      <c r="X1128" s="121" t="s">
        <v>91</v>
      </c>
      <c r="Y1128" s="121" t="s">
        <v>91</v>
      </c>
      <c r="Z1128" s="121" t="s">
        <v>91</v>
      </c>
      <c r="AA1128" s="121" t="s">
        <v>91</v>
      </c>
      <c r="AB1128" s="121" t="s">
        <v>91</v>
      </c>
      <c r="AC1128" s="121" t="s">
        <v>91</v>
      </c>
      <c r="AD1128" s="121" t="s">
        <v>91</v>
      </c>
      <c r="AE1128" s="121" t="s">
        <v>91</v>
      </c>
      <c r="AF1128" s="121" t="s">
        <v>91</v>
      </c>
      <c r="AG1128" s="121" t="s">
        <v>91</v>
      </c>
      <c r="AH1128" s="121" t="s">
        <v>91</v>
      </c>
      <c r="AI1128" s="121" t="s">
        <v>91</v>
      </c>
      <c r="AJ1128" s="121" t="s">
        <v>91</v>
      </c>
      <c r="AK1128" s="121" t="s">
        <v>91</v>
      </c>
      <c r="AL1128" s="121" t="s">
        <v>91</v>
      </c>
      <c r="AM1128" s="121" t="s">
        <v>91</v>
      </c>
    </row>
    <row r="1129" spans="1:39" s="121" customFormat="1" ht="15" customHeight="1">
      <c r="A1129" s="233" t="s">
        <v>1254</v>
      </c>
      <c r="B1129" s="233"/>
      <c r="C1129" s="233" t="s">
        <v>532</v>
      </c>
      <c r="H1129" s="121">
        <v>1</v>
      </c>
      <c r="I1129" s="235">
        <v>13.3</v>
      </c>
      <c r="J1129" s="251">
        <f t="shared" si="51"/>
        <v>13.3</v>
      </c>
      <c r="K1129" s="252">
        <f t="shared" si="52"/>
        <v>6.1994546344419329E-4</v>
      </c>
      <c r="P1129" s="315"/>
      <c r="Q1129" s="283"/>
      <c r="R1129" s="255">
        <v>1</v>
      </c>
      <c r="S1129" s="256" t="s">
        <v>91</v>
      </c>
      <c r="T1129" s="256" t="s">
        <v>91</v>
      </c>
      <c r="U1129" s="256" t="s">
        <v>91</v>
      </c>
      <c r="V1129" s="256" t="s">
        <v>91</v>
      </c>
      <c r="W1129" s="256" t="s">
        <v>91</v>
      </c>
      <c r="X1129" s="256" t="s">
        <v>91</v>
      </c>
      <c r="Y1129" s="256" t="s">
        <v>91</v>
      </c>
      <c r="Z1129" s="256" t="s">
        <v>91</v>
      </c>
      <c r="AA1129" s="256" t="s">
        <v>91</v>
      </c>
      <c r="AB1129" s="256" t="s">
        <v>91</v>
      </c>
      <c r="AC1129" s="256" t="s">
        <v>91</v>
      </c>
      <c r="AD1129" s="256" t="s">
        <v>91</v>
      </c>
      <c r="AE1129" s="256" t="s">
        <v>91</v>
      </c>
      <c r="AF1129" s="256" t="s">
        <v>91</v>
      </c>
      <c r="AG1129" s="256" t="s">
        <v>91</v>
      </c>
      <c r="AH1129" s="256" t="s">
        <v>91</v>
      </c>
      <c r="AI1129" s="256" t="s">
        <v>91</v>
      </c>
      <c r="AJ1129" s="256" t="s">
        <v>91</v>
      </c>
      <c r="AK1129" s="256" t="s">
        <v>91</v>
      </c>
      <c r="AL1129" s="256" t="s">
        <v>91</v>
      </c>
      <c r="AM1129" s="256" t="s">
        <v>91</v>
      </c>
    </row>
    <row r="1130" spans="1:39" s="121" customFormat="1" ht="15" hidden="1" customHeight="1">
      <c r="A1130" s="233" t="s">
        <v>184</v>
      </c>
      <c r="B1130" s="233"/>
      <c r="C1130" s="233" t="s">
        <v>2051</v>
      </c>
      <c r="H1130" s="121">
        <v>1</v>
      </c>
      <c r="I1130" s="235">
        <v>13.3</v>
      </c>
      <c r="J1130" s="251">
        <f t="shared" si="51"/>
        <v>13.3</v>
      </c>
      <c r="K1130" s="252">
        <f t="shared" si="52"/>
        <v>6.1994546344419329E-4</v>
      </c>
      <c r="Q1130" s="283"/>
      <c r="R1130" s="255"/>
      <c r="S1130" s="256"/>
      <c r="T1130" s="256"/>
      <c r="U1130" s="256"/>
      <c r="V1130" s="256"/>
      <c r="W1130" s="256"/>
      <c r="X1130" s="256"/>
      <c r="Y1130" s="256"/>
      <c r="Z1130" s="256"/>
      <c r="AA1130" s="256"/>
      <c r="AB1130" s="256"/>
      <c r="AC1130" s="256"/>
      <c r="AD1130" s="256"/>
      <c r="AE1130" s="256"/>
      <c r="AF1130" s="256"/>
      <c r="AG1130" s="256"/>
      <c r="AH1130" s="256"/>
      <c r="AI1130" s="256"/>
      <c r="AJ1130" s="256"/>
      <c r="AK1130" s="256"/>
      <c r="AL1130" s="256"/>
      <c r="AM1130" s="256"/>
    </row>
    <row r="1131" spans="1:39" s="205" customFormat="1" ht="15" hidden="1" customHeight="1">
      <c r="A1131" s="204" t="s">
        <v>1255</v>
      </c>
      <c r="B1131" s="204"/>
      <c r="C1131" s="204" t="s">
        <v>794</v>
      </c>
      <c r="H1131" s="205">
        <v>1</v>
      </c>
      <c r="I1131" s="206">
        <v>13.3</v>
      </c>
      <c r="J1131" s="223">
        <f t="shared" si="51"/>
        <v>13.3</v>
      </c>
      <c r="K1131" s="211">
        <f t="shared" si="52"/>
        <v>6.1994546344419329E-4</v>
      </c>
      <c r="P1131" s="317"/>
      <c r="Q1131" s="220"/>
      <c r="R1131" s="299">
        <v>1</v>
      </c>
      <c r="S1131" s="221" t="s">
        <v>93</v>
      </c>
      <c r="T1131" s="221" t="s">
        <v>93</v>
      </c>
      <c r="U1131" s="221" t="s">
        <v>93</v>
      </c>
      <c r="V1131" s="221" t="s">
        <v>93</v>
      </c>
      <c r="W1131" s="221" t="s">
        <v>93</v>
      </c>
      <c r="X1131" s="221" t="s">
        <v>93</v>
      </c>
      <c r="Y1131" s="221" t="s">
        <v>93</v>
      </c>
      <c r="Z1131" s="221" t="s">
        <v>93</v>
      </c>
      <c r="AA1131" s="221" t="s">
        <v>93</v>
      </c>
      <c r="AB1131" s="221" t="s">
        <v>93</v>
      </c>
      <c r="AC1131" s="221" t="s">
        <v>93</v>
      </c>
      <c r="AD1131" s="221" t="s">
        <v>93</v>
      </c>
      <c r="AE1131" s="221" t="s">
        <v>93</v>
      </c>
      <c r="AF1131" s="221" t="s">
        <v>93</v>
      </c>
      <c r="AG1131" s="221" t="s">
        <v>93</v>
      </c>
      <c r="AH1131" s="221" t="s">
        <v>93</v>
      </c>
      <c r="AI1131" s="221" t="s">
        <v>93</v>
      </c>
      <c r="AJ1131" s="221" t="s">
        <v>93</v>
      </c>
      <c r="AK1131" s="221" t="s">
        <v>93</v>
      </c>
      <c r="AL1131" s="221" t="s">
        <v>93</v>
      </c>
      <c r="AM1131" s="221" t="s">
        <v>93</v>
      </c>
    </row>
    <row r="1132" spans="1:39" s="121" customFormat="1" ht="15" customHeight="1">
      <c r="A1132" s="233" t="s">
        <v>1256</v>
      </c>
      <c r="B1132" s="233"/>
      <c r="C1132" s="233" t="s">
        <v>2124</v>
      </c>
      <c r="H1132" s="121">
        <v>1</v>
      </c>
      <c r="I1132" s="235">
        <v>13.3</v>
      </c>
      <c r="J1132" s="236">
        <f t="shared" si="51"/>
        <v>13.3</v>
      </c>
      <c r="K1132" s="237">
        <f t="shared" si="52"/>
        <v>6.1994546344419329E-4</v>
      </c>
      <c r="P1132" s="315"/>
      <c r="R1132" s="300">
        <v>1</v>
      </c>
      <c r="S1132" s="121" t="s">
        <v>91</v>
      </c>
      <c r="T1132" s="121" t="s">
        <v>91</v>
      </c>
      <c r="U1132" s="121" t="s">
        <v>91</v>
      </c>
      <c r="V1132" s="121" t="s">
        <v>91</v>
      </c>
      <c r="W1132" s="121" t="s">
        <v>91</v>
      </c>
      <c r="X1132" s="121" t="s">
        <v>91</v>
      </c>
      <c r="Y1132" s="121" t="s">
        <v>91</v>
      </c>
      <c r="Z1132" s="121" t="s">
        <v>91</v>
      </c>
      <c r="AA1132" s="121" t="s">
        <v>91</v>
      </c>
      <c r="AB1132" s="121" t="s">
        <v>91</v>
      </c>
      <c r="AC1132" s="121" t="s">
        <v>91</v>
      </c>
      <c r="AD1132" s="121" t="s">
        <v>91</v>
      </c>
      <c r="AE1132" s="121" t="s">
        <v>91</v>
      </c>
      <c r="AF1132" s="121" t="s">
        <v>91</v>
      </c>
      <c r="AG1132" s="121" t="s">
        <v>91</v>
      </c>
      <c r="AH1132" s="121" t="s">
        <v>91</v>
      </c>
      <c r="AI1132" s="121" t="s">
        <v>91</v>
      </c>
      <c r="AJ1132" s="121" t="s">
        <v>91</v>
      </c>
      <c r="AK1132" s="121" t="s">
        <v>91</v>
      </c>
      <c r="AL1132" s="121" t="s">
        <v>91</v>
      </c>
      <c r="AM1132" s="121" t="s">
        <v>91</v>
      </c>
    </row>
    <row r="1133" spans="1:39" s="121" customFormat="1" ht="15" customHeight="1">
      <c r="A1133" s="233" t="s">
        <v>185</v>
      </c>
      <c r="B1133" s="233"/>
      <c r="C1133" s="233" t="s">
        <v>551</v>
      </c>
      <c r="H1133" s="121">
        <v>1</v>
      </c>
      <c r="I1133" s="235">
        <v>13.3</v>
      </c>
      <c r="J1133" s="236">
        <f t="shared" si="51"/>
        <v>13.3</v>
      </c>
      <c r="K1133" s="237">
        <f t="shared" si="52"/>
        <v>6.1994546344419329E-4</v>
      </c>
      <c r="P1133" s="315"/>
      <c r="R1133" s="300">
        <v>1</v>
      </c>
      <c r="S1133" s="121" t="s">
        <v>91</v>
      </c>
      <c r="T1133" s="121" t="s">
        <v>91</v>
      </c>
      <c r="U1133" s="121" t="s">
        <v>91</v>
      </c>
      <c r="V1133" s="121" t="s">
        <v>91</v>
      </c>
      <c r="W1133" s="121" t="s">
        <v>91</v>
      </c>
      <c r="X1133" s="121" t="s">
        <v>91</v>
      </c>
      <c r="Y1133" s="121" t="s">
        <v>91</v>
      </c>
      <c r="Z1133" s="121" t="s">
        <v>91</v>
      </c>
      <c r="AA1133" s="121" t="s">
        <v>91</v>
      </c>
      <c r="AB1133" s="121" t="s">
        <v>91</v>
      </c>
      <c r="AC1133" s="121" t="s">
        <v>91</v>
      </c>
      <c r="AD1133" s="121" t="s">
        <v>91</v>
      </c>
      <c r="AE1133" s="121" t="s">
        <v>91</v>
      </c>
      <c r="AF1133" s="121" t="s">
        <v>91</v>
      </c>
      <c r="AG1133" s="121" t="s">
        <v>91</v>
      </c>
      <c r="AH1133" s="121" t="s">
        <v>91</v>
      </c>
      <c r="AI1133" s="121" t="s">
        <v>91</v>
      </c>
      <c r="AJ1133" s="121" t="s">
        <v>91</v>
      </c>
      <c r="AK1133" s="121" t="s">
        <v>91</v>
      </c>
      <c r="AL1133" s="121" t="s">
        <v>91</v>
      </c>
      <c r="AM1133" s="121" t="s">
        <v>91</v>
      </c>
    </row>
    <row r="1134" spans="1:39" s="121" customFormat="1" ht="15" hidden="1" customHeight="1">
      <c r="A1134" s="233" t="s">
        <v>186</v>
      </c>
      <c r="B1134" s="233"/>
      <c r="C1134" s="233" t="s">
        <v>545</v>
      </c>
      <c r="H1134" s="121">
        <v>1</v>
      </c>
      <c r="I1134" s="235">
        <v>13.3</v>
      </c>
      <c r="J1134" s="236">
        <f t="shared" si="51"/>
        <v>13.3</v>
      </c>
      <c r="K1134" s="237">
        <f t="shared" si="52"/>
        <v>6.1994546344419329E-4</v>
      </c>
    </row>
    <row r="1135" spans="1:39" s="121" customFormat="1" ht="15" hidden="1" customHeight="1">
      <c r="A1135" s="233" t="s">
        <v>187</v>
      </c>
      <c r="B1135" s="233"/>
      <c r="C1135" s="233" t="s">
        <v>544</v>
      </c>
      <c r="H1135" s="121">
        <v>1</v>
      </c>
      <c r="I1135" s="235">
        <v>13.3</v>
      </c>
      <c r="J1135" s="236">
        <f t="shared" si="51"/>
        <v>13.3</v>
      </c>
      <c r="K1135" s="237">
        <f t="shared" si="52"/>
        <v>6.1994546344419329E-4</v>
      </c>
    </row>
    <row r="1136" spans="1:39" s="121" customFormat="1" ht="15" hidden="1" customHeight="1">
      <c r="A1136" s="233" t="s">
        <v>1257</v>
      </c>
      <c r="B1136" s="233"/>
      <c r="C1136" s="233" t="s">
        <v>2098</v>
      </c>
      <c r="H1136" s="121">
        <v>1</v>
      </c>
      <c r="I1136" s="235">
        <v>13.3</v>
      </c>
      <c r="J1136" s="236">
        <f t="shared" si="51"/>
        <v>13.3</v>
      </c>
      <c r="K1136" s="237">
        <f t="shared" si="52"/>
        <v>6.1994546344419329E-4</v>
      </c>
    </row>
    <row r="1137" spans="1:39" s="121" customFormat="1" ht="15" hidden="1" customHeight="1">
      <c r="A1137" s="233" t="s">
        <v>1258</v>
      </c>
      <c r="B1137" s="233"/>
      <c r="C1137" s="233" t="s">
        <v>2098</v>
      </c>
      <c r="H1137" s="121">
        <v>1</v>
      </c>
      <c r="I1137" s="235">
        <v>13.3</v>
      </c>
      <c r="J1137" s="236">
        <f t="shared" si="51"/>
        <v>13.3</v>
      </c>
      <c r="K1137" s="237">
        <f t="shared" si="52"/>
        <v>6.1994546344419329E-4</v>
      </c>
    </row>
    <row r="1138" spans="1:39" s="121" customFormat="1" ht="15" hidden="1" customHeight="1">
      <c r="A1138" s="233" t="s">
        <v>1259</v>
      </c>
      <c r="B1138" s="233"/>
      <c r="C1138" s="233" t="s">
        <v>942</v>
      </c>
      <c r="H1138" s="121">
        <v>1</v>
      </c>
      <c r="I1138" s="235">
        <v>13.3</v>
      </c>
      <c r="J1138" s="236">
        <f t="shared" si="51"/>
        <v>13.3</v>
      </c>
      <c r="K1138" s="237">
        <f t="shared" si="52"/>
        <v>6.1994546344419329E-4</v>
      </c>
    </row>
    <row r="1139" spans="1:39" s="121" customFormat="1" ht="15" hidden="1" customHeight="1">
      <c r="A1139" s="233" t="s">
        <v>1260</v>
      </c>
      <c r="B1139" s="233"/>
      <c r="C1139" s="233" t="s">
        <v>942</v>
      </c>
      <c r="H1139" s="121">
        <v>1</v>
      </c>
      <c r="I1139" s="235">
        <v>13.3</v>
      </c>
      <c r="J1139" s="236">
        <f t="shared" ref="J1139:J1210" si="53">H1139*I1139</f>
        <v>13.3</v>
      </c>
      <c r="K1139" s="237">
        <f t="shared" ref="K1139:K1210" si="54">J1139/21453.5</f>
        <v>6.1994546344419329E-4</v>
      </c>
    </row>
    <row r="1140" spans="1:39" s="121" customFormat="1" ht="15" hidden="1" customHeight="1">
      <c r="A1140" s="233" t="s">
        <v>1261</v>
      </c>
      <c r="B1140" s="233"/>
      <c r="C1140" s="233" t="s">
        <v>565</v>
      </c>
      <c r="H1140" s="121">
        <v>1</v>
      </c>
      <c r="I1140" s="235">
        <v>13.3</v>
      </c>
      <c r="J1140" s="236">
        <f t="shared" si="53"/>
        <v>13.3</v>
      </c>
      <c r="K1140" s="237">
        <f t="shared" si="54"/>
        <v>6.1994546344419329E-4</v>
      </c>
    </row>
    <row r="1141" spans="1:39" s="121" customFormat="1" ht="15" hidden="1" customHeight="1">
      <c r="A1141" s="233" t="s">
        <v>1262</v>
      </c>
      <c r="B1141" s="233"/>
      <c r="C1141" s="233" t="s">
        <v>565</v>
      </c>
      <c r="H1141" s="121">
        <v>1</v>
      </c>
      <c r="I1141" s="235">
        <v>13.3</v>
      </c>
      <c r="J1141" s="236">
        <f t="shared" si="53"/>
        <v>13.3</v>
      </c>
      <c r="K1141" s="237">
        <f t="shared" si="54"/>
        <v>6.1994546344419329E-4</v>
      </c>
    </row>
    <row r="1142" spans="1:39" s="121" customFormat="1" ht="15" customHeight="1">
      <c r="A1142" s="233" t="s">
        <v>188</v>
      </c>
      <c r="B1142" s="233"/>
      <c r="C1142" s="233" t="s">
        <v>546</v>
      </c>
      <c r="H1142" s="121">
        <v>1</v>
      </c>
      <c r="I1142" s="235">
        <v>13.2</v>
      </c>
      <c r="J1142" s="236">
        <f t="shared" si="53"/>
        <v>13.2</v>
      </c>
      <c r="K1142" s="237">
        <f t="shared" si="54"/>
        <v>6.1528421935814668E-4</v>
      </c>
      <c r="P1142" s="315" t="s">
        <v>2281</v>
      </c>
      <c r="R1142" s="300">
        <v>1</v>
      </c>
      <c r="S1142" s="121" t="s">
        <v>91</v>
      </c>
      <c r="T1142" s="121" t="s">
        <v>91</v>
      </c>
      <c r="U1142" s="121" t="s">
        <v>91</v>
      </c>
      <c r="V1142" s="121" t="s">
        <v>91</v>
      </c>
      <c r="W1142" s="121" t="s">
        <v>91</v>
      </c>
      <c r="X1142" s="121" t="s">
        <v>91</v>
      </c>
      <c r="Y1142" s="121" t="s">
        <v>91</v>
      </c>
      <c r="Z1142" s="121" t="s">
        <v>91</v>
      </c>
      <c r="AA1142" s="121" t="s">
        <v>91</v>
      </c>
      <c r="AB1142" s="121" t="s">
        <v>91</v>
      </c>
      <c r="AC1142" s="121" t="s">
        <v>91</v>
      </c>
      <c r="AD1142" s="121" t="s">
        <v>91</v>
      </c>
      <c r="AE1142" s="121" t="s">
        <v>91</v>
      </c>
      <c r="AF1142" s="121" t="s">
        <v>91</v>
      </c>
      <c r="AG1142" s="121" t="s">
        <v>91</v>
      </c>
      <c r="AH1142" s="121" t="s">
        <v>91</v>
      </c>
      <c r="AI1142" s="121" t="s">
        <v>91</v>
      </c>
      <c r="AJ1142" s="121" t="s">
        <v>91</v>
      </c>
      <c r="AK1142" s="121" t="s">
        <v>91</v>
      </c>
      <c r="AL1142" s="121" t="s">
        <v>91</v>
      </c>
      <c r="AM1142" s="121" t="s">
        <v>91</v>
      </c>
    </row>
    <row r="1143" spans="1:39" s="121" customFormat="1" ht="13.2" customHeight="1">
      <c r="A1143" s="233" t="s">
        <v>189</v>
      </c>
      <c r="B1143" s="233"/>
      <c r="C1143" s="233" t="s">
        <v>546</v>
      </c>
      <c r="H1143" s="121">
        <v>1</v>
      </c>
      <c r="I1143" s="235">
        <v>13</v>
      </c>
      <c r="J1143" s="236">
        <f t="shared" si="53"/>
        <v>13</v>
      </c>
      <c r="K1143" s="237">
        <f t="shared" si="54"/>
        <v>6.0596173118605357E-4</v>
      </c>
      <c r="P1143" s="315" t="s">
        <v>2281</v>
      </c>
      <c r="R1143" s="300">
        <v>1</v>
      </c>
      <c r="S1143" s="121" t="s">
        <v>91</v>
      </c>
      <c r="T1143" s="121" t="s">
        <v>91</v>
      </c>
      <c r="U1143" s="121" t="s">
        <v>91</v>
      </c>
      <c r="V1143" s="121" t="s">
        <v>91</v>
      </c>
      <c r="W1143" s="121" t="s">
        <v>91</v>
      </c>
      <c r="X1143" s="121" t="s">
        <v>91</v>
      </c>
      <c r="Y1143" s="121" t="s">
        <v>91</v>
      </c>
      <c r="Z1143" s="121" t="s">
        <v>91</v>
      </c>
      <c r="AA1143" s="121" t="s">
        <v>91</v>
      </c>
      <c r="AB1143" s="121" t="s">
        <v>91</v>
      </c>
      <c r="AC1143" s="121" t="s">
        <v>91</v>
      </c>
      <c r="AD1143" s="121" t="s">
        <v>91</v>
      </c>
      <c r="AE1143" s="121" t="s">
        <v>91</v>
      </c>
      <c r="AF1143" s="121" t="s">
        <v>91</v>
      </c>
      <c r="AG1143" s="121" t="s">
        <v>91</v>
      </c>
      <c r="AH1143" s="121" t="s">
        <v>91</v>
      </c>
      <c r="AI1143" s="121" t="s">
        <v>91</v>
      </c>
      <c r="AJ1143" s="121" t="s">
        <v>91</v>
      </c>
      <c r="AK1143" s="121" t="s">
        <v>91</v>
      </c>
      <c r="AL1143" s="121" t="s">
        <v>91</v>
      </c>
      <c r="AM1143" s="121" t="s">
        <v>91</v>
      </c>
    </row>
    <row r="1144" spans="1:39" s="121" customFormat="1" ht="15" hidden="1" customHeight="1">
      <c r="A1144" s="233" t="s">
        <v>190</v>
      </c>
      <c r="B1144" s="233"/>
      <c r="C1144" s="233" t="s">
        <v>562</v>
      </c>
      <c r="H1144" s="121">
        <v>1</v>
      </c>
      <c r="I1144" s="235">
        <v>13.3</v>
      </c>
      <c r="J1144" s="236">
        <f t="shared" si="53"/>
        <v>13.3</v>
      </c>
      <c r="K1144" s="237">
        <f t="shared" si="54"/>
        <v>6.1994546344419329E-4</v>
      </c>
    </row>
    <row r="1145" spans="1:39" s="121" customFormat="1" ht="15" hidden="1" customHeight="1">
      <c r="A1145" s="233" t="s">
        <v>1263</v>
      </c>
      <c r="B1145" s="233"/>
      <c r="C1145" s="233" t="s">
        <v>562</v>
      </c>
      <c r="H1145" s="121">
        <v>1</v>
      </c>
      <c r="I1145" s="235">
        <v>13.3</v>
      </c>
      <c r="J1145" s="236">
        <f t="shared" si="53"/>
        <v>13.3</v>
      </c>
      <c r="K1145" s="237">
        <f t="shared" si="54"/>
        <v>6.1994546344419329E-4</v>
      </c>
    </row>
    <row r="1146" spans="1:39" s="121" customFormat="1" ht="15" hidden="1" customHeight="1">
      <c r="A1146" s="233" t="s">
        <v>191</v>
      </c>
      <c r="B1146" s="233"/>
      <c r="C1146" s="233" t="s">
        <v>562</v>
      </c>
      <c r="H1146" s="121">
        <v>1</v>
      </c>
      <c r="I1146" s="235">
        <v>8.1</v>
      </c>
      <c r="J1146" s="236">
        <f t="shared" si="53"/>
        <v>8.1</v>
      </c>
      <c r="K1146" s="237">
        <f t="shared" si="54"/>
        <v>3.7756077096977184E-4</v>
      </c>
    </row>
    <row r="1147" spans="1:39" s="121" customFormat="1" ht="15" hidden="1" customHeight="1">
      <c r="A1147" s="233" t="s">
        <v>1264</v>
      </c>
      <c r="B1147" s="233"/>
      <c r="C1147" s="233" t="s">
        <v>558</v>
      </c>
      <c r="H1147" s="121">
        <v>1</v>
      </c>
      <c r="I1147" s="235">
        <v>13</v>
      </c>
      <c r="J1147" s="236">
        <f t="shared" si="53"/>
        <v>13</v>
      </c>
      <c r="K1147" s="237">
        <f t="shared" si="54"/>
        <v>6.0596173118605357E-4</v>
      </c>
    </row>
    <row r="1148" spans="1:39" s="121" customFormat="1" ht="15" hidden="1" customHeight="1">
      <c r="A1148" s="233" t="s">
        <v>192</v>
      </c>
      <c r="B1148" s="233"/>
      <c r="C1148" s="233" t="s">
        <v>661</v>
      </c>
      <c r="H1148" s="121">
        <v>1</v>
      </c>
      <c r="I1148" s="235">
        <v>16.600000000000001</v>
      </c>
      <c r="J1148" s="236">
        <f t="shared" si="53"/>
        <v>16.600000000000001</v>
      </c>
      <c r="K1148" s="237">
        <f t="shared" si="54"/>
        <v>7.7376651828373001E-4</v>
      </c>
    </row>
    <row r="1149" spans="1:39" s="121" customFormat="1" ht="15" customHeight="1">
      <c r="A1149" s="233" t="s">
        <v>1265</v>
      </c>
      <c r="B1149" s="233"/>
      <c r="C1149" s="233" t="s">
        <v>2130</v>
      </c>
      <c r="H1149" s="121">
        <v>1</v>
      </c>
      <c r="I1149" s="235">
        <v>16.600000000000001</v>
      </c>
      <c r="J1149" s="251">
        <f t="shared" si="53"/>
        <v>16.600000000000001</v>
      </c>
      <c r="K1149" s="252">
        <f t="shared" si="54"/>
        <v>7.7376651828373001E-4</v>
      </c>
      <c r="P1149" s="315"/>
      <c r="Q1149" s="283"/>
      <c r="R1149" s="298">
        <v>1</v>
      </c>
      <c r="S1149" s="257" t="s">
        <v>1004</v>
      </c>
      <c r="T1149" s="257" t="s">
        <v>1004</v>
      </c>
      <c r="U1149" s="257" t="s">
        <v>1004</v>
      </c>
      <c r="V1149" s="257" t="s">
        <v>1004</v>
      </c>
      <c r="W1149" s="257" t="s">
        <v>1004</v>
      </c>
      <c r="X1149" s="257" t="s">
        <v>1004</v>
      </c>
      <c r="Y1149" s="257" t="s">
        <v>1004</v>
      </c>
      <c r="Z1149" s="257" t="s">
        <v>1004</v>
      </c>
      <c r="AA1149" s="257" t="s">
        <v>1004</v>
      </c>
      <c r="AB1149" s="257" t="s">
        <v>1004</v>
      </c>
      <c r="AC1149" s="257" t="s">
        <v>1004</v>
      </c>
      <c r="AD1149" s="257" t="s">
        <v>1004</v>
      </c>
      <c r="AE1149" s="257" t="s">
        <v>1004</v>
      </c>
      <c r="AF1149" s="257" t="s">
        <v>1004</v>
      </c>
      <c r="AG1149" s="257" t="s">
        <v>1004</v>
      </c>
      <c r="AH1149" s="257" t="s">
        <v>1004</v>
      </c>
      <c r="AI1149" s="257" t="s">
        <v>1004</v>
      </c>
      <c r="AJ1149" s="257" t="s">
        <v>1004</v>
      </c>
      <c r="AK1149" s="257" t="s">
        <v>1004</v>
      </c>
      <c r="AL1149" s="257" t="s">
        <v>1004</v>
      </c>
      <c r="AM1149" s="257" t="s">
        <v>1004</v>
      </c>
    </row>
    <row r="1150" spans="1:39" s="121" customFormat="1" ht="15" customHeight="1">
      <c r="A1150" s="233" t="s">
        <v>1266</v>
      </c>
      <c r="B1150" s="233"/>
      <c r="C1150" s="233" t="s">
        <v>702</v>
      </c>
      <c r="H1150" s="121">
        <v>1</v>
      </c>
      <c r="I1150" s="235">
        <v>14.3</v>
      </c>
      <c r="J1150" s="251">
        <f t="shared" si="53"/>
        <v>14.3</v>
      </c>
      <c r="K1150" s="252">
        <f t="shared" si="54"/>
        <v>6.6655790430465895E-4</v>
      </c>
      <c r="P1150" s="315"/>
      <c r="Q1150" s="283"/>
      <c r="R1150" s="298">
        <v>1</v>
      </c>
      <c r="S1150" s="257" t="s">
        <v>91</v>
      </c>
      <c r="T1150" s="257" t="s">
        <v>91</v>
      </c>
      <c r="U1150" s="257" t="s">
        <v>91</v>
      </c>
      <c r="V1150" s="257" t="s">
        <v>91</v>
      </c>
      <c r="W1150" s="257" t="s">
        <v>91</v>
      </c>
      <c r="X1150" s="257" t="s">
        <v>91</v>
      </c>
      <c r="Y1150" s="257" t="s">
        <v>91</v>
      </c>
      <c r="Z1150" s="257" t="s">
        <v>91</v>
      </c>
      <c r="AA1150" s="257" t="s">
        <v>91</v>
      </c>
      <c r="AB1150" s="257" t="s">
        <v>91</v>
      </c>
      <c r="AC1150" s="257" t="s">
        <v>91</v>
      </c>
      <c r="AD1150" s="257" t="s">
        <v>91</v>
      </c>
      <c r="AE1150" s="257" t="s">
        <v>91</v>
      </c>
      <c r="AF1150" s="257" t="s">
        <v>91</v>
      </c>
      <c r="AG1150" s="257" t="s">
        <v>91</v>
      </c>
      <c r="AH1150" s="257" t="s">
        <v>91</v>
      </c>
      <c r="AI1150" s="257" t="s">
        <v>91</v>
      </c>
      <c r="AJ1150" s="257" t="s">
        <v>91</v>
      </c>
      <c r="AK1150" s="257" t="s">
        <v>91</v>
      </c>
      <c r="AL1150" s="257" t="s">
        <v>91</v>
      </c>
      <c r="AM1150" s="257" t="s">
        <v>91</v>
      </c>
    </row>
    <row r="1151" spans="1:39" s="121" customFormat="1" ht="15" hidden="1" customHeight="1">
      <c r="A1151" s="233" t="s">
        <v>1267</v>
      </c>
      <c r="B1151" s="233"/>
      <c r="C1151" s="233" t="s">
        <v>742</v>
      </c>
      <c r="H1151" s="121">
        <v>1</v>
      </c>
      <c r="I1151" s="235">
        <v>13.8</v>
      </c>
      <c r="J1151" s="236">
        <f t="shared" si="53"/>
        <v>13.8</v>
      </c>
      <c r="K1151" s="237">
        <f t="shared" si="54"/>
        <v>6.4325168387442612E-4</v>
      </c>
    </row>
    <row r="1152" spans="1:39" s="121" customFormat="1" ht="15" hidden="1" customHeight="1">
      <c r="A1152" s="233" t="s">
        <v>1268</v>
      </c>
      <c r="B1152" s="233"/>
      <c r="C1152" s="233" t="s">
        <v>2245</v>
      </c>
      <c r="H1152" s="121">
        <v>1</v>
      </c>
      <c r="I1152" s="235">
        <v>13.8</v>
      </c>
      <c r="J1152" s="236">
        <f t="shared" si="53"/>
        <v>13.8</v>
      </c>
      <c r="K1152" s="237">
        <f t="shared" si="54"/>
        <v>6.4325168387442612E-4</v>
      </c>
    </row>
    <row r="1153" spans="1:39" s="121" customFormat="1" ht="14.4" hidden="1" customHeight="1">
      <c r="A1153" s="233" t="s">
        <v>193</v>
      </c>
      <c r="B1153" s="233"/>
      <c r="C1153" s="233" t="s">
        <v>2051</v>
      </c>
      <c r="H1153" s="121">
        <v>1</v>
      </c>
      <c r="I1153" s="235">
        <v>13.3</v>
      </c>
      <c r="J1153" s="236">
        <f t="shared" si="53"/>
        <v>13.3</v>
      </c>
      <c r="K1153" s="237">
        <f t="shared" si="54"/>
        <v>6.1994546344419329E-4</v>
      </c>
    </row>
    <row r="1154" spans="1:39" s="121" customFormat="1" ht="15" hidden="1" customHeight="1">
      <c r="A1154" s="233" t="s">
        <v>1269</v>
      </c>
      <c r="B1154" s="233"/>
      <c r="C1154" s="233" t="s">
        <v>2147</v>
      </c>
      <c r="H1154" s="121">
        <v>1</v>
      </c>
      <c r="I1154" s="235">
        <v>13.3</v>
      </c>
      <c r="J1154" s="236">
        <f t="shared" si="53"/>
        <v>13.3</v>
      </c>
      <c r="K1154" s="237">
        <f t="shared" si="54"/>
        <v>6.1994546344419329E-4</v>
      </c>
    </row>
    <row r="1155" spans="1:39" s="121" customFormat="1" ht="15" hidden="1" customHeight="1">
      <c r="A1155" s="233" t="s">
        <v>1270</v>
      </c>
      <c r="B1155" s="233"/>
      <c r="C1155" s="233" t="s">
        <v>2147</v>
      </c>
      <c r="H1155" s="121">
        <v>1</v>
      </c>
      <c r="I1155" s="235">
        <v>13.3</v>
      </c>
      <c r="J1155" s="236">
        <f t="shared" si="53"/>
        <v>13.3</v>
      </c>
      <c r="K1155" s="237">
        <f t="shared" si="54"/>
        <v>6.1994546344419329E-4</v>
      </c>
    </row>
    <row r="1156" spans="1:39" s="121" customFormat="1" ht="15" customHeight="1">
      <c r="A1156" s="233" t="s">
        <v>1271</v>
      </c>
      <c r="B1156" s="233"/>
      <c r="C1156" s="233" t="s">
        <v>549</v>
      </c>
      <c r="H1156" s="121">
        <v>1</v>
      </c>
      <c r="I1156" s="235">
        <v>13.3</v>
      </c>
      <c r="J1156" s="251">
        <f t="shared" si="53"/>
        <v>13.3</v>
      </c>
      <c r="K1156" s="252">
        <f t="shared" si="54"/>
        <v>6.1994546344419329E-4</v>
      </c>
      <c r="P1156" s="315"/>
      <c r="Q1156" s="283"/>
      <c r="R1156" s="255">
        <v>1</v>
      </c>
      <c r="S1156" s="256" t="s">
        <v>91</v>
      </c>
      <c r="T1156" s="256" t="s">
        <v>91</v>
      </c>
      <c r="U1156" s="256" t="s">
        <v>91</v>
      </c>
      <c r="V1156" s="256" t="s">
        <v>91</v>
      </c>
      <c r="W1156" s="256" t="s">
        <v>91</v>
      </c>
      <c r="X1156" s="256" t="s">
        <v>91</v>
      </c>
      <c r="Y1156" s="256" t="s">
        <v>91</v>
      </c>
      <c r="Z1156" s="256" t="s">
        <v>91</v>
      </c>
      <c r="AA1156" s="256" t="s">
        <v>91</v>
      </c>
      <c r="AB1156" s="256" t="s">
        <v>91</v>
      </c>
      <c r="AC1156" s="256" t="s">
        <v>91</v>
      </c>
      <c r="AD1156" s="256" t="s">
        <v>91</v>
      </c>
      <c r="AE1156" s="256" t="s">
        <v>91</v>
      </c>
      <c r="AF1156" s="256" t="s">
        <v>91</v>
      </c>
      <c r="AG1156" s="256" t="s">
        <v>91</v>
      </c>
      <c r="AH1156" s="256" t="s">
        <v>91</v>
      </c>
      <c r="AI1156" s="256" t="s">
        <v>91</v>
      </c>
      <c r="AJ1156" s="256" t="s">
        <v>91</v>
      </c>
      <c r="AK1156" s="256" t="s">
        <v>91</v>
      </c>
      <c r="AL1156" s="256" t="s">
        <v>91</v>
      </c>
      <c r="AM1156" s="256" t="s">
        <v>91</v>
      </c>
    </row>
    <row r="1157" spans="1:39" s="121" customFormat="1" ht="15" customHeight="1">
      <c r="A1157" s="233" t="s">
        <v>1272</v>
      </c>
      <c r="B1157" s="233"/>
      <c r="C1157" s="233" t="s">
        <v>549</v>
      </c>
      <c r="H1157" s="121">
        <v>1</v>
      </c>
      <c r="I1157" s="235">
        <v>13.3</v>
      </c>
      <c r="J1157" s="251">
        <f t="shared" si="53"/>
        <v>13.3</v>
      </c>
      <c r="K1157" s="252">
        <f t="shared" si="54"/>
        <v>6.1994546344419329E-4</v>
      </c>
      <c r="P1157" s="315"/>
      <c r="Q1157" s="283"/>
      <c r="R1157" s="255">
        <v>1</v>
      </c>
      <c r="S1157" s="256" t="s">
        <v>91</v>
      </c>
      <c r="T1157" s="256" t="s">
        <v>91</v>
      </c>
      <c r="U1157" s="256" t="s">
        <v>91</v>
      </c>
      <c r="V1157" s="256" t="s">
        <v>91</v>
      </c>
      <c r="W1157" s="256" t="s">
        <v>91</v>
      </c>
      <c r="X1157" s="256" t="s">
        <v>91</v>
      </c>
      <c r="Y1157" s="256" t="s">
        <v>91</v>
      </c>
      <c r="Z1157" s="256" t="s">
        <v>91</v>
      </c>
      <c r="AA1157" s="256" t="s">
        <v>91</v>
      </c>
      <c r="AB1157" s="256" t="s">
        <v>91</v>
      </c>
      <c r="AC1157" s="256" t="s">
        <v>91</v>
      </c>
      <c r="AD1157" s="256" t="s">
        <v>91</v>
      </c>
      <c r="AE1157" s="256" t="s">
        <v>91</v>
      </c>
      <c r="AF1157" s="256" t="s">
        <v>91</v>
      </c>
      <c r="AG1157" s="256" t="s">
        <v>91</v>
      </c>
      <c r="AH1157" s="256" t="s">
        <v>91</v>
      </c>
      <c r="AI1157" s="256" t="s">
        <v>91</v>
      </c>
      <c r="AJ1157" s="256" t="s">
        <v>91</v>
      </c>
      <c r="AK1157" s="256" t="s">
        <v>91</v>
      </c>
      <c r="AL1157" s="256" t="s">
        <v>91</v>
      </c>
      <c r="AM1157" s="256" t="s">
        <v>91</v>
      </c>
    </row>
    <row r="1158" spans="1:39" s="121" customFormat="1" ht="15" hidden="1" customHeight="1">
      <c r="A1158" s="233" t="s">
        <v>1273</v>
      </c>
      <c r="B1158" s="233"/>
      <c r="C1158" s="233" t="s">
        <v>763</v>
      </c>
      <c r="H1158" s="121">
        <v>1</v>
      </c>
      <c r="I1158" s="235">
        <v>13.3</v>
      </c>
      <c r="J1158" s="236">
        <f t="shared" si="53"/>
        <v>13.3</v>
      </c>
      <c r="K1158" s="237">
        <f t="shared" si="54"/>
        <v>6.1994546344419329E-4</v>
      </c>
    </row>
    <row r="1159" spans="1:39" s="121" customFormat="1" ht="15" hidden="1" customHeight="1">
      <c r="A1159" s="233" t="s">
        <v>1274</v>
      </c>
      <c r="B1159" s="233"/>
      <c r="C1159" s="233" t="s">
        <v>763</v>
      </c>
      <c r="H1159" s="121">
        <v>1</v>
      </c>
      <c r="I1159" s="235">
        <v>13.3</v>
      </c>
      <c r="J1159" s="236">
        <f t="shared" si="53"/>
        <v>13.3</v>
      </c>
      <c r="K1159" s="237">
        <f t="shared" si="54"/>
        <v>6.1994546344419329E-4</v>
      </c>
    </row>
    <row r="1160" spans="1:39" s="123" customFormat="1" ht="35.549999999999997" customHeight="1">
      <c r="A1160" s="153" t="s">
        <v>1275</v>
      </c>
      <c r="B1160" s="153"/>
      <c r="C1160" s="153" t="s">
        <v>2090</v>
      </c>
      <c r="H1160" s="123">
        <v>1</v>
      </c>
      <c r="I1160" s="156">
        <v>13.3</v>
      </c>
      <c r="J1160" s="172">
        <f t="shared" si="53"/>
        <v>13.3</v>
      </c>
      <c r="K1160" s="157">
        <f t="shared" si="54"/>
        <v>6.1994546344419329E-4</v>
      </c>
      <c r="O1160" s="162" t="s">
        <v>1027</v>
      </c>
      <c r="P1160" s="167" t="s">
        <v>2092</v>
      </c>
      <c r="Q1160" s="163">
        <v>1</v>
      </c>
      <c r="R1160" s="297">
        <v>1</v>
      </c>
      <c r="S1160" s="162" t="s">
        <v>1004</v>
      </c>
      <c r="T1160" s="162" t="s">
        <v>1004</v>
      </c>
      <c r="U1160" s="162" t="s">
        <v>1004</v>
      </c>
      <c r="V1160" s="162" t="s">
        <v>1004</v>
      </c>
      <c r="W1160" s="162" t="s">
        <v>1004</v>
      </c>
      <c r="X1160" s="162" t="s">
        <v>1004</v>
      </c>
      <c r="Y1160" s="162" t="s">
        <v>1004</v>
      </c>
      <c r="Z1160" s="162" t="s">
        <v>1004</v>
      </c>
      <c r="AA1160" s="162" t="s">
        <v>1004</v>
      </c>
      <c r="AB1160" s="162" t="s">
        <v>1004</v>
      </c>
      <c r="AC1160" s="162" t="s">
        <v>1004</v>
      </c>
      <c r="AD1160" s="162" t="s">
        <v>1004</v>
      </c>
      <c r="AE1160" s="162" t="s">
        <v>1004</v>
      </c>
      <c r="AF1160" s="162" t="s">
        <v>1004</v>
      </c>
      <c r="AG1160" s="162" t="s">
        <v>1004</v>
      </c>
      <c r="AH1160" s="162" t="s">
        <v>1004</v>
      </c>
      <c r="AI1160" s="162" t="s">
        <v>1004</v>
      </c>
      <c r="AJ1160" s="162" t="s">
        <v>1004</v>
      </c>
      <c r="AK1160" s="162" t="s">
        <v>1004</v>
      </c>
      <c r="AL1160" s="162" t="s">
        <v>1004</v>
      </c>
      <c r="AM1160" s="162" t="s">
        <v>1004</v>
      </c>
    </row>
    <row r="1161" spans="1:39" s="123" customFormat="1" ht="25.95" customHeight="1">
      <c r="A1161" s="153" t="s">
        <v>1276</v>
      </c>
      <c r="B1161" s="153"/>
      <c r="C1161" s="153" t="s">
        <v>2091</v>
      </c>
      <c r="H1161" s="123">
        <v>1</v>
      </c>
      <c r="I1161" s="156">
        <v>13.3</v>
      </c>
      <c r="J1161" s="172">
        <f t="shared" si="53"/>
        <v>13.3</v>
      </c>
      <c r="K1161" s="157">
        <f t="shared" si="54"/>
        <v>6.1994546344419329E-4</v>
      </c>
      <c r="O1161" s="162" t="s">
        <v>1027</v>
      </c>
      <c r="P1161" s="167" t="s">
        <v>2092</v>
      </c>
      <c r="Q1161" s="163">
        <v>1</v>
      </c>
      <c r="R1161" s="297">
        <v>1</v>
      </c>
      <c r="S1161" s="162" t="s">
        <v>1004</v>
      </c>
      <c r="T1161" s="162" t="s">
        <v>1004</v>
      </c>
      <c r="U1161" s="162" t="s">
        <v>1004</v>
      </c>
      <c r="V1161" s="162" t="s">
        <v>1004</v>
      </c>
      <c r="W1161" s="162" t="s">
        <v>1004</v>
      </c>
      <c r="X1161" s="162" t="s">
        <v>1004</v>
      </c>
      <c r="Y1161" s="162" t="s">
        <v>1004</v>
      </c>
      <c r="Z1161" s="162" t="s">
        <v>1004</v>
      </c>
      <c r="AA1161" s="162" t="s">
        <v>1004</v>
      </c>
      <c r="AB1161" s="162" t="s">
        <v>1004</v>
      </c>
      <c r="AC1161" s="162" t="s">
        <v>1004</v>
      </c>
      <c r="AD1161" s="162" t="s">
        <v>1004</v>
      </c>
      <c r="AE1161" s="162" t="s">
        <v>1004</v>
      </c>
      <c r="AF1161" s="162" t="s">
        <v>1004</v>
      </c>
      <c r="AG1161" s="162" t="s">
        <v>1004</v>
      </c>
      <c r="AH1161" s="162" t="s">
        <v>1004</v>
      </c>
      <c r="AI1161" s="162" t="s">
        <v>1004</v>
      </c>
      <c r="AJ1161" s="162" t="s">
        <v>1004</v>
      </c>
      <c r="AK1161" s="162" t="s">
        <v>1004</v>
      </c>
      <c r="AL1161" s="162" t="s">
        <v>1004</v>
      </c>
      <c r="AM1161" s="162" t="s">
        <v>1004</v>
      </c>
    </row>
    <row r="1162" spans="1:39" s="121" customFormat="1" ht="16.8" hidden="1" customHeight="1">
      <c r="A1162" s="233" t="s">
        <v>194</v>
      </c>
      <c r="B1162" s="233"/>
      <c r="C1162" s="233" t="s">
        <v>825</v>
      </c>
      <c r="H1162" s="121">
        <v>1</v>
      </c>
      <c r="I1162" s="235">
        <v>14.8</v>
      </c>
      <c r="J1162" s="251">
        <v>14.8</v>
      </c>
      <c r="K1162" s="252">
        <v>6.9999999999999999E-4</v>
      </c>
      <c r="O1162" s="257"/>
      <c r="P1162" s="286"/>
      <c r="Q1162" s="283"/>
      <c r="R1162" s="284"/>
      <c r="S1162" s="257"/>
      <c r="T1162" s="257"/>
      <c r="U1162" s="257"/>
      <c r="V1162" s="257"/>
      <c r="W1162" s="257"/>
      <c r="X1162" s="257"/>
      <c r="Y1162" s="257"/>
      <c r="Z1162" s="257"/>
      <c r="AA1162" s="257"/>
      <c r="AB1162" s="257"/>
      <c r="AC1162" s="257"/>
      <c r="AD1162" s="257"/>
      <c r="AE1162" s="257"/>
      <c r="AF1162" s="257"/>
      <c r="AG1162" s="257"/>
      <c r="AH1162" s="257"/>
      <c r="AI1162" s="257"/>
      <c r="AJ1162" s="257"/>
      <c r="AK1162" s="257"/>
      <c r="AL1162" s="257"/>
      <c r="AM1162" s="257"/>
    </row>
    <row r="1163" spans="1:39" s="121" customFormat="1" ht="15" hidden="1" customHeight="1">
      <c r="A1163" s="233" t="s">
        <v>1277</v>
      </c>
      <c r="B1163" s="233"/>
      <c r="C1163" s="233" t="s">
        <v>718</v>
      </c>
      <c r="H1163" s="121">
        <v>1</v>
      </c>
      <c r="I1163" s="235">
        <v>13.3</v>
      </c>
      <c r="J1163" s="236">
        <f t="shared" si="53"/>
        <v>13.3</v>
      </c>
      <c r="K1163" s="237">
        <f t="shared" si="54"/>
        <v>6.1994546344419329E-4</v>
      </c>
    </row>
    <row r="1164" spans="1:39" s="121" customFormat="1" ht="15" customHeight="1">
      <c r="A1164" s="233" t="s">
        <v>1278</v>
      </c>
      <c r="B1164" s="233"/>
      <c r="C1164" s="233" t="s">
        <v>2045</v>
      </c>
      <c r="H1164" s="121">
        <v>1</v>
      </c>
      <c r="I1164" s="235">
        <v>14.8</v>
      </c>
      <c r="J1164" s="251">
        <f t="shared" si="53"/>
        <v>14.8</v>
      </c>
      <c r="K1164" s="252">
        <f t="shared" si="54"/>
        <v>6.8986412473489179E-4</v>
      </c>
      <c r="P1164" s="315"/>
      <c r="Q1164" s="283"/>
      <c r="R1164" s="298">
        <v>1</v>
      </c>
      <c r="S1164" s="257" t="s">
        <v>91</v>
      </c>
      <c r="T1164" s="257" t="s">
        <v>91</v>
      </c>
      <c r="U1164" s="257" t="s">
        <v>91</v>
      </c>
      <c r="V1164" s="257" t="s">
        <v>91</v>
      </c>
      <c r="W1164" s="257" t="s">
        <v>91</v>
      </c>
      <c r="X1164" s="257" t="s">
        <v>91</v>
      </c>
      <c r="Y1164" s="257" t="s">
        <v>91</v>
      </c>
      <c r="Z1164" s="257" t="s">
        <v>91</v>
      </c>
      <c r="AA1164" s="257" t="s">
        <v>91</v>
      </c>
      <c r="AB1164" s="257" t="s">
        <v>91</v>
      </c>
      <c r="AC1164" s="257" t="s">
        <v>91</v>
      </c>
      <c r="AD1164" s="257" t="s">
        <v>91</v>
      </c>
      <c r="AE1164" s="257" t="s">
        <v>91</v>
      </c>
      <c r="AF1164" s="257" t="s">
        <v>91</v>
      </c>
      <c r="AG1164" s="257" t="s">
        <v>91</v>
      </c>
      <c r="AH1164" s="257" t="s">
        <v>91</v>
      </c>
      <c r="AI1164" s="257" t="s">
        <v>91</v>
      </c>
      <c r="AJ1164" s="257" t="s">
        <v>91</v>
      </c>
      <c r="AK1164" s="257" t="s">
        <v>91</v>
      </c>
      <c r="AL1164" s="257" t="s">
        <v>91</v>
      </c>
      <c r="AM1164" s="257" t="s">
        <v>91</v>
      </c>
    </row>
    <row r="1165" spans="1:39" s="121" customFormat="1" ht="15" hidden="1" customHeight="1">
      <c r="A1165" s="233" t="s">
        <v>1279</v>
      </c>
      <c r="B1165" s="233"/>
      <c r="C1165" s="233" t="s">
        <v>615</v>
      </c>
      <c r="H1165" s="121">
        <v>1</v>
      </c>
      <c r="I1165" s="235">
        <v>13.3</v>
      </c>
      <c r="J1165" s="236">
        <f t="shared" si="53"/>
        <v>13.3</v>
      </c>
      <c r="K1165" s="237">
        <f t="shared" si="54"/>
        <v>6.1994546344419329E-4</v>
      </c>
    </row>
    <row r="1166" spans="1:39" s="123" customFormat="1" ht="28.95" customHeight="1">
      <c r="A1166" s="153" t="s">
        <v>1280</v>
      </c>
      <c r="B1166" s="153"/>
      <c r="C1166" s="153" t="s">
        <v>262</v>
      </c>
      <c r="H1166" s="123">
        <v>1</v>
      </c>
      <c r="I1166" s="156">
        <v>13.3</v>
      </c>
      <c r="J1166" s="172">
        <f t="shared" si="53"/>
        <v>13.3</v>
      </c>
      <c r="K1166" s="157">
        <f t="shared" si="54"/>
        <v>6.1994546344419329E-4</v>
      </c>
      <c r="O1166" s="162" t="s">
        <v>1027</v>
      </c>
      <c r="P1166" s="167" t="s">
        <v>2128</v>
      </c>
      <c r="Q1166" s="163">
        <v>1</v>
      </c>
      <c r="R1166" s="297">
        <v>1</v>
      </c>
      <c r="S1166" s="162" t="s">
        <v>1004</v>
      </c>
      <c r="T1166" s="162" t="s">
        <v>1004</v>
      </c>
      <c r="U1166" s="162" t="s">
        <v>1004</v>
      </c>
      <c r="V1166" s="162" t="s">
        <v>1004</v>
      </c>
      <c r="W1166" s="162" t="s">
        <v>1004</v>
      </c>
      <c r="X1166" s="162" t="s">
        <v>1004</v>
      </c>
      <c r="Y1166" s="162" t="s">
        <v>1004</v>
      </c>
      <c r="Z1166" s="162" t="s">
        <v>1004</v>
      </c>
      <c r="AA1166" s="162" t="s">
        <v>1004</v>
      </c>
      <c r="AB1166" s="162" t="s">
        <v>1004</v>
      </c>
      <c r="AC1166" s="162" t="s">
        <v>1004</v>
      </c>
      <c r="AD1166" s="162" t="s">
        <v>1004</v>
      </c>
      <c r="AE1166" s="162" t="s">
        <v>1004</v>
      </c>
      <c r="AF1166" s="162" t="s">
        <v>1004</v>
      </c>
      <c r="AG1166" s="162" t="s">
        <v>1006</v>
      </c>
      <c r="AH1166" s="162" t="s">
        <v>1004</v>
      </c>
      <c r="AI1166" s="162" t="s">
        <v>1004</v>
      </c>
      <c r="AJ1166" s="162" t="s">
        <v>1006</v>
      </c>
      <c r="AK1166" s="162" t="s">
        <v>1004</v>
      </c>
      <c r="AL1166" s="162" t="s">
        <v>1004</v>
      </c>
      <c r="AM1166" s="162" t="s">
        <v>1004</v>
      </c>
    </row>
    <row r="1167" spans="1:39" s="123" customFormat="1" ht="31.2" customHeight="1">
      <c r="A1167" s="153" t="s">
        <v>1281</v>
      </c>
      <c r="B1167" s="153"/>
      <c r="C1167" s="153" t="s">
        <v>677</v>
      </c>
      <c r="H1167" s="123">
        <v>1</v>
      </c>
      <c r="I1167" s="156">
        <v>13.3</v>
      </c>
      <c r="J1167" s="172">
        <f t="shared" si="53"/>
        <v>13.3</v>
      </c>
      <c r="K1167" s="157">
        <f t="shared" si="54"/>
        <v>6.1994546344419329E-4</v>
      </c>
      <c r="O1167" s="162" t="s">
        <v>1027</v>
      </c>
      <c r="P1167" s="167" t="s">
        <v>2128</v>
      </c>
      <c r="Q1167" s="163">
        <v>1</v>
      </c>
      <c r="R1167" s="297">
        <v>1</v>
      </c>
      <c r="S1167" s="162" t="s">
        <v>1004</v>
      </c>
      <c r="T1167" s="162" t="s">
        <v>1004</v>
      </c>
      <c r="U1167" s="162" t="s">
        <v>1004</v>
      </c>
      <c r="V1167" s="162" t="s">
        <v>1004</v>
      </c>
      <c r="W1167" s="162" t="s">
        <v>1004</v>
      </c>
      <c r="X1167" s="162" t="s">
        <v>1004</v>
      </c>
      <c r="Y1167" s="162" t="s">
        <v>1004</v>
      </c>
      <c r="Z1167" s="162" t="s">
        <v>1004</v>
      </c>
      <c r="AA1167" s="162" t="s">
        <v>1004</v>
      </c>
      <c r="AB1167" s="162" t="s">
        <v>1004</v>
      </c>
      <c r="AC1167" s="162" t="s">
        <v>1004</v>
      </c>
      <c r="AD1167" s="162" t="s">
        <v>1004</v>
      </c>
      <c r="AE1167" s="162" t="s">
        <v>1004</v>
      </c>
      <c r="AF1167" s="162" t="s">
        <v>1004</v>
      </c>
      <c r="AG1167" s="162" t="s">
        <v>1006</v>
      </c>
      <c r="AH1167" s="162" t="s">
        <v>1004</v>
      </c>
      <c r="AI1167" s="162" t="s">
        <v>1004</v>
      </c>
      <c r="AJ1167" s="162" t="s">
        <v>1006</v>
      </c>
      <c r="AK1167" s="162" t="s">
        <v>1004</v>
      </c>
      <c r="AL1167" s="162" t="s">
        <v>1004</v>
      </c>
      <c r="AM1167" s="162" t="s">
        <v>1004</v>
      </c>
    </row>
    <row r="1168" spans="1:39" s="121" customFormat="1" ht="14.4" customHeight="1">
      <c r="A1168" s="233" t="s">
        <v>195</v>
      </c>
      <c r="B1168" s="233"/>
      <c r="C1168" s="233" t="s">
        <v>2121</v>
      </c>
      <c r="H1168" s="121">
        <v>1</v>
      </c>
      <c r="I1168" s="235">
        <v>13.3</v>
      </c>
      <c r="J1168" s="251">
        <v>13.3</v>
      </c>
      <c r="K1168" s="252">
        <v>5.9999999999999995E-4</v>
      </c>
      <c r="O1168" s="257"/>
      <c r="P1168" s="286"/>
      <c r="Q1168" s="283"/>
      <c r="R1168" s="298">
        <v>1</v>
      </c>
      <c r="S1168" s="257" t="s">
        <v>91</v>
      </c>
      <c r="T1168" s="257" t="s">
        <v>91</v>
      </c>
      <c r="U1168" s="257" t="s">
        <v>91</v>
      </c>
      <c r="V1168" s="257" t="s">
        <v>91</v>
      </c>
      <c r="W1168" s="257" t="s">
        <v>91</v>
      </c>
      <c r="X1168" s="257" t="s">
        <v>91</v>
      </c>
      <c r="Y1168" s="257" t="s">
        <v>91</v>
      </c>
      <c r="Z1168" s="257" t="s">
        <v>91</v>
      </c>
      <c r="AA1168" s="257" t="s">
        <v>91</v>
      </c>
      <c r="AB1168" s="257" t="s">
        <v>91</v>
      </c>
      <c r="AC1168" s="257" t="s">
        <v>91</v>
      </c>
      <c r="AD1168" s="257" t="s">
        <v>91</v>
      </c>
      <c r="AE1168" s="257" t="s">
        <v>91</v>
      </c>
      <c r="AF1168" s="257" t="s">
        <v>91</v>
      </c>
      <c r="AG1168" s="257" t="s">
        <v>91</v>
      </c>
      <c r="AH1168" s="257" t="s">
        <v>91</v>
      </c>
      <c r="AI1168" s="257" t="s">
        <v>91</v>
      </c>
      <c r="AJ1168" s="257" t="s">
        <v>91</v>
      </c>
      <c r="AK1168" s="257" t="s">
        <v>91</v>
      </c>
      <c r="AL1168" s="257" t="s">
        <v>91</v>
      </c>
      <c r="AM1168" s="257" t="s">
        <v>91</v>
      </c>
    </row>
    <row r="1169" spans="1:39" s="121" customFormat="1" ht="14.4" customHeight="1">
      <c r="A1169" s="233" t="s">
        <v>196</v>
      </c>
      <c r="B1169" s="233"/>
      <c r="C1169" s="233" t="s">
        <v>2121</v>
      </c>
      <c r="H1169" s="121">
        <v>1</v>
      </c>
      <c r="I1169" s="235">
        <v>13.3</v>
      </c>
      <c r="J1169" s="251">
        <v>13.3</v>
      </c>
      <c r="K1169" s="252">
        <v>5.9999999999999995E-4</v>
      </c>
      <c r="O1169" s="257"/>
      <c r="P1169" s="286"/>
      <c r="Q1169" s="283"/>
      <c r="R1169" s="298">
        <v>1</v>
      </c>
      <c r="S1169" s="257" t="s">
        <v>91</v>
      </c>
      <c r="T1169" s="257" t="s">
        <v>91</v>
      </c>
      <c r="U1169" s="257" t="s">
        <v>91</v>
      </c>
      <c r="V1169" s="257" t="s">
        <v>91</v>
      </c>
      <c r="W1169" s="257" t="s">
        <v>91</v>
      </c>
      <c r="X1169" s="257" t="s">
        <v>91</v>
      </c>
      <c r="Y1169" s="257" t="s">
        <v>91</v>
      </c>
      <c r="Z1169" s="257" t="s">
        <v>91</v>
      </c>
      <c r="AA1169" s="257" t="s">
        <v>91</v>
      </c>
      <c r="AB1169" s="257" t="s">
        <v>91</v>
      </c>
      <c r="AC1169" s="257" t="s">
        <v>91</v>
      </c>
      <c r="AD1169" s="257" t="s">
        <v>91</v>
      </c>
      <c r="AE1169" s="257" t="s">
        <v>91</v>
      </c>
      <c r="AF1169" s="257" t="s">
        <v>91</v>
      </c>
      <c r="AG1169" s="257" t="s">
        <v>91</v>
      </c>
      <c r="AH1169" s="257" t="s">
        <v>91</v>
      </c>
      <c r="AI1169" s="257" t="s">
        <v>91</v>
      </c>
      <c r="AJ1169" s="257" t="s">
        <v>91</v>
      </c>
      <c r="AK1169" s="257" t="s">
        <v>91</v>
      </c>
      <c r="AL1169" s="257" t="s">
        <v>91</v>
      </c>
      <c r="AM1169" s="257" t="s">
        <v>91</v>
      </c>
    </row>
    <row r="1170" spans="1:39" s="121" customFormat="1" ht="14.4" hidden="1" customHeight="1">
      <c r="A1170" s="233" t="s">
        <v>1282</v>
      </c>
      <c r="B1170" s="233"/>
      <c r="C1170" s="233" t="s">
        <v>829</v>
      </c>
      <c r="H1170" s="121">
        <v>1</v>
      </c>
      <c r="I1170" s="235">
        <v>13.2</v>
      </c>
      <c r="J1170" s="236">
        <f t="shared" si="53"/>
        <v>13.2</v>
      </c>
      <c r="K1170" s="237">
        <f t="shared" si="54"/>
        <v>6.1528421935814668E-4</v>
      </c>
    </row>
    <row r="1171" spans="1:39" s="121" customFormat="1" ht="14.4" hidden="1" customHeight="1">
      <c r="A1171" s="233" t="s">
        <v>1283</v>
      </c>
      <c r="B1171" s="233"/>
      <c r="C1171" s="233" t="s">
        <v>829</v>
      </c>
      <c r="H1171" s="121">
        <v>1</v>
      </c>
      <c r="I1171" s="235">
        <v>13.1</v>
      </c>
      <c r="J1171" s="236">
        <f t="shared" si="53"/>
        <v>13.1</v>
      </c>
      <c r="K1171" s="237">
        <f t="shared" si="54"/>
        <v>6.1062297527210007E-4</v>
      </c>
    </row>
    <row r="1172" spans="1:39" s="121" customFormat="1" ht="14.4" customHeight="1">
      <c r="A1172" s="233" t="s">
        <v>1284</v>
      </c>
      <c r="B1172" s="233"/>
      <c r="C1172" s="233" t="s">
        <v>936</v>
      </c>
      <c r="H1172" s="121">
        <v>1</v>
      </c>
      <c r="I1172" s="235">
        <v>13.3</v>
      </c>
      <c r="J1172" s="251">
        <f t="shared" si="53"/>
        <v>13.3</v>
      </c>
      <c r="K1172" s="252">
        <f t="shared" si="54"/>
        <v>6.1994546344419329E-4</v>
      </c>
      <c r="P1172" s="315"/>
      <c r="Q1172" s="283"/>
      <c r="R1172" s="255">
        <v>1</v>
      </c>
      <c r="S1172" s="256" t="s">
        <v>91</v>
      </c>
      <c r="T1172" s="256" t="s">
        <v>91</v>
      </c>
      <c r="U1172" s="256" t="s">
        <v>91</v>
      </c>
      <c r="V1172" s="256" t="s">
        <v>91</v>
      </c>
      <c r="W1172" s="256" t="s">
        <v>91</v>
      </c>
      <c r="X1172" s="256" t="s">
        <v>91</v>
      </c>
      <c r="Y1172" s="256" t="s">
        <v>91</v>
      </c>
      <c r="Z1172" s="256" t="s">
        <v>91</v>
      </c>
      <c r="AA1172" s="256" t="s">
        <v>91</v>
      </c>
      <c r="AB1172" s="256" t="s">
        <v>91</v>
      </c>
      <c r="AC1172" s="256" t="s">
        <v>91</v>
      </c>
      <c r="AD1172" s="256" t="s">
        <v>91</v>
      </c>
      <c r="AE1172" s="256" t="s">
        <v>91</v>
      </c>
      <c r="AF1172" s="256" t="s">
        <v>91</v>
      </c>
      <c r="AG1172" s="256" t="s">
        <v>91</v>
      </c>
      <c r="AH1172" s="256" t="s">
        <v>91</v>
      </c>
      <c r="AI1172" s="256" t="s">
        <v>91</v>
      </c>
      <c r="AJ1172" s="256" t="s">
        <v>91</v>
      </c>
      <c r="AK1172" s="256" t="s">
        <v>91</v>
      </c>
      <c r="AL1172" s="256" t="s">
        <v>91</v>
      </c>
      <c r="AM1172" s="256" t="s">
        <v>91</v>
      </c>
    </row>
    <row r="1173" spans="1:39" s="121" customFormat="1" ht="14.4" customHeight="1">
      <c r="A1173" s="233" t="s">
        <v>1285</v>
      </c>
      <c r="B1173" s="233"/>
      <c r="C1173" s="233" t="s">
        <v>936</v>
      </c>
      <c r="H1173" s="121">
        <v>1</v>
      </c>
      <c r="I1173" s="235">
        <v>13.3</v>
      </c>
      <c r="J1173" s="251">
        <f t="shared" si="53"/>
        <v>13.3</v>
      </c>
      <c r="K1173" s="252">
        <f t="shared" si="54"/>
        <v>6.1994546344419329E-4</v>
      </c>
      <c r="P1173" s="315"/>
      <c r="Q1173" s="283"/>
      <c r="R1173" s="255">
        <v>1</v>
      </c>
      <c r="S1173" s="256" t="s">
        <v>91</v>
      </c>
      <c r="T1173" s="256" t="s">
        <v>91</v>
      </c>
      <c r="U1173" s="256" t="s">
        <v>91</v>
      </c>
      <c r="V1173" s="256" t="s">
        <v>91</v>
      </c>
      <c r="W1173" s="256" t="s">
        <v>91</v>
      </c>
      <c r="X1173" s="256" t="s">
        <v>91</v>
      </c>
      <c r="Y1173" s="256" t="s">
        <v>91</v>
      </c>
      <c r="Z1173" s="256" t="s">
        <v>91</v>
      </c>
      <c r="AA1173" s="256" t="s">
        <v>91</v>
      </c>
      <c r="AB1173" s="256" t="s">
        <v>91</v>
      </c>
      <c r="AC1173" s="256" t="s">
        <v>91</v>
      </c>
      <c r="AD1173" s="256" t="s">
        <v>91</v>
      </c>
      <c r="AE1173" s="256" t="s">
        <v>91</v>
      </c>
      <c r="AF1173" s="256" t="s">
        <v>91</v>
      </c>
      <c r="AG1173" s="256" t="s">
        <v>91</v>
      </c>
      <c r="AH1173" s="256" t="s">
        <v>91</v>
      </c>
      <c r="AI1173" s="256" t="s">
        <v>91</v>
      </c>
      <c r="AJ1173" s="256" t="s">
        <v>91</v>
      </c>
      <c r="AK1173" s="256" t="s">
        <v>91</v>
      </c>
      <c r="AL1173" s="256" t="s">
        <v>91</v>
      </c>
      <c r="AM1173" s="256" t="s">
        <v>91</v>
      </c>
    </row>
    <row r="1174" spans="1:39" s="121" customFormat="1" ht="14.4" hidden="1" customHeight="1">
      <c r="A1174" s="233" t="s">
        <v>1286</v>
      </c>
      <c r="B1174" s="233"/>
      <c r="C1174" s="233" t="s">
        <v>2239</v>
      </c>
      <c r="H1174" s="121">
        <v>1</v>
      </c>
      <c r="I1174" s="235">
        <v>13.3</v>
      </c>
      <c r="J1174" s="236">
        <f t="shared" si="53"/>
        <v>13.3</v>
      </c>
      <c r="K1174" s="237">
        <f t="shared" si="54"/>
        <v>6.1994546344419329E-4</v>
      </c>
    </row>
    <row r="1175" spans="1:39" s="121" customFormat="1" ht="14.4" hidden="1" customHeight="1">
      <c r="A1175" s="233" t="s">
        <v>1287</v>
      </c>
      <c r="B1175" s="233"/>
      <c r="C1175" s="233" t="s">
        <v>2239</v>
      </c>
      <c r="H1175" s="121">
        <v>1</v>
      </c>
      <c r="I1175" s="235">
        <v>13.3</v>
      </c>
      <c r="J1175" s="236">
        <f t="shared" si="53"/>
        <v>13.3</v>
      </c>
      <c r="K1175" s="237">
        <f t="shared" si="54"/>
        <v>6.1994546344419329E-4</v>
      </c>
    </row>
    <row r="1176" spans="1:39" s="121" customFormat="1" ht="14.4" hidden="1" customHeight="1">
      <c r="A1176" s="233" t="s">
        <v>1289</v>
      </c>
      <c r="B1176" s="233"/>
      <c r="C1176" s="233" t="s">
        <v>909</v>
      </c>
      <c r="H1176" s="121">
        <v>1</v>
      </c>
      <c r="I1176" s="235">
        <v>13.3</v>
      </c>
      <c r="J1176" s="236">
        <f t="shared" si="53"/>
        <v>13.3</v>
      </c>
      <c r="K1176" s="237">
        <f t="shared" si="54"/>
        <v>6.1994546344419329E-4</v>
      </c>
    </row>
    <row r="1177" spans="1:39" s="121" customFormat="1" ht="14.4" hidden="1" customHeight="1">
      <c r="A1177" s="233" t="s">
        <v>1290</v>
      </c>
      <c r="B1177" s="233"/>
      <c r="C1177" s="233" t="s">
        <v>909</v>
      </c>
      <c r="H1177" s="121">
        <v>1</v>
      </c>
      <c r="I1177" s="235">
        <v>13.3</v>
      </c>
      <c r="J1177" s="236">
        <f t="shared" si="53"/>
        <v>13.3</v>
      </c>
      <c r="K1177" s="237">
        <f t="shared" si="54"/>
        <v>6.1994546344419329E-4</v>
      </c>
    </row>
    <row r="1178" spans="1:39" s="121" customFormat="1" ht="14.4" hidden="1" customHeight="1">
      <c r="A1178" s="233" t="s">
        <v>1291</v>
      </c>
      <c r="B1178" s="233"/>
      <c r="C1178" s="233" t="s">
        <v>805</v>
      </c>
      <c r="H1178" s="121">
        <v>1</v>
      </c>
      <c r="I1178" s="235">
        <v>13.3</v>
      </c>
      <c r="J1178" s="236">
        <f t="shared" si="53"/>
        <v>13.3</v>
      </c>
      <c r="K1178" s="237">
        <f t="shared" si="54"/>
        <v>6.1994546344419329E-4</v>
      </c>
    </row>
    <row r="1179" spans="1:39" s="121" customFormat="1" ht="14.4" customHeight="1">
      <c r="A1179" s="233" t="s">
        <v>197</v>
      </c>
      <c r="B1179" s="233"/>
      <c r="C1179" s="233" t="s">
        <v>797</v>
      </c>
      <c r="H1179" s="121">
        <v>1</v>
      </c>
      <c r="I1179" s="235">
        <v>13.3</v>
      </c>
      <c r="J1179" s="236">
        <f t="shared" si="53"/>
        <v>13.3</v>
      </c>
      <c r="K1179" s="237">
        <f t="shared" si="54"/>
        <v>6.1994546344419329E-4</v>
      </c>
      <c r="P1179" s="315"/>
      <c r="R1179" s="300">
        <v>1</v>
      </c>
      <c r="S1179" s="121" t="s">
        <v>91</v>
      </c>
      <c r="T1179" s="121" t="s">
        <v>91</v>
      </c>
      <c r="U1179" s="121" t="s">
        <v>91</v>
      </c>
      <c r="V1179" s="121" t="s">
        <v>91</v>
      </c>
      <c r="W1179" s="121" t="s">
        <v>91</v>
      </c>
      <c r="X1179" s="121" t="s">
        <v>91</v>
      </c>
      <c r="Y1179" s="121" t="s">
        <v>91</v>
      </c>
      <c r="Z1179" s="121" t="s">
        <v>91</v>
      </c>
      <c r="AA1179" s="121" t="s">
        <v>91</v>
      </c>
      <c r="AB1179" s="121" t="s">
        <v>91</v>
      </c>
      <c r="AC1179" s="121" t="s">
        <v>91</v>
      </c>
      <c r="AD1179" s="121" t="s">
        <v>91</v>
      </c>
      <c r="AE1179" s="121" t="s">
        <v>91</v>
      </c>
      <c r="AF1179" s="121" t="s">
        <v>91</v>
      </c>
      <c r="AG1179" s="121" t="s">
        <v>91</v>
      </c>
      <c r="AH1179" s="121" t="s">
        <v>91</v>
      </c>
      <c r="AI1179" s="121" t="s">
        <v>91</v>
      </c>
      <c r="AJ1179" s="121" t="s">
        <v>91</v>
      </c>
      <c r="AK1179" s="121" t="s">
        <v>91</v>
      </c>
      <c r="AL1179" s="121" t="s">
        <v>91</v>
      </c>
      <c r="AM1179" s="121" t="s">
        <v>91</v>
      </c>
    </row>
    <row r="1180" spans="1:39" s="121" customFormat="1" ht="14.4" customHeight="1">
      <c r="A1180" s="233" t="s">
        <v>198</v>
      </c>
      <c r="B1180" s="233"/>
      <c r="C1180" s="233" t="s">
        <v>2089</v>
      </c>
      <c r="H1180" s="121">
        <v>1</v>
      </c>
      <c r="I1180" s="235">
        <v>13.3</v>
      </c>
      <c r="J1180" s="236">
        <f t="shared" si="53"/>
        <v>13.3</v>
      </c>
      <c r="K1180" s="237">
        <f t="shared" si="54"/>
        <v>6.1994546344419329E-4</v>
      </c>
      <c r="P1180" s="315"/>
      <c r="R1180" s="300">
        <v>1</v>
      </c>
      <c r="S1180" s="121" t="s">
        <v>1004</v>
      </c>
      <c r="T1180" s="121" t="s">
        <v>1004</v>
      </c>
      <c r="U1180" s="121" t="s">
        <v>1004</v>
      </c>
      <c r="V1180" s="121" t="s">
        <v>1004</v>
      </c>
      <c r="W1180" s="121" t="s">
        <v>1004</v>
      </c>
      <c r="X1180" s="121" t="s">
        <v>1004</v>
      </c>
      <c r="Y1180" s="121" t="s">
        <v>1004</v>
      </c>
      <c r="Z1180" s="121" t="s">
        <v>1004</v>
      </c>
      <c r="AA1180" s="121" t="s">
        <v>1004</v>
      </c>
      <c r="AB1180" s="121" t="s">
        <v>1004</v>
      </c>
      <c r="AC1180" s="121" t="s">
        <v>1004</v>
      </c>
      <c r="AD1180" s="121" t="s">
        <v>1004</v>
      </c>
      <c r="AE1180" s="121" t="s">
        <v>1004</v>
      </c>
      <c r="AF1180" s="121" t="s">
        <v>1004</v>
      </c>
      <c r="AG1180" s="121" t="s">
        <v>1004</v>
      </c>
      <c r="AH1180" s="121" t="s">
        <v>1004</v>
      </c>
      <c r="AI1180" s="121" t="s">
        <v>1004</v>
      </c>
      <c r="AJ1180" s="121" t="s">
        <v>1004</v>
      </c>
      <c r="AK1180" s="121" t="s">
        <v>1004</v>
      </c>
      <c r="AL1180" s="121" t="s">
        <v>1004</v>
      </c>
      <c r="AM1180" s="121" t="s">
        <v>1004</v>
      </c>
    </row>
    <row r="1181" spans="1:39" s="121" customFormat="1" ht="14.4" customHeight="1">
      <c r="A1181" s="233" t="s">
        <v>1292</v>
      </c>
      <c r="B1181" s="233"/>
      <c r="C1181" s="233" t="s">
        <v>799</v>
      </c>
      <c r="H1181" s="121">
        <v>1</v>
      </c>
      <c r="I1181" s="235">
        <v>13.3</v>
      </c>
      <c r="J1181" s="251">
        <f t="shared" si="53"/>
        <v>13.3</v>
      </c>
      <c r="K1181" s="252">
        <f t="shared" si="54"/>
        <v>6.1994546344419329E-4</v>
      </c>
      <c r="P1181" s="315"/>
      <c r="Q1181" s="283"/>
      <c r="R1181" s="298">
        <v>1</v>
      </c>
      <c r="S1181" s="257" t="s">
        <v>91</v>
      </c>
      <c r="T1181" s="257" t="s">
        <v>91</v>
      </c>
      <c r="U1181" s="257" t="s">
        <v>91</v>
      </c>
      <c r="V1181" s="257" t="s">
        <v>91</v>
      </c>
      <c r="W1181" s="257" t="s">
        <v>91</v>
      </c>
      <c r="X1181" s="257" t="s">
        <v>91</v>
      </c>
      <c r="Y1181" s="257" t="s">
        <v>91</v>
      </c>
      <c r="Z1181" s="257" t="s">
        <v>91</v>
      </c>
      <c r="AA1181" s="257" t="s">
        <v>91</v>
      </c>
      <c r="AB1181" s="257" t="s">
        <v>91</v>
      </c>
      <c r="AC1181" s="257" t="s">
        <v>91</v>
      </c>
      <c r="AD1181" s="257" t="s">
        <v>91</v>
      </c>
      <c r="AE1181" s="257" t="s">
        <v>91</v>
      </c>
      <c r="AF1181" s="257" t="s">
        <v>91</v>
      </c>
      <c r="AG1181" s="257" t="s">
        <v>91</v>
      </c>
      <c r="AH1181" s="257" t="s">
        <v>91</v>
      </c>
      <c r="AI1181" s="257" t="s">
        <v>91</v>
      </c>
      <c r="AJ1181" s="257" t="s">
        <v>91</v>
      </c>
      <c r="AK1181" s="257" t="s">
        <v>91</v>
      </c>
      <c r="AL1181" s="257" t="s">
        <v>91</v>
      </c>
      <c r="AM1181" s="257" t="s">
        <v>91</v>
      </c>
    </row>
    <row r="1182" spans="1:39" s="121" customFormat="1" ht="14.4" customHeight="1">
      <c r="A1182" s="233" t="s">
        <v>1293</v>
      </c>
      <c r="B1182" s="233"/>
      <c r="C1182" s="233" t="s">
        <v>799</v>
      </c>
      <c r="H1182" s="121">
        <v>1</v>
      </c>
      <c r="I1182" s="235">
        <v>13.3</v>
      </c>
      <c r="J1182" s="251">
        <f t="shared" si="53"/>
        <v>13.3</v>
      </c>
      <c r="K1182" s="252">
        <f t="shared" si="54"/>
        <v>6.1994546344419329E-4</v>
      </c>
      <c r="P1182" s="315"/>
      <c r="Q1182" s="283"/>
      <c r="R1182" s="298">
        <v>1</v>
      </c>
      <c r="S1182" s="257" t="s">
        <v>91</v>
      </c>
      <c r="T1182" s="257" t="s">
        <v>91</v>
      </c>
      <c r="U1182" s="257" t="s">
        <v>91</v>
      </c>
      <c r="V1182" s="257" t="s">
        <v>91</v>
      </c>
      <c r="W1182" s="257" t="s">
        <v>91</v>
      </c>
      <c r="X1182" s="257" t="s">
        <v>91</v>
      </c>
      <c r="Y1182" s="257" t="s">
        <v>91</v>
      </c>
      <c r="Z1182" s="257" t="s">
        <v>91</v>
      </c>
      <c r="AA1182" s="257" t="s">
        <v>91</v>
      </c>
      <c r="AB1182" s="257" t="s">
        <v>91</v>
      </c>
      <c r="AC1182" s="257" t="s">
        <v>91</v>
      </c>
      <c r="AD1182" s="257" t="s">
        <v>91</v>
      </c>
      <c r="AE1182" s="257" t="s">
        <v>91</v>
      </c>
      <c r="AF1182" s="257" t="s">
        <v>91</v>
      </c>
      <c r="AG1182" s="257" t="s">
        <v>91</v>
      </c>
      <c r="AH1182" s="257" t="s">
        <v>91</v>
      </c>
      <c r="AI1182" s="257" t="s">
        <v>91</v>
      </c>
      <c r="AJ1182" s="257" t="s">
        <v>91</v>
      </c>
      <c r="AK1182" s="257" t="s">
        <v>91</v>
      </c>
      <c r="AL1182" s="257" t="s">
        <v>91</v>
      </c>
      <c r="AM1182" s="257" t="s">
        <v>91</v>
      </c>
    </row>
    <row r="1183" spans="1:39" s="123" customFormat="1" ht="15" customHeight="1">
      <c r="A1183" s="153" t="s">
        <v>1294</v>
      </c>
      <c r="B1183" s="153"/>
      <c r="C1183" s="153" t="s">
        <v>2061</v>
      </c>
      <c r="H1183" s="123">
        <v>1</v>
      </c>
      <c r="I1183" s="156">
        <v>13.3</v>
      </c>
      <c r="J1183" s="172">
        <f t="shared" si="53"/>
        <v>13.3</v>
      </c>
      <c r="K1183" s="157">
        <f t="shared" si="54"/>
        <v>6.1994546344419329E-4</v>
      </c>
      <c r="P1183" s="316" t="s">
        <v>801</v>
      </c>
      <c r="Q1183" s="163">
        <v>1</v>
      </c>
      <c r="R1183" s="297">
        <v>1</v>
      </c>
      <c r="S1183" s="162" t="s">
        <v>91</v>
      </c>
      <c r="T1183" s="162" t="s">
        <v>91</v>
      </c>
      <c r="U1183" s="162" t="s">
        <v>91</v>
      </c>
      <c r="V1183" s="162" t="s">
        <v>91</v>
      </c>
      <c r="W1183" s="162" t="s">
        <v>91</v>
      </c>
      <c r="X1183" s="162" t="s">
        <v>91</v>
      </c>
      <c r="Y1183" s="162" t="s">
        <v>91</v>
      </c>
      <c r="Z1183" s="162" t="s">
        <v>91</v>
      </c>
      <c r="AA1183" s="162" t="s">
        <v>91</v>
      </c>
      <c r="AB1183" s="162" t="s">
        <v>91</v>
      </c>
      <c r="AC1183" s="162" t="s">
        <v>91</v>
      </c>
      <c r="AD1183" s="162" t="s">
        <v>91</v>
      </c>
      <c r="AE1183" s="162" t="s">
        <v>91</v>
      </c>
      <c r="AF1183" s="162" t="s">
        <v>91</v>
      </c>
      <c r="AG1183" s="162" t="s">
        <v>91</v>
      </c>
      <c r="AH1183" s="162" t="s">
        <v>91</v>
      </c>
      <c r="AI1183" s="162" t="s">
        <v>91</v>
      </c>
      <c r="AJ1183" s="162" t="s">
        <v>91</v>
      </c>
      <c r="AK1183" s="162" t="s">
        <v>91</v>
      </c>
      <c r="AL1183" s="162" t="s">
        <v>91</v>
      </c>
      <c r="AM1183" s="162" t="s">
        <v>91</v>
      </c>
    </row>
    <row r="1184" spans="1:39" s="121" customFormat="1" ht="14.4" customHeight="1">
      <c r="A1184" s="233" t="s">
        <v>199</v>
      </c>
      <c r="B1184" s="233"/>
      <c r="C1184" s="233" t="s">
        <v>789</v>
      </c>
      <c r="H1184" s="121">
        <v>1</v>
      </c>
      <c r="I1184" s="235">
        <v>13.3</v>
      </c>
      <c r="J1184" s="251">
        <f t="shared" si="53"/>
        <v>13.3</v>
      </c>
      <c r="K1184" s="252">
        <f t="shared" si="54"/>
        <v>6.1994546344419329E-4</v>
      </c>
      <c r="P1184" s="315"/>
      <c r="Q1184" s="283"/>
      <c r="R1184" s="298">
        <v>1</v>
      </c>
      <c r="S1184" s="257" t="s">
        <v>91</v>
      </c>
      <c r="T1184" s="257" t="s">
        <v>91</v>
      </c>
      <c r="U1184" s="257" t="s">
        <v>91</v>
      </c>
      <c r="V1184" s="257" t="s">
        <v>91</v>
      </c>
      <c r="W1184" s="257" t="s">
        <v>91</v>
      </c>
      <c r="X1184" s="257" t="s">
        <v>91</v>
      </c>
      <c r="Y1184" s="257" t="s">
        <v>91</v>
      </c>
      <c r="Z1184" s="257" t="s">
        <v>91</v>
      </c>
      <c r="AA1184" s="257" t="s">
        <v>91</v>
      </c>
      <c r="AB1184" s="257" t="s">
        <v>91</v>
      </c>
      <c r="AC1184" s="257" t="s">
        <v>91</v>
      </c>
      <c r="AD1184" s="257" t="s">
        <v>91</v>
      </c>
      <c r="AE1184" s="257" t="s">
        <v>91</v>
      </c>
      <c r="AF1184" s="257" t="s">
        <v>91</v>
      </c>
      <c r="AG1184" s="257" t="s">
        <v>91</v>
      </c>
      <c r="AH1184" s="257" t="s">
        <v>91</v>
      </c>
      <c r="AI1184" s="257" t="s">
        <v>91</v>
      </c>
      <c r="AJ1184" s="257" t="s">
        <v>91</v>
      </c>
      <c r="AK1184" s="257" t="s">
        <v>91</v>
      </c>
      <c r="AL1184" s="257" t="s">
        <v>91</v>
      </c>
      <c r="AM1184" s="257" t="s">
        <v>91</v>
      </c>
    </row>
    <row r="1185" spans="1:39" s="121" customFormat="1" ht="15" customHeight="1">
      <c r="A1185" s="233" t="s">
        <v>200</v>
      </c>
      <c r="B1185" s="233"/>
      <c r="C1185" s="233" t="s">
        <v>2047</v>
      </c>
      <c r="H1185" s="121">
        <v>1</v>
      </c>
      <c r="I1185" s="235">
        <v>13.3</v>
      </c>
      <c r="J1185" s="251">
        <f t="shared" si="53"/>
        <v>13.3</v>
      </c>
      <c r="K1185" s="252">
        <f t="shared" si="54"/>
        <v>6.1994546344419329E-4</v>
      </c>
      <c r="O1185" s="257" t="s">
        <v>1027</v>
      </c>
      <c r="P1185" s="315"/>
      <c r="Q1185" s="283"/>
      <c r="R1185" s="298">
        <v>1</v>
      </c>
      <c r="S1185" s="257" t="s">
        <v>91</v>
      </c>
      <c r="T1185" s="257" t="s">
        <v>91</v>
      </c>
      <c r="U1185" s="257" t="s">
        <v>91</v>
      </c>
      <c r="V1185" s="257" t="s">
        <v>91</v>
      </c>
      <c r="W1185" s="257" t="s">
        <v>91</v>
      </c>
      <c r="X1185" s="257" t="s">
        <v>91</v>
      </c>
      <c r="Y1185" s="257" t="s">
        <v>91</v>
      </c>
      <c r="Z1185" s="257" t="s">
        <v>91</v>
      </c>
      <c r="AA1185" s="257" t="s">
        <v>91</v>
      </c>
      <c r="AB1185" s="257" t="s">
        <v>91</v>
      </c>
      <c r="AC1185" s="257" t="s">
        <v>91</v>
      </c>
      <c r="AD1185" s="257" t="s">
        <v>91</v>
      </c>
      <c r="AE1185" s="257" t="s">
        <v>91</v>
      </c>
      <c r="AF1185" s="257" t="s">
        <v>91</v>
      </c>
      <c r="AG1185" s="257" t="s">
        <v>91</v>
      </c>
      <c r="AH1185" s="257" t="s">
        <v>91</v>
      </c>
      <c r="AI1185" s="257" t="s">
        <v>91</v>
      </c>
      <c r="AJ1185" s="257" t="s">
        <v>91</v>
      </c>
      <c r="AK1185" s="257" t="s">
        <v>93</v>
      </c>
      <c r="AL1185" s="257" t="s">
        <v>91</v>
      </c>
      <c r="AM1185" s="257" t="s">
        <v>91</v>
      </c>
    </row>
    <row r="1186" spans="1:39" s="121" customFormat="1" ht="15" customHeight="1">
      <c r="A1186" s="233" t="s">
        <v>1295</v>
      </c>
      <c r="B1186" s="233"/>
      <c r="C1186" s="233" t="s">
        <v>874</v>
      </c>
      <c r="H1186" s="121">
        <v>1</v>
      </c>
      <c r="I1186" s="235">
        <v>14.1</v>
      </c>
      <c r="J1186" s="251">
        <f t="shared" si="53"/>
        <v>14.1</v>
      </c>
      <c r="K1186" s="252">
        <f t="shared" si="54"/>
        <v>6.5723541613256573E-4</v>
      </c>
      <c r="P1186" s="315"/>
      <c r="Q1186" s="283"/>
      <c r="R1186" s="298">
        <v>1</v>
      </c>
      <c r="S1186" s="257" t="s">
        <v>91</v>
      </c>
      <c r="T1186" s="257" t="s">
        <v>91</v>
      </c>
      <c r="U1186" s="257" t="s">
        <v>91</v>
      </c>
      <c r="V1186" s="257" t="s">
        <v>91</v>
      </c>
      <c r="W1186" s="257" t="s">
        <v>91</v>
      </c>
      <c r="X1186" s="257" t="s">
        <v>91</v>
      </c>
      <c r="Y1186" s="257" t="s">
        <v>91</v>
      </c>
      <c r="Z1186" s="257" t="s">
        <v>91</v>
      </c>
      <c r="AA1186" s="257" t="s">
        <v>91</v>
      </c>
      <c r="AB1186" s="257" t="s">
        <v>91</v>
      </c>
      <c r="AC1186" s="257" t="s">
        <v>91</v>
      </c>
      <c r="AD1186" s="257" t="s">
        <v>91</v>
      </c>
      <c r="AE1186" s="257" t="s">
        <v>91</v>
      </c>
      <c r="AF1186" s="257" t="s">
        <v>91</v>
      </c>
      <c r="AG1186" s="257" t="s">
        <v>91</v>
      </c>
      <c r="AH1186" s="257" t="s">
        <v>91</v>
      </c>
      <c r="AI1186" s="257" t="s">
        <v>91</v>
      </c>
      <c r="AJ1186" s="257" t="s">
        <v>91</v>
      </c>
      <c r="AK1186" s="257" t="s">
        <v>91</v>
      </c>
      <c r="AL1186" s="257" t="s">
        <v>91</v>
      </c>
      <c r="AM1186" s="257" t="s">
        <v>91</v>
      </c>
    </row>
    <row r="1187" spans="1:39" s="121" customFormat="1" ht="15" customHeight="1">
      <c r="A1187" s="233" t="s">
        <v>1296</v>
      </c>
      <c r="B1187" s="233"/>
      <c r="C1187" s="233" t="s">
        <v>874</v>
      </c>
      <c r="H1187" s="121">
        <v>1</v>
      </c>
      <c r="I1187" s="235">
        <v>16.600000000000001</v>
      </c>
      <c r="J1187" s="251">
        <f t="shared" si="53"/>
        <v>16.600000000000001</v>
      </c>
      <c r="K1187" s="252">
        <f t="shared" si="54"/>
        <v>7.7376651828373001E-4</v>
      </c>
      <c r="P1187" s="315"/>
      <c r="Q1187" s="283"/>
      <c r="R1187" s="298">
        <v>1</v>
      </c>
      <c r="S1187" s="257" t="s">
        <v>91</v>
      </c>
      <c r="T1187" s="257" t="s">
        <v>91</v>
      </c>
      <c r="U1187" s="257" t="s">
        <v>91</v>
      </c>
      <c r="V1187" s="257" t="s">
        <v>91</v>
      </c>
      <c r="W1187" s="257" t="s">
        <v>91</v>
      </c>
      <c r="X1187" s="257" t="s">
        <v>91</v>
      </c>
      <c r="Y1187" s="257" t="s">
        <v>91</v>
      </c>
      <c r="Z1187" s="257" t="s">
        <v>91</v>
      </c>
      <c r="AA1187" s="257" t="s">
        <v>91</v>
      </c>
      <c r="AB1187" s="257" t="s">
        <v>91</v>
      </c>
      <c r="AC1187" s="257" t="s">
        <v>91</v>
      </c>
      <c r="AD1187" s="257" t="s">
        <v>91</v>
      </c>
      <c r="AE1187" s="257" t="s">
        <v>91</v>
      </c>
      <c r="AF1187" s="257" t="s">
        <v>91</v>
      </c>
      <c r="AG1187" s="257" t="s">
        <v>91</v>
      </c>
      <c r="AH1187" s="257" t="s">
        <v>91</v>
      </c>
      <c r="AI1187" s="257" t="s">
        <v>91</v>
      </c>
      <c r="AJ1187" s="257" t="s">
        <v>91</v>
      </c>
      <c r="AK1187" s="257" t="s">
        <v>91</v>
      </c>
      <c r="AL1187" s="257" t="s">
        <v>91</v>
      </c>
      <c r="AM1187" s="257" t="s">
        <v>91</v>
      </c>
    </row>
    <row r="1188" spans="1:39" s="121" customFormat="1" ht="15" hidden="1" customHeight="1">
      <c r="A1188" s="233" t="s">
        <v>1297</v>
      </c>
      <c r="B1188" s="233"/>
      <c r="C1188" s="233" t="s">
        <v>871</v>
      </c>
      <c r="H1188" s="121">
        <v>1</v>
      </c>
      <c r="I1188" s="235">
        <v>13.3</v>
      </c>
      <c r="J1188" s="236">
        <f t="shared" si="53"/>
        <v>13.3</v>
      </c>
      <c r="K1188" s="237">
        <f t="shared" si="54"/>
        <v>6.1994546344419329E-4</v>
      </c>
    </row>
    <row r="1189" spans="1:39" s="121" customFormat="1" ht="15" hidden="1" customHeight="1">
      <c r="A1189" s="233" t="s">
        <v>1298</v>
      </c>
      <c r="B1189" s="233"/>
      <c r="C1189" s="233" t="s">
        <v>871</v>
      </c>
      <c r="H1189" s="121">
        <v>1</v>
      </c>
      <c r="I1189" s="235">
        <v>14.8</v>
      </c>
      <c r="J1189" s="236">
        <f t="shared" si="53"/>
        <v>14.8</v>
      </c>
      <c r="K1189" s="237">
        <f t="shared" si="54"/>
        <v>6.8986412473489179E-4</v>
      </c>
    </row>
    <row r="1190" spans="1:39" s="121" customFormat="1" ht="15" hidden="1" customHeight="1">
      <c r="A1190" s="233" t="s">
        <v>1299</v>
      </c>
      <c r="B1190" s="233"/>
      <c r="C1190" s="233" t="s">
        <v>915</v>
      </c>
      <c r="H1190" s="121">
        <v>1</v>
      </c>
      <c r="I1190" s="235">
        <v>13.8</v>
      </c>
      <c r="J1190" s="236">
        <f t="shared" si="53"/>
        <v>13.8</v>
      </c>
      <c r="K1190" s="237">
        <f t="shared" si="54"/>
        <v>6.4325168387442612E-4</v>
      </c>
    </row>
    <row r="1191" spans="1:39" s="121" customFormat="1" ht="15" hidden="1" customHeight="1">
      <c r="A1191" s="233" t="s">
        <v>1300</v>
      </c>
      <c r="B1191" s="233"/>
      <c r="C1191" s="233" t="s">
        <v>915</v>
      </c>
      <c r="H1191" s="121">
        <v>1</v>
      </c>
      <c r="I1191" s="235">
        <v>14.4</v>
      </c>
      <c r="J1191" s="236">
        <f t="shared" si="53"/>
        <v>14.4</v>
      </c>
      <c r="K1191" s="237">
        <f t="shared" si="54"/>
        <v>6.7121914839070546E-4</v>
      </c>
    </row>
    <row r="1192" spans="1:39" s="121" customFormat="1" ht="15" hidden="1" customHeight="1">
      <c r="A1192" s="233" t="s">
        <v>1301</v>
      </c>
      <c r="B1192" s="233"/>
      <c r="C1192" s="233" t="s">
        <v>904</v>
      </c>
      <c r="H1192" s="121">
        <v>1</v>
      </c>
      <c r="I1192" s="235">
        <v>21.2</v>
      </c>
      <c r="J1192" s="236">
        <f t="shared" si="53"/>
        <v>21.2</v>
      </c>
      <c r="K1192" s="237">
        <f t="shared" si="54"/>
        <v>9.8818374624187202E-4</v>
      </c>
    </row>
    <row r="1193" spans="1:39" s="121" customFormat="1" ht="15" hidden="1" customHeight="1">
      <c r="A1193" s="233" t="s">
        <v>1302</v>
      </c>
      <c r="B1193" s="233"/>
      <c r="C1193" s="233" t="s">
        <v>1047</v>
      </c>
      <c r="H1193" s="121">
        <v>1</v>
      </c>
      <c r="I1193" s="235">
        <v>18.399999999999999</v>
      </c>
      <c r="J1193" s="236">
        <f t="shared" si="53"/>
        <v>18.399999999999999</v>
      </c>
      <c r="K1193" s="237">
        <f t="shared" si="54"/>
        <v>8.5766891183256802E-4</v>
      </c>
    </row>
    <row r="1194" spans="1:39" s="121" customFormat="1" ht="15" hidden="1" customHeight="1">
      <c r="A1194" s="233" t="s">
        <v>1303</v>
      </c>
      <c r="B1194" s="233"/>
      <c r="C1194" s="233" t="s">
        <v>1047</v>
      </c>
      <c r="H1194" s="121">
        <v>1</v>
      </c>
      <c r="I1194" s="235">
        <v>16.8</v>
      </c>
      <c r="J1194" s="236">
        <f t="shared" si="53"/>
        <v>16.8</v>
      </c>
      <c r="K1194" s="237">
        <f t="shared" si="54"/>
        <v>7.8308900645582312E-4</v>
      </c>
    </row>
    <row r="1195" spans="1:39" s="121" customFormat="1" ht="15" hidden="1" customHeight="1">
      <c r="A1195" s="233" t="s">
        <v>1304</v>
      </c>
      <c r="B1195" s="233"/>
      <c r="C1195" s="233" t="s">
        <v>1047</v>
      </c>
      <c r="H1195" s="121">
        <v>1</v>
      </c>
      <c r="I1195" s="235">
        <v>7.6</v>
      </c>
      <c r="J1195" s="236">
        <f t="shared" si="53"/>
        <v>7.6</v>
      </c>
      <c r="K1195" s="237">
        <f t="shared" si="54"/>
        <v>3.5425455053953901E-4</v>
      </c>
    </row>
    <row r="1196" spans="1:39" s="121" customFormat="1" ht="15" hidden="1" customHeight="1">
      <c r="A1196" s="233" t="s">
        <v>1305</v>
      </c>
      <c r="B1196" s="233"/>
      <c r="C1196" s="233" t="s">
        <v>1066</v>
      </c>
      <c r="H1196" s="121">
        <v>1</v>
      </c>
      <c r="I1196" s="235">
        <v>13.2</v>
      </c>
      <c r="J1196" s="236">
        <f t="shared" si="53"/>
        <v>13.2</v>
      </c>
      <c r="K1196" s="237">
        <f t="shared" si="54"/>
        <v>6.1528421935814668E-4</v>
      </c>
    </row>
    <row r="1197" spans="1:39" s="121" customFormat="1" ht="15" hidden="1" customHeight="1">
      <c r="A1197" s="233" t="s">
        <v>201</v>
      </c>
      <c r="B1197" s="233"/>
      <c r="C1197" s="233" t="s">
        <v>2109</v>
      </c>
      <c r="H1197" s="121">
        <v>1</v>
      </c>
      <c r="I1197" s="235">
        <v>13.3</v>
      </c>
      <c r="J1197" s="236">
        <f t="shared" si="53"/>
        <v>13.3</v>
      </c>
      <c r="K1197" s="237">
        <f t="shared" si="54"/>
        <v>6.1994546344419329E-4</v>
      </c>
      <c r="P1197" s="315"/>
      <c r="R1197" s="300">
        <v>1</v>
      </c>
      <c r="S1197" s="121" t="s">
        <v>92</v>
      </c>
      <c r="T1197" s="121" t="s">
        <v>92</v>
      </c>
      <c r="U1197" s="121" t="s">
        <v>92</v>
      </c>
      <c r="V1197" s="121" t="s">
        <v>92</v>
      </c>
      <c r="W1197" s="121" t="s">
        <v>92</v>
      </c>
      <c r="X1197" s="121" t="s">
        <v>92</v>
      </c>
      <c r="Y1197" s="121" t="s">
        <v>92</v>
      </c>
      <c r="Z1197" s="121" t="s">
        <v>92</v>
      </c>
      <c r="AA1197" s="121" t="s">
        <v>92</v>
      </c>
      <c r="AB1197" s="121" t="s">
        <v>92</v>
      </c>
      <c r="AC1197" s="121" t="s">
        <v>92</v>
      </c>
      <c r="AD1197" s="121" t="s">
        <v>93</v>
      </c>
      <c r="AE1197" s="121" t="s">
        <v>92</v>
      </c>
      <c r="AF1197" s="121" t="s">
        <v>92</v>
      </c>
      <c r="AG1197" s="121" t="s">
        <v>93</v>
      </c>
      <c r="AH1197" s="121" t="s">
        <v>92</v>
      </c>
      <c r="AI1197" s="121" t="s">
        <v>92</v>
      </c>
      <c r="AJ1197" s="121" t="s">
        <v>92</v>
      </c>
      <c r="AK1197" s="121" t="s">
        <v>92</v>
      </c>
      <c r="AL1197" s="121" t="s">
        <v>92</v>
      </c>
      <c r="AM1197" s="121" t="s">
        <v>93</v>
      </c>
    </row>
    <row r="1198" spans="1:39" s="121" customFormat="1" ht="15" hidden="1" customHeight="1">
      <c r="A1198" s="233" t="s">
        <v>1306</v>
      </c>
      <c r="B1198" s="233"/>
      <c r="C1198" s="233" t="s">
        <v>1288</v>
      </c>
      <c r="H1198" s="121">
        <v>1</v>
      </c>
      <c r="I1198" s="235">
        <v>13.3</v>
      </c>
      <c r="J1198" s="236">
        <f t="shared" si="53"/>
        <v>13.3</v>
      </c>
      <c r="K1198" s="237">
        <f t="shared" si="54"/>
        <v>6.1994546344419329E-4</v>
      </c>
    </row>
    <row r="1199" spans="1:39" s="121" customFormat="1" ht="15" hidden="1" customHeight="1">
      <c r="A1199" s="233" t="s">
        <v>1307</v>
      </c>
      <c r="B1199" s="233"/>
      <c r="C1199" s="233" t="s">
        <v>2237</v>
      </c>
      <c r="H1199" s="121">
        <v>1</v>
      </c>
      <c r="I1199" s="235">
        <v>13.3</v>
      </c>
      <c r="J1199" s="236">
        <f t="shared" si="53"/>
        <v>13.3</v>
      </c>
      <c r="K1199" s="237">
        <f t="shared" si="54"/>
        <v>6.1994546344419329E-4</v>
      </c>
    </row>
    <row r="1200" spans="1:39" s="121" customFormat="1" ht="15" hidden="1" customHeight="1">
      <c r="A1200" s="233" t="s">
        <v>1308</v>
      </c>
      <c r="B1200" s="233"/>
      <c r="C1200" s="233" t="s">
        <v>2237</v>
      </c>
      <c r="H1200" s="121">
        <v>1</v>
      </c>
      <c r="I1200" s="235">
        <v>14.3</v>
      </c>
      <c r="J1200" s="236">
        <f t="shared" si="53"/>
        <v>14.3</v>
      </c>
      <c r="K1200" s="237">
        <f t="shared" si="54"/>
        <v>6.6655790430465895E-4</v>
      </c>
    </row>
    <row r="1201" spans="1:39" s="121" customFormat="1" ht="15" hidden="1" customHeight="1">
      <c r="A1201" s="233" t="s">
        <v>1309</v>
      </c>
      <c r="B1201" s="233"/>
      <c r="C1201" s="233" t="s">
        <v>943</v>
      </c>
      <c r="H1201" s="121">
        <v>1</v>
      </c>
      <c r="I1201" s="235">
        <v>13.3</v>
      </c>
      <c r="J1201" s="236">
        <f t="shared" si="53"/>
        <v>13.3</v>
      </c>
      <c r="K1201" s="237">
        <f t="shared" si="54"/>
        <v>6.1994546344419329E-4</v>
      </c>
    </row>
    <row r="1202" spans="1:39" s="121" customFormat="1" ht="15" hidden="1" customHeight="1">
      <c r="A1202" s="233" t="s">
        <v>1310</v>
      </c>
      <c r="B1202" s="233"/>
      <c r="C1202" s="233" t="s">
        <v>943</v>
      </c>
      <c r="H1202" s="121">
        <v>1</v>
      </c>
      <c r="I1202" s="235">
        <v>14.3</v>
      </c>
      <c r="J1202" s="236">
        <f t="shared" si="53"/>
        <v>14.3</v>
      </c>
      <c r="K1202" s="237">
        <f t="shared" si="54"/>
        <v>6.6655790430465895E-4</v>
      </c>
    </row>
    <row r="1203" spans="1:39" s="121" customFormat="1" ht="15" hidden="1" customHeight="1">
      <c r="A1203" s="233" t="s">
        <v>1311</v>
      </c>
      <c r="B1203" s="233"/>
      <c r="C1203" s="233" t="s">
        <v>795</v>
      </c>
      <c r="H1203" s="121">
        <v>1</v>
      </c>
      <c r="I1203" s="235">
        <v>13.5</v>
      </c>
      <c r="J1203" s="236">
        <f t="shared" si="53"/>
        <v>13.5</v>
      </c>
      <c r="K1203" s="237">
        <f t="shared" si="54"/>
        <v>6.292679516162864E-4</v>
      </c>
    </row>
    <row r="1204" spans="1:39" s="121" customFormat="1" ht="15" hidden="1" customHeight="1">
      <c r="A1204" s="233" t="s">
        <v>1312</v>
      </c>
      <c r="B1204" s="233"/>
      <c r="C1204" s="233" t="s">
        <v>795</v>
      </c>
      <c r="H1204" s="121">
        <v>1</v>
      </c>
      <c r="I1204" s="235">
        <v>14.5</v>
      </c>
      <c r="J1204" s="236">
        <f t="shared" si="53"/>
        <v>14.5</v>
      </c>
      <c r="K1204" s="237">
        <f t="shared" si="54"/>
        <v>6.7588039247675207E-4</v>
      </c>
    </row>
    <row r="1205" spans="1:39" s="121" customFormat="1" ht="15" customHeight="1">
      <c r="A1205" s="233" t="s">
        <v>1313</v>
      </c>
      <c r="B1205" s="233"/>
      <c r="C1205" s="233" t="s">
        <v>582</v>
      </c>
      <c r="H1205" s="121">
        <v>1</v>
      </c>
      <c r="I1205" s="235">
        <v>13.3</v>
      </c>
      <c r="J1205" s="251">
        <f t="shared" si="53"/>
        <v>13.3</v>
      </c>
      <c r="K1205" s="252">
        <f t="shared" si="54"/>
        <v>6.1994546344419329E-4</v>
      </c>
      <c r="P1205" s="315"/>
      <c r="Q1205" s="283"/>
      <c r="R1205" s="298">
        <v>1</v>
      </c>
      <c r="S1205" s="257" t="s">
        <v>91</v>
      </c>
      <c r="T1205" s="257" t="s">
        <v>91</v>
      </c>
      <c r="U1205" s="257" t="s">
        <v>91</v>
      </c>
      <c r="V1205" s="257" t="s">
        <v>91</v>
      </c>
      <c r="W1205" s="257" t="s">
        <v>91</v>
      </c>
      <c r="X1205" s="257" t="s">
        <v>91</v>
      </c>
      <c r="Y1205" s="257" t="s">
        <v>91</v>
      </c>
      <c r="Z1205" s="257" t="s">
        <v>91</v>
      </c>
      <c r="AA1205" s="257" t="s">
        <v>91</v>
      </c>
      <c r="AB1205" s="257" t="s">
        <v>91</v>
      </c>
      <c r="AC1205" s="257" t="s">
        <v>91</v>
      </c>
      <c r="AD1205" s="257" t="s">
        <v>91</v>
      </c>
      <c r="AE1205" s="257" t="s">
        <v>91</v>
      </c>
      <c r="AF1205" s="257" t="s">
        <v>91</v>
      </c>
      <c r="AG1205" s="257" t="s">
        <v>91</v>
      </c>
      <c r="AH1205" s="257" t="s">
        <v>91</v>
      </c>
      <c r="AI1205" s="257" t="s">
        <v>91</v>
      </c>
      <c r="AJ1205" s="257" t="s">
        <v>91</v>
      </c>
      <c r="AK1205" s="257" t="s">
        <v>91</v>
      </c>
      <c r="AL1205" s="257" t="s">
        <v>91</v>
      </c>
      <c r="AM1205" s="257" t="s">
        <v>91</v>
      </c>
    </row>
    <row r="1206" spans="1:39" s="121" customFormat="1" ht="15" customHeight="1">
      <c r="A1206" s="233" t="s">
        <v>1314</v>
      </c>
      <c r="B1206" s="233"/>
      <c r="C1206" s="233" t="s">
        <v>582</v>
      </c>
      <c r="H1206" s="121">
        <v>1</v>
      </c>
      <c r="I1206" s="235">
        <v>17.100000000000001</v>
      </c>
      <c r="J1206" s="251">
        <f t="shared" si="53"/>
        <v>17.100000000000001</v>
      </c>
      <c r="K1206" s="252">
        <f t="shared" si="54"/>
        <v>7.9707273871396284E-4</v>
      </c>
      <c r="P1206" s="315"/>
      <c r="Q1206" s="283"/>
      <c r="R1206" s="298">
        <v>1</v>
      </c>
      <c r="S1206" s="257" t="s">
        <v>91</v>
      </c>
      <c r="T1206" s="257" t="s">
        <v>91</v>
      </c>
      <c r="U1206" s="257" t="s">
        <v>91</v>
      </c>
      <c r="V1206" s="257" t="s">
        <v>91</v>
      </c>
      <c r="W1206" s="257" t="s">
        <v>91</v>
      </c>
      <c r="X1206" s="257" t="s">
        <v>91</v>
      </c>
      <c r="Y1206" s="257" t="s">
        <v>91</v>
      </c>
      <c r="Z1206" s="257" t="s">
        <v>91</v>
      </c>
      <c r="AA1206" s="257" t="s">
        <v>91</v>
      </c>
      <c r="AB1206" s="257" t="s">
        <v>91</v>
      </c>
      <c r="AC1206" s="257" t="s">
        <v>91</v>
      </c>
      <c r="AD1206" s="257" t="s">
        <v>91</v>
      </c>
      <c r="AE1206" s="257" t="s">
        <v>91</v>
      </c>
      <c r="AF1206" s="257" t="s">
        <v>91</v>
      </c>
      <c r="AG1206" s="257" t="s">
        <v>91</v>
      </c>
      <c r="AH1206" s="257" t="s">
        <v>91</v>
      </c>
      <c r="AI1206" s="257" t="s">
        <v>91</v>
      </c>
      <c r="AJ1206" s="257" t="s">
        <v>91</v>
      </c>
      <c r="AK1206" s="257" t="s">
        <v>91</v>
      </c>
      <c r="AL1206" s="257" t="s">
        <v>91</v>
      </c>
      <c r="AM1206" s="257" t="s">
        <v>91</v>
      </c>
    </row>
    <row r="1207" spans="1:39" s="121" customFormat="1" ht="15" customHeight="1">
      <c r="A1207" s="233" t="s">
        <v>1315</v>
      </c>
      <c r="B1207" s="233"/>
      <c r="C1207" s="233" t="s">
        <v>582</v>
      </c>
      <c r="H1207" s="121">
        <v>1</v>
      </c>
      <c r="I1207" s="235">
        <v>13.3</v>
      </c>
      <c r="J1207" s="251">
        <f t="shared" si="53"/>
        <v>13.3</v>
      </c>
      <c r="K1207" s="252">
        <f t="shared" si="54"/>
        <v>6.1994546344419329E-4</v>
      </c>
      <c r="P1207" s="315"/>
      <c r="Q1207" s="283"/>
      <c r="R1207" s="298">
        <v>1</v>
      </c>
      <c r="S1207" s="257" t="s">
        <v>91</v>
      </c>
      <c r="T1207" s="257" t="s">
        <v>91</v>
      </c>
      <c r="U1207" s="257" t="s">
        <v>91</v>
      </c>
      <c r="V1207" s="257" t="s">
        <v>91</v>
      </c>
      <c r="W1207" s="257" t="s">
        <v>91</v>
      </c>
      <c r="X1207" s="257" t="s">
        <v>91</v>
      </c>
      <c r="Y1207" s="257" t="s">
        <v>91</v>
      </c>
      <c r="Z1207" s="257" t="s">
        <v>91</v>
      </c>
      <c r="AA1207" s="257" t="s">
        <v>91</v>
      </c>
      <c r="AB1207" s="257" t="s">
        <v>91</v>
      </c>
      <c r="AC1207" s="257" t="s">
        <v>91</v>
      </c>
      <c r="AD1207" s="257" t="s">
        <v>91</v>
      </c>
      <c r="AE1207" s="257" t="s">
        <v>91</v>
      </c>
      <c r="AF1207" s="257" t="s">
        <v>91</v>
      </c>
      <c r="AG1207" s="257" t="s">
        <v>91</v>
      </c>
      <c r="AH1207" s="257" t="s">
        <v>91</v>
      </c>
      <c r="AI1207" s="257" t="s">
        <v>91</v>
      </c>
      <c r="AJ1207" s="257" t="s">
        <v>91</v>
      </c>
      <c r="AK1207" s="257" t="s">
        <v>91</v>
      </c>
      <c r="AL1207" s="257" t="s">
        <v>91</v>
      </c>
      <c r="AM1207" s="257" t="s">
        <v>91</v>
      </c>
    </row>
    <row r="1208" spans="1:39" s="121" customFormat="1" ht="15" customHeight="1">
      <c r="A1208" s="233" t="s">
        <v>1316</v>
      </c>
      <c r="B1208" s="233"/>
      <c r="C1208" s="233" t="s">
        <v>582</v>
      </c>
      <c r="H1208" s="121">
        <v>1</v>
      </c>
      <c r="I1208" s="235">
        <v>15.4</v>
      </c>
      <c r="J1208" s="251">
        <f t="shared" si="53"/>
        <v>15.4</v>
      </c>
      <c r="K1208" s="252">
        <f t="shared" si="54"/>
        <v>7.1783158925117112E-4</v>
      </c>
      <c r="P1208" s="315"/>
      <c r="Q1208" s="283"/>
      <c r="R1208" s="298">
        <v>1</v>
      </c>
      <c r="S1208" s="257" t="s">
        <v>91</v>
      </c>
      <c r="T1208" s="257" t="s">
        <v>91</v>
      </c>
      <c r="U1208" s="257" t="s">
        <v>91</v>
      </c>
      <c r="V1208" s="257" t="s">
        <v>91</v>
      </c>
      <c r="W1208" s="257" t="s">
        <v>91</v>
      </c>
      <c r="X1208" s="257" t="s">
        <v>91</v>
      </c>
      <c r="Y1208" s="257" t="s">
        <v>91</v>
      </c>
      <c r="Z1208" s="257" t="s">
        <v>91</v>
      </c>
      <c r="AA1208" s="257" t="s">
        <v>91</v>
      </c>
      <c r="AB1208" s="257" t="s">
        <v>91</v>
      </c>
      <c r="AC1208" s="257" t="s">
        <v>91</v>
      </c>
      <c r="AD1208" s="257" t="s">
        <v>91</v>
      </c>
      <c r="AE1208" s="257" t="s">
        <v>91</v>
      </c>
      <c r="AF1208" s="257" t="s">
        <v>91</v>
      </c>
      <c r="AG1208" s="257" t="s">
        <v>91</v>
      </c>
      <c r="AH1208" s="257" t="s">
        <v>91</v>
      </c>
      <c r="AI1208" s="257" t="s">
        <v>91</v>
      </c>
      <c r="AJ1208" s="257" t="s">
        <v>91</v>
      </c>
      <c r="AK1208" s="257" t="s">
        <v>91</v>
      </c>
      <c r="AL1208" s="257" t="s">
        <v>91</v>
      </c>
      <c r="AM1208" s="257" t="s">
        <v>91</v>
      </c>
    </row>
    <row r="1209" spans="1:39" s="121" customFormat="1" ht="15" customHeight="1">
      <c r="A1209" s="233" t="s">
        <v>1317</v>
      </c>
      <c r="B1209" s="233"/>
      <c r="C1209" s="233" t="s">
        <v>959</v>
      </c>
      <c r="H1209" s="121">
        <v>1</v>
      </c>
      <c r="I1209" s="235">
        <v>14.6</v>
      </c>
      <c r="J1209" s="251">
        <f t="shared" si="53"/>
        <v>14.6</v>
      </c>
      <c r="K1209" s="252">
        <f t="shared" si="54"/>
        <v>6.8054163656279857E-4</v>
      </c>
      <c r="P1209" s="315"/>
      <c r="Q1209" s="283"/>
      <c r="R1209" s="298">
        <v>1</v>
      </c>
      <c r="S1209" s="257" t="s">
        <v>1004</v>
      </c>
      <c r="T1209" s="257" t="s">
        <v>1004</v>
      </c>
      <c r="U1209" s="257" t="s">
        <v>1004</v>
      </c>
      <c r="V1209" s="257" t="s">
        <v>1004</v>
      </c>
      <c r="W1209" s="257" t="s">
        <v>1004</v>
      </c>
      <c r="X1209" s="257" t="s">
        <v>1004</v>
      </c>
      <c r="Y1209" s="257" t="s">
        <v>1004</v>
      </c>
      <c r="Z1209" s="257" t="s">
        <v>1004</v>
      </c>
      <c r="AA1209" s="257" t="s">
        <v>1004</v>
      </c>
      <c r="AB1209" s="257" t="s">
        <v>1004</v>
      </c>
      <c r="AC1209" s="257" t="s">
        <v>1004</v>
      </c>
      <c r="AD1209" s="257" t="s">
        <v>1004</v>
      </c>
      <c r="AE1209" s="257" t="s">
        <v>1004</v>
      </c>
      <c r="AF1209" s="257" t="s">
        <v>1004</v>
      </c>
      <c r="AG1209" s="257" t="s">
        <v>1004</v>
      </c>
      <c r="AH1209" s="257" t="s">
        <v>1004</v>
      </c>
      <c r="AI1209" s="257" t="s">
        <v>1004</v>
      </c>
      <c r="AJ1209" s="257" t="s">
        <v>1004</v>
      </c>
      <c r="AK1209" s="257" t="s">
        <v>1004</v>
      </c>
      <c r="AL1209" s="257" t="s">
        <v>1004</v>
      </c>
      <c r="AM1209" s="257" t="s">
        <v>1004</v>
      </c>
    </row>
    <row r="1210" spans="1:39" s="121" customFormat="1" ht="15" customHeight="1">
      <c r="A1210" s="233" t="s">
        <v>1318</v>
      </c>
      <c r="B1210" s="233"/>
      <c r="C1210" s="233" t="s">
        <v>959</v>
      </c>
      <c r="H1210" s="121">
        <v>1</v>
      </c>
      <c r="I1210" s="235">
        <v>13.9</v>
      </c>
      <c r="J1210" s="251">
        <f t="shared" si="53"/>
        <v>13.9</v>
      </c>
      <c r="K1210" s="252">
        <f t="shared" si="54"/>
        <v>6.4791292796047262E-4</v>
      </c>
      <c r="P1210" s="315"/>
      <c r="Q1210" s="283"/>
      <c r="R1210" s="298">
        <v>1</v>
      </c>
      <c r="S1210" s="257" t="s">
        <v>1004</v>
      </c>
      <c r="T1210" s="257" t="s">
        <v>1004</v>
      </c>
      <c r="U1210" s="257" t="s">
        <v>1004</v>
      </c>
      <c r="V1210" s="257" t="s">
        <v>1004</v>
      </c>
      <c r="W1210" s="257" t="s">
        <v>1004</v>
      </c>
      <c r="X1210" s="257" t="s">
        <v>1004</v>
      </c>
      <c r="Y1210" s="257" t="s">
        <v>1004</v>
      </c>
      <c r="Z1210" s="257" t="s">
        <v>1004</v>
      </c>
      <c r="AA1210" s="257" t="s">
        <v>1004</v>
      </c>
      <c r="AB1210" s="257" t="s">
        <v>1004</v>
      </c>
      <c r="AC1210" s="257" t="s">
        <v>1004</v>
      </c>
      <c r="AD1210" s="257" t="s">
        <v>1004</v>
      </c>
      <c r="AE1210" s="257" t="s">
        <v>1004</v>
      </c>
      <c r="AF1210" s="257" t="s">
        <v>1004</v>
      </c>
      <c r="AG1210" s="257" t="s">
        <v>1004</v>
      </c>
      <c r="AH1210" s="257" t="s">
        <v>1004</v>
      </c>
      <c r="AI1210" s="257" t="s">
        <v>1004</v>
      </c>
      <c r="AJ1210" s="257" t="s">
        <v>1004</v>
      </c>
      <c r="AK1210" s="257" t="s">
        <v>1004</v>
      </c>
      <c r="AL1210" s="257" t="s">
        <v>1004</v>
      </c>
      <c r="AM1210" s="257" t="s">
        <v>1004</v>
      </c>
    </row>
    <row r="1211" spans="1:39" s="121" customFormat="1" ht="15" hidden="1" customHeight="1">
      <c r="A1211" s="233" t="s">
        <v>1319</v>
      </c>
      <c r="B1211" s="233"/>
      <c r="C1211" s="233" t="s">
        <v>764</v>
      </c>
      <c r="H1211" s="121">
        <v>1</v>
      </c>
      <c r="I1211" s="235">
        <v>14.6</v>
      </c>
      <c r="J1211" s="236">
        <f t="shared" ref="J1211:J1283" si="55">H1211*I1211</f>
        <v>14.6</v>
      </c>
      <c r="K1211" s="237">
        <f t="shared" ref="K1211:K1283" si="56">J1211/21453.5</f>
        <v>6.8054163656279857E-4</v>
      </c>
    </row>
    <row r="1212" spans="1:39" s="123" customFormat="1" ht="45" customHeight="1">
      <c r="A1212" s="153" t="s">
        <v>1320</v>
      </c>
      <c r="B1212" s="153"/>
      <c r="C1212" s="153" t="s">
        <v>2219</v>
      </c>
      <c r="H1212" s="123">
        <v>1</v>
      </c>
      <c r="I1212" s="156">
        <v>14.3</v>
      </c>
      <c r="J1212" s="172">
        <f t="shared" si="55"/>
        <v>14.3</v>
      </c>
      <c r="K1212" s="157">
        <f t="shared" si="56"/>
        <v>6.6655790430465895E-4</v>
      </c>
      <c r="O1212" s="162" t="s">
        <v>1031</v>
      </c>
      <c r="P1212" s="153" t="s">
        <v>1042</v>
      </c>
      <c r="Q1212" s="163">
        <v>1</v>
      </c>
      <c r="R1212" s="297">
        <v>1</v>
      </c>
      <c r="S1212" s="162" t="s">
        <v>91</v>
      </c>
      <c r="T1212" s="162" t="s">
        <v>91</v>
      </c>
      <c r="U1212" s="162" t="s">
        <v>91</v>
      </c>
      <c r="V1212" s="162" t="s">
        <v>91</v>
      </c>
      <c r="W1212" s="162" t="s">
        <v>91</v>
      </c>
      <c r="X1212" s="162" t="s">
        <v>91</v>
      </c>
      <c r="Y1212" s="162" t="s">
        <v>91</v>
      </c>
      <c r="Z1212" s="162" t="s">
        <v>91</v>
      </c>
      <c r="AA1212" s="162" t="s">
        <v>91</v>
      </c>
      <c r="AB1212" s="162" t="s">
        <v>91</v>
      </c>
      <c r="AC1212" s="162" t="s">
        <v>91</v>
      </c>
      <c r="AD1212" s="162" t="s">
        <v>91</v>
      </c>
      <c r="AE1212" s="162" t="s">
        <v>91</v>
      </c>
      <c r="AF1212" s="162" t="s">
        <v>91</v>
      </c>
      <c r="AG1212" s="162" t="s">
        <v>91</v>
      </c>
      <c r="AH1212" s="162" t="s">
        <v>91</v>
      </c>
      <c r="AI1212" s="162" t="s">
        <v>91</v>
      </c>
      <c r="AJ1212" s="162" t="s">
        <v>91</v>
      </c>
      <c r="AK1212" s="162" t="s">
        <v>91</v>
      </c>
      <c r="AL1212" s="162" t="s">
        <v>91</v>
      </c>
      <c r="AM1212" s="162" t="s">
        <v>91</v>
      </c>
    </row>
    <row r="1213" spans="1:39" s="121" customFormat="1" ht="15" hidden="1" customHeight="1">
      <c r="A1213" s="233" t="s">
        <v>1321</v>
      </c>
      <c r="B1213" s="233"/>
      <c r="C1213" s="233" t="s">
        <v>806</v>
      </c>
      <c r="H1213" s="121">
        <v>1</v>
      </c>
      <c r="I1213" s="235">
        <v>13.8</v>
      </c>
      <c r="J1213" s="236">
        <f t="shared" si="55"/>
        <v>13.8</v>
      </c>
      <c r="K1213" s="237">
        <f t="shared" si="56"/>
        <v>6.4325168387442612E-4</v>
      </c>
    </row>
    <row r="1214" spans="1:39" s="121" customFormat="1" ht="15" hidden="1" customHeight="1">
      <c r="A1214" s="233" t="s">
        <v>1322</v>
      </c>
      <c r="B1214" s="233"/>
      <c r="C1214" s="233" t="s">
        <v>787</v>
      </c>
      <c r="H1214" s="121">
        <v>1</v>
      </c>
      <c r="I1214" s="235">
        <v>14.8</v>
      </c>
      <c r="J1214" s="251">
        <f t="shared" si="55"/>
        <v>14.8</v>
      </c>
      <c r="K1214" s="252">
        <f t="shared" si="56"/>
        <v>6.8986412473489179E-4</v>
      </c>
      <c r="P1214" s="315"/>
      <c r="Q1214" s="283"/>
      <c r="R1214" s="298">
        <v>1</v>
      </c>
      <c r="S1214" s="257" t="s">
        <v>92</v>
      </c>
      <c r="T1214" s="257" t="s">
        <v>92</v>
      </c>
      <c r="U1214" s="257" t="s">
        <v>92</v>
      </c>
      <c r="V1214" s="257" t="s">
        <v>92</v>
      </c>
      <c r="W1214" s="257" t="s">
        <v>92</v>
      </c>
      <c r="X1214" s="257" t="s">
        <v>92</v>
      </c>
      <c r="Y1214" s="257" t="s">
        <v>92</v>
      </c>
      <c r="Z1214" s="257" t="s">
        <v>93</v>
      </c>
      <c r="AA1214" s="257" t="s">
        <v>92</v>
      </c>
      <c r="AB1214" s="257" t="s">
        <v>93</v>
      </c>
      <c r="AC1214" s="257" t="s">
        <v>91</v>
      </c>
      <c r="AD1214" s="257" t="s">
        <v>91</v>
      </c>
      <c r="AE1214" s="257" t="s">
        <v>92</v>
      </c>
      <c r="AF1214" s="257" t="s">
        <v>92</v>
      </c>
      <c r="AG1214" s="257" t="s">
        <v>91</v>
      </c>
      <c r="AH1214" s="257" t="s">
        <v>92</v>
      </c>
      <c r="AI1214" s="257" t="s">
        <v>92</v>
      </c>
      <c r="AJ1214" s="257" t="s">
        <v>92</v>
      </c>
      <c r="AK1214" s="257" t="s">
        <v>93</v>
      </c>
      <c r="AL1214" s="257" t="s">
        <v>92</v>
      </c>
      <c r="AM1214" s="257" t="s">
        <v>93</v>
      </c>
    </row>
    <row r="1215" spans="1:39" s="121" customFormat="1" ht="15" hidden="1" customHeight="1">
      <c r="A1215" s="233" t="s">
        <v>1323</v>
      </c>
      <c r="B1215" s="233"/>
      <c r="C1215" s="233" t="s">
        <v>787</v>
      </c>
      <c r="H1215" s="121">
        <v>1</v>
      </c>
      <c r="I1215" s="235">
        <v>14.8</v>
      </c>
      <c r="J1215" s="251">
        <f t="shared" si="55"/>
        <v>14.8</v>
      </c>
      <c r="K1215" s="252">
        <f t="shared" si="56"/>
        <v>6.8986412473489179E-4</v>
      </c>
      <c r="P1215" s="315"/>
      <c r="Q1215" s="283"/>
      <c r="R1215" s="298">
        <v>1</v>
      </c>
      <c r="S1215" s="257" t="s">
        <v>92</v>
      </c>
      <c r="T1215" s="257" t="s">
        <v>92</v>
      </c>
      <c r="U1215" s="257" t="s">
        <v>92</v>
      </c>
      <c r="V1215" s="257" t="s">
        <v>92</v>
      </c>
      <c r="W1215" s="257" t="s">
        <v>92</v>
      </c>
      <c r="X1215" s="257" t="s">
        <v>92</v>
      </c>
      <c r="Y1215" s="257" t="s">
        <v>92</v>
      </c>
      <c r="Z1215" s="257" t="s">
        <v>93</v>
      </c>
      <c r="AA1215" s="257" t="s">
        <v>92</v>
      </c>
      <c r="AB1215" s="257" t="s">
        <v>93</v>
      </c>
      <c r="AC1215" s="257" t="s">
        <v>91</v>
      </c>
      <c r="AD1215" s="257" t="s">
        <v>91</v>
      </c>
      <c r="AE1215" s="257" t="s">
        <v>92</v>
      </c>
      <c r="AF1215" s="257" t="s">
        <v>92</v>
      </c>
      <c r="AG1215" s="257" t="s">
        <v>91</v>
      </c>
      <c r="AH1215" s="257" t="s">
        <v>92</v>
      </c>
      <c r="AI1215" s="257" t="s">
        <v>92</v>
      </c>
      <c r="AJ1215" s="257" t="s">
        <v>92</v>
      </c>
      <c r="AK1215" s="257" t="s">
        <v>93</v>
      </c>
      <c r="AL1215" s="257" t="s">
        <v>92</v>
      </c>
      <c r="AM1215" s="257" t="s">
        <v>93</v>
      </c>
    </row>
    <row r="1216" spans="1:39" s="121" customFormat="1" ht="15" hidden="1" customHeight="1">
      <c r="A1216" s="233" t="s">
        <v>1324</v>
      </c>
      <c r="B1216" s="233"/>
      <c r="C1216" s="233" t="s">
        <v>710</v>
      </c>
      <c r="H1216" s="121">
        <v>1</v>
      </c>
      <c r="I1216" s="235">
        <v>13.3</v>
      </c>
      <c r="J1216" s="236">
        <f t="shared" si="55"/>
        <v>13.3</v>
      </c>
      <c r="K1216" s="237">
        <f t="shared" si="56"/>
        <v>6.1994546344419329E-4</v>
      </c>
    </row>
    <row r="1217" spans="1:39" s="121" customFormat="1" ht="15" hidden="1" customHeight="1">
      <c r="A1217" s="233" t="s">
        <v>1325</v>
      </c>
      <c r="B1217" s="233"/>
      <c r="C1217" s="233" t="s">
        <v>786</v>
      </c>
      <c r="H1217" s="121">
        <v>1</v>
      </c>
      <c r="I1217" s="235">
        <v>13.3</v>
      </c>
      <c r="J1217" s="236">
        <f t="shared" si="55"/>
        <v>13.3</v>
      </c>
      <c r="K1217" s="237">
        <f t="shared" si="56"/>
        <v>6.1994546344419329E-4</v>
      </c>
    </row>
    <row r="1218" spans="1:39" s="121" customFormat="1" ht="15" hidden="1" customHeight="1">
      <c r="A1218" s="233" t="s">
        <v>1326</v>
      </c>
      <c r="B1218" s="233"/>
      <c r="C1218" s="233" t="s">
        <v>583</v>
      </c>
      <c r="H1218" s="121">
        <v>1</v>
      </c>
      <c r="I1218" s="235">
        <v>13.3</v>
      </c>
      <c r="J1218" s="236">
        <f t="shared" si="55"/>
        <v>13.3</v>
      </c>
      <c r="K1218" s="237">
        <f t="shared" si="56"/>
        <v>6.1994546344419329E-4</v>
      </c>
    </row>
    <row r="1219" spans="1:39" s="121" customFormat="1" ht="15" hidden="1" customHeight="1">
      <c r="A1219" s="233" t="s">
        <v>1327</v>
      </c>
      <c r="B1219" s="233"/>
      <c r="C1219" s="233" t="s">
        <v>685</v>
      </c>
      <c r="H1219" s="121">
        <v>1</v>
      </c>
      <c r="I1219" s="235">
        <v>13.3</v>
      </c>
      <c r="J1219" s="236">
        <f t="shared" si="55"/>
        <v>13.3</v>
      </c>
      <c r="K1219" s="237">
        <f t="shared" si="56"/>
        <v>6.1994546344419329E-4</v>
      </c>
    </row>
    <row r="1220" spans="1:39" s="121" customFormat="1" ht="15" hidden="1" customHeight="1">
      <c r="A1220" s="233" t="s">
        <v>1328</v>
      </c>
      <c r="B1220" s="233"/>
      <c r="C1220" s="233" t="s">
        <v>2226</v>
      </c>
      <c r="H1220" s="121">
        <v>1</v>
      </c>
      <c r="I1220" s="235">
        <v>13.3</v>
      </c>
      <c r="J1220" s="236">
        <f t="shared" si="55"/>
        <v>13.3</v>
      </c>
      <c r="K1220" s="237">
        <f t="shared" si="56"/>
        <v>6.1994546344419329E-4</v>
      </c>
    </row>
    <row r="1221" spans="1:39" s="121" customFormat="1" ht="15" customHeight="1">
      <c r="A1221" s="233" t="s">
        <v>1329</v>
      </c>
      <c r="B1221" s="233"/>
      <c r="C1221" s="233" t="s">
        <v>2085</v>
      </c>
      <c r="H1221" s="121">
        <v>1</v>
      </c>
      <c r="I1221" s="235">
        <v>13.3</v>
      </c>
      <c r="J1221" s="251">
        <f t="shared" si="55"/>
        <v>13.3</v>
      </c>
      <c r="K1221" s="252">
        <f t="shared" si="56"/>
        <v>6.1994546344419329E-4</v>
      </c>
      <c r="P1221" s="315"/>
      <c r="Q1221" s="283"/>
      <c r="R1221" s="298">
        <v>1</v>
      </c>
      <c r="S1221" s="257" t="s">
        <v>91</v>
      </c>
      <c r="T1221" s="257" t="s">
        <v>91</v>
      </c>
      <c r="U1221" s="257" t="s">
        <v>91</v>
      </c>
      <c r="V1221" s="257" t="s">
        <v>91</v>
      </c>
      <c r="W1221" s="257" t="s">
        <v>91</v>
      </c>
      <c r="X1221" s="257" t="s">
        <v>91</v>
      </c>
      <c r="Y1221" s="257" t="s">
        <v>91</v>
      </c>
      <c r="Z1221" s="257" t="s">
        <v>91</v>
      </c>
      <c r="AA1221" s="257" t="s">
        <v>91</v>
      </c>
      <c r="AB1221" s="257" t="s">
        <v>91</v>
      </c>
      <c r="AC1221" s="257" t="s">
        <v>91</v>
      </c>
      <c r="AD1221" s="257" t="s">
        <v>91</v>
      </c>
      <c r="AE1221" s="257" t="s">
        <v>91</v>
      </c>
      <c r="AF1221" s="257" t="s">
        <v>91</v>
      </c>
      <c r="AG1221" s="257" t="s">
        <v>91</v>
      </c>
      <c r="AH1221" s="257" t="s">
        <v>91</v>
      </c>
      <c r="AI1221" s="257" t="s">
        <v>91</v>
      </c>
      <c r="AJ1221" s="257" t="s">
        <v>91</v>
      </c>
      <c r="AK1221" s="257" t="s">
        <v>91</v>
      </c>
      <c r="AL1221" s="257" t="s">
        <v>91</v>
      </c>
      <c r="AM1221" s="257" t="s">
        <v>91</v>
      </c>
    </row>
    <row r="1222" spans="1:39" s="121" customFormat="1" ht="15" customHeight="1">
      <c r="A1222" s="233" t="s">
        <v>1330</v>
      </c>
      <c r="B1222" s="233"/>
      <c r="C1222" s="233" t="s">
        <v>710</v>
      </c>
      <c r="H1222" s="121">
        <v>1</v>
      </c>
      <c r="I1222" s="235">
        <v>14.3</v>
      </c>
      <c r="J1222" s="251">
        <f t="shared" si="55"/>
        <v>14.3</v>
      </c>
      <c r="K1222" s="252">
        <f t="shared" si="56"/>
        <v>6.6655790430465895E-4</v>
      </c>
      <c r="P1222" s="315"/>
      <c r="Q1222" s="283"/>
      <c r="R1222" s="298">
        <v>1</v>
      </c>
      <c r="S1222" s="257" t="s">
        <v>91</v>
      </c>
      <c r="T1222" s="257" t="s">
        <v>91</v>
      </c>
      <c r="U1222" s="257" t="s">
        <v>91</v>
      </c>
      <c r="V1222" s="257" t="s">
        <v>91</v>
      </c>
      <c r="W1222" s="257" t="s">
        <v>91</v>
      </c>
      <c r="X1222" s="257" t="s">
        <v>91</v>
      </c>
      <c r="Y1222" s="257" t="s">
        <v>91</v>
      </c>
      <c r="Z1222" s="257" t="s">
        <v>91</v>
      </c>
      <c r="AA1222" s="257" t="s">
        <v>91</v>
      </c>
      <c r="AB1222" s="257" t="s">
        <v>91</v>
      </c>
      <c r="AC1222" s="257" t="s">
        <v>91</v>
      </c>
      <c r="AD1222" s="257" t="s">
        <v>91</v>
      </c>
      <c r="AE1222" s="257" t="s">
        <v>91</v>
      </c>
      <c r="AF1222" s="257" t="s">
        <v>91</v>
      </c>
      <c r="AG1222" s="257" t="s">
        <v>91</v>
      </c>
      <c r="AH1222" s="257" t="s">
        <v>91</v>
      </c>
      <c r="AI1222" s="257" t="s">
        <v>91</v>
      </c>
      <c r="AJ1222" s="257" t="s">
        <v>91</v>
      </c>
      <c r="AK1222" s="257" t="s">
        <v>91</v>
      </c>
      <c r="AL1222" s="257" t="s">
        <v>91</v>
      </c>
      <c r="AM1222" s="257" t="s">
        <v>91</v>
      </c>
    </row>
    <row r="1223" spans="1:39" s="121" customFormat="1" ht="15" hidden="1" customHeight="1">
      <c r="A1223" s="233" t="s">
        <v>1331</v>
      </c>
      <c r="B1223" s="233"/>
      <c r="C1223" s="233" t="s">
        <v>2151</v>
      </c>
      <c r="H1223" s="121">
        <v>1</v>
      </c>
      <c r="I1223" s="235">
        <v>14.3</v>
      </c>
      <c r="J1223" s="236">
        <f t="shared" si="55"/>
        <v>14.3</v>
      </c>
      <c r="K1223" s="237">
        <f t="shared" si="56"/>
        <v>6.6655790430465895E-4</v>
      </c>
    </row>
    <row r="1224" spans="1:39" s="121" customFormat="1" ht="15" hidden="1" customHeight="1">
      <c r="A1224" s="233" t="s">
        <v>1332</v>
      </c>
      <c r="B1224" s="233"/>
      <c r="C1224" s="233" t="s">
        <v>771</v>
      </c>
      <c r="H1224" s="121">
        <v>1</v>
      </c>
      <c r="I1224" s="235">
        <v>14.2</v>
      </c>
      <c r="J1224" s="236">
        <f t="shared" si="55"/>
        <v>14.2</v>
      </c>
      <c r="K1224" s="237">
        <f t="shared" si="56"/>
        <v>6.6189666021861234E-4</v>
      </c>
    </row>
    <row r="1225" spans="1:39" s="121" customFormat="1" ht="15" hidden="1" customHeight="1">
      <c r="A1225" s="233" t="s">
        <v>1333</v>
      </c>
      <c r="B1225" s="233"/>
      <c r="C1225" s="233" t="s">
        <v>2207</v>
      </c>
      <c r="H1225" s="121">
        <v>1</v>
      </c>
      <c r="I1225" s="235">
        <v>14.3</v>
      </c>
      <c r="J1225" s="236">
        <f t="shared" si="55"/>
        <v>14.3</v>
      </c>
      <c r="K1225" s="237">
        <f t="shared" si="56"/>
        <v>6.6655790430465895E-4</v>
      </c>
    </row>
    <row r="1226" spans="1:39" s="121" customFormat="1" ht="15" hidden="1" customHeight="1">
      <c r="A1226" s="233" t="s">
        <v>1334</v>
      </c>
      <c r="B1226" s="233"/>
      <c r="C1226" s="233" t="s">
        <v>640</v>
      </c>
      <c r="H1226" s="121">
        <v>1</v>
      </c>
      <c r="I1226" s="235">
        <v>14.3</v>
      </c>
      <c r="J1226" s="236">
        <f t="shared" si="55"/>
        <v>14.3</v>
      </c>
      <c r="K1226" s="237">
        <f t="shared" si="56"/>
        <v>6.6655790430465895E-4</v>
      </c>
    </row>
    <row r="1227" spans="1:39" s="121" customFormat="1" ht="15" customHeight="1">
      <c r="A1227" s="233" t="s">
        <v>202</v>
      </c>
      <c r="B1227" s="233"/>
      <c r="C1227" s="233" t="s">
        <v>697</v>
      </c>
      <c r="H1227" s="121">
        <v>1</v>
      </c>
      <c r="I1227" s="235">
        <v>13.3</v>
      </c>
      <c r="J1227" s="236">
        <f t="shared" si="55"/>
        <v>13.3</v>
      </c>
      <c r="K1227" s="237">
        <f t="shared" si="56"/>
        <v>6.1994546344419329E-4</v>
      </c>
      <c r="P1227" s="315"/>
      <c r="R1227" s="300">
        <v>1</v>
      </c>
      <c r="S1227" s="121" t="s">
        <v>91</v>
      </c>
      <c r="T1227" s="121" t="s">
        <v>91</v>
      </c>
      <c r="U1227" s="121" t="s">
        <v>91</v>
      </c>
      <c r="V1227" s="121" t="s">
        <v>91</v>
      </c>
      <c r="W1227" s="121" t="s">
        <v>91</v>
      </c>
      <c r="X1227" s="121" t="s">
        <v>91</v>
      </c>
      <c r="Y1227" s="121" t="s">
        <v>91</v>
      </c>
      <c r="Z1227" s="121" t="s">
        <v>91</v>
      </c>
      <c r="AA1227" s="121" t="s">
        <v>91</v>
      </c>
      <c r="AB1227" s="121" t="s">
        <v>91</v>
      </c>
      <c r="AC1227" s="121" t="s">
        <v>91</v>
      </c>
      <c r="AD1227" s="121" t="s">
        <v>91</v>
      </c>
      <c r="AE1227" s="121" t="s">
        <v>91</v>
      </c>
      <c r="AF1227" s="121" t="s">
        <v>91</v>
      </c>
      <c r="AG1227" s="121" t="s">
        <v>91</v>
      </c>
      <c r="AH1227" s="121" t="s">
        <v>91</v>
      </c>
      <c r="AI1227" s="121" t="s">
        <v>91</v>
      </c>
      <c r="AJ1227" s="121" t="s">
        <v>91</v>
      </c>
      <c r="AK1227" s="121" t="s">
        <v>91</v>
      </c>
      <c r="AL1227" s="121" t="s">
        <v>91</v>
      </c>
      <c r="AM1227" s="121" t="s">
        <v>91</v>
      </c>
    </row>
    <row r="1228" spans="1:39" s="205" customFormat="1" ht="15" customHeight="1">
      <c r="A1228" s="204" t="s">
        <v>1335</v>
      </c>
      <c r="B1228" s="204"/>
      <c r="C1228" s="204" t="s">
        <v>714</v>
      </c>
      <c r="H1228" s="205">
        <v>1</v>
      </c>
      <c r="I1228" s="206">
        <v>13.3</v>
      </c>
      <c r="J1228" s="223">
        <f t="shared" si="55"/>
        <v>13.3</v>
      </c>
      <c r="K1228" s="211">
        <f t="shared" si="56"/>
        <v>6.1994546344419329E-4</v>
      </c>
      <c r="P1228" s="317"/>
      <c r="Q1228" s="220"/>
      <c r="R1228" s="299">
        <v>1</v>
      </c>
      <c r="S1228" s="221" t="s">
        <v>1004</v>
      </c>
      <c r="T1228" s="221" t="s">
        <v>1004</v>
      </c>
      <c r="U1228" s="221" t="s">
        <v>1004</v>
      </c>
      <c r="V1228" s="221" t="s">
        <v>1004</v>
      </c>
      <c r="W1228" s="221" t="s">
        <v>1004</v>
      </c>
      <c r="X1228" s="221" t="s">
        <v>1004</v>
      </c>
      <c r="Y1228" s="221" t="s">
        <v>1004</v>
      </c>
      <c r="Z1228" s="221" t="s">
        <v>1004</v>
      </c>
      <c r="AA1228" s="221" t="s">
        <v>1004</v>
      </c>
      <c r="AB1228" s="221" t="s">
        <v>1004</v>
      </c>
      <c r="AC1228" s="221" t="s">
        <v>1004</v>
      </c>
      <c r="AD1228" s="221" t="s">
        <v>1004</v>
      </c>
      <c r="AE1228" s="221" t="s">
        <v>1004</v>
      </c>
      <c r="AF1228" s="221" t="s">
        <v>1004</v>
      </c>
      <c r="AG1228" s="221" t="s">
        <v>1004</v>
      </c>
      <c r="AH1228" s="221" t="s">
        <v>1004</v>
      </c>
      <c r="AI1228" s="221" t="s">
        <v>1004</v>
      </c>
      <c r="AJ1228" s="221" t="s">
        <v>1004</v>
      </c>
      <c r="AK1228" s="221" t="s">
        <v>1004</v>
      </c>
      <c r="AL1228" s="221" t="s">
        <v>1004</v>
      </c>
      <c r="AM1228" s="221" t="s">
        <v>1004</v>
      </c>
    </row>
    <row r="1229" spans="1:39" s="121" customFormat="1" ht="15" customHeight="1">
      <c r="A1229" s="233" t="s">
        <v>203</v>
      </c>
      <c r="B1229" s="233"/>
      <c r="C1229" s="233" t="s">
        <v>518</v>
      </c>
      <c r="H1229" s="121">
        <v>1</v>
      </c>
      <c r="I1229" s="235">
        <v>16.100000000000001</v>
      </c>
      <c r="J1229" s="251">
        <f t="shared" si="55"/>
        <v>16.100000000000001</v>
      </c>
      <c r="K1229" s="252">
        <f t="shared" si="56"/>
        <v>7.5046029785349718E-4</v>
      </c>
      <c r="P1229" s="315"/>
      <c r="Q1229" s="283"/>
      <c r="R1229" s="298">
        <v>1</v>
      </c>
      <c r="S1229" s="257" t="s">
        <v>91</v>
      </c>
      <c r="T1229" s="257" t="s">
        <v>91</v>
      </c>
      <c r="U1229" s="257" t="s">
        <v>91</v>
      </c>
      <c r="V1229" s="257" t="s">
        <v>91</v>
      </c>
      <c r="W1229" s="257" t="s">
        <v>91</v>
      </c>
      <c r="X1229" s="257" t="s">
        <v>91</v>
      </c>
      <c r="Y1229" s="257" t="s">
        <v>91</v>
      </c>
      <c r="Z1229" s="257" t="s">
        <v>91</v>
      </c>
      <c r="AA1229" s="257" t="s">
        <v>91</v>
      </c>
      <c r="AB1229" s="257" t="s">
        <v>91</v>
      </c>
      <c r="AC1229" s="257" t="s">
        <v>91</v>
      </c>
      <c r="AD1229" s="257" t="s">
        <v>91</v>
      </c>
      <c r="AE1229" s="257" t="s">
        <v>91</v>
      </c>
      <c r="AF1229" s="257" t="s">
        <v>91</v>
      </c>
      <c r="AG1229" s="257" t="s">
        <v>91</v>
      </c>
      <c r="AH1229" s="257" t="s">
        <v>91</v>
      </c>
      <c r="AI1229" s="257" t="s">
        <v>91</v>
      </c>
      <c r="AJ1229" s="257" t="s">
        <v>91</v>
      </c>
      <c r="AK1229" s="257" t="s">
        <v>91</v>
      </c>
      <c r="AL1229" s="257" t="s">
        <v>91</v>
      </c>
      <c r="AM1229" s="257" t="s">
        <v>91</v>
      </c>
    </row>
    <row r="1230" spans="1:39" s="121" customFormat="1" ht="15" hidden="1" customHeight="1">
      <c r="A1230" s="233" t="s">
        <v>1336</v>
      </c>
      <c r="B1230" s="233"/>
      <c r="C1230" s="233" t="s">
        <v>268</v>
      </c>
      <c r="H1230" s="121">
        <v>1</v>
      </c>
      <c r="I1230" s="235">
        <v>17.600000000000001</v>
      </c>
      <c r="J1230" s="236">
        <f t="shared" si="55"/>
        <v>17.600000000000001</v>
      </c>
      <c r="K1230" s="237">
        <f t="shared" si="56"/>
        <v>8.2037895914419568E-4</v>
      </c>
    </row>
    <row r="1231" spans="1:39" s="121" customFormat="1" ht="15" hidden="1" customHeight="1">
      <c r="A1231" s="233" t="s">
        <v>1337</v>
      </c>
      <c r="B1231" s="233"/>
      <c r="C1231" s="233" t="s">
        <v>718</v>
      </c>
      <c r="H1231" s="121">
        <v>1</v>
      </c>
      <c r="I1231" s="235">
        <v>19.399999999999999</v>
      </c>
      <c r="J1231" s="236">
        <f t="shared" si="55"/>
        <v>19.399999999999999</v>
      </c>
      <c r="K1231" s="237">
        <f t="shared" si="56"/>
        <v>9.0428135269303368E-4</v>
      </c>
    </row>
    <row r="1232" spans="1:39" s="121" customFormat="1" ht="15" hidden="1" customHeight="1">
      <c r="A1232" s="233" t="s">
        <v>1338</v>
      </c>
      <c r="B1232" s="233"/>
      <c r="C1232" s="233" t="s">
        <v>1073</v>
      </c>
      <c r="H1232" s="121">
        <v>1</v>
      </c>
      <c r="I1232" s="235">
        <v>13.3</v>
      </c>
      <c r="J1232" s="236">
        <f t="shared" si="55"/>
        <v>13.3</v>
      </c>
      <c r="K1232" s="237">
        <f t="shared" si="56"/>
        <v>6.1994546344419329E-4</v>
      </c>
    </row>
    <row r="1233" spans="1:39" s="121" customFormat="1" ht="15" hidden="1" customHeight="1">
      <c r="A1233" s="233" t="s">
        <v>1339</v>
      </c>
      <c r="B1233" s="233"/>
      <c r="C1233" s="233" t="s">
        <v>944</v>
      </c>
      <c r="H1233" s="121">
        <v>1</v>
      </c>
      <c r="I1233" s="235">
        <v>6.3</v>
      </c>
      <c r="J1233" s="236">
        <f t="shared" si="55"/>
        <v>6.3</v>
      </c>
      <c r="K1233" s="237">
        <f t="shared" si="56"/>
        <v>2.9365837742093362E-4</v>
      </c>
    </row>
    <row r="1234" spans="1:39" s="205" customFormat="1" ht="15" customHeight="1">
      <c r="A1234" s="204" t="s">
        <v>204</v>
      </c>
      <c r="B1234" s="204"/>
      <c r="C1234" s="204" t="s">
        <v>701</v>
      </c>
      <c r="H1234" s="205">
        <v>1</v>
      </c>
      <c r="I1234" s="206">
        <v>13</v>
      </c>
      <c r="J1234" s="193">
        <f t="shared" si="55"/>
        <v>13</v>
      </c>
      <c r="K1234" s="207">
        <f t="shared" si="56"/>
        <v>6.0596173118605357E-4</v>
      </c>
      <c r="P1234" s="317"/>
      <c r="R1234" s="303">
        <v>1</v>
      </c>
      <c r="S1234" s="205" t="s">
        <v>91</v>
      </c>
      <c r="T1234" s="205" t="s">
        <v>91</v>
      </c>
      <c r="U1234" s="205" t="s">
        <v>91</v>
      </c>
      <c r="V1234" s="205" t="s">
        <v>91</v>
      </c>
      <c r="W1234" s="205" t="s">
        <v>91</v>
      </c>
      <c r="X1234" s="205" t="s">
        <v>91</v>
      </c>
      <c r="Y1234" s="205" t="s">
        <v>91</v>
      </c>
      <c r="Z1234" s="205" t="s">
        <v>91</v>
      </c>
      <c r="AA1234" s="205" t="s">
        <v>91</v>
      </c>
      <c r="AB1234" s="205" t="s">
        <v>91</v>
      </c>
      <c r="AC1234" s="205" t="s">
        <v>91</v>
      </c>
      <c r="AD1234" s="205" t="s">
        <v>91</v>
      </c>
      <c r="AE1234" s="205" t="s">
        <v>91</v>
      </c>
      <c r="AF1234" s="205" t="s">
        <v>91</v>
      </c>
      <c r="AG1234" s="205" t="s">
        <v>91</v>
      </c>
      <c r="AH1234" s="205" t="s">
        <v>91</v>
      </c>
      <c r="AI1234" s="205" t="s">
        <v>91</v>
      </c>
      <c r="AJ1234" s="205" t="s">
        <v>91</v>
      </c>
      <c r="AK1234" s="205" t="s">
        <v>91</v>
      </c>
      <c r="AL1234" s="205" t="s">
        <v>91</v>
      </c>
      <c r="AM1234" s="205" t="s">
        <v>91</v>
      </c>
    </row>
    <row r="1235" spans="1:39" s="121" customFormat="1" ht="15" hidden="1" customHeight="1">
      <c r="A1235" s="233" t="s">
        <v>1340</v>
      </c>
      <c r="B1235" s="233"/>
      <c r="C1235" s="233" t="s">
        <v>1085</v>
      </c>
      <c r="H1235" s="121">
        <v>1</v>
      </c>
      <c r="I1235" s="235">
        <v>13.3</v>
      </c>
      <c r="J1235" s="236">
        <f t="shared" si="55"/>
        <v>13.3</v>
      </c>
      <c r="K1235" s="237">
        <f t="shared" si="56"/>
        <v>6.1994546344419329E-4</v>
      </c>
    </row>
    <row r="1236" spans="1:39" s="121" customFormat="1" ht="15" hidden="1" customHeight="1">
      <c r="A1236" s="233" t="s">
        <v>1341</v>
      </c>
      <c r="B1236" s="233"/>
      <c r="C1236" s="233" t="s">
        <v>661</v>
      </c>
      <c r="H1236" s="121">
        <v>1</v>
      </c>
      <c r="I1236" s="235">
        <v>13.3</v>
      </c>
      <c r="J1236" s="236">
        <f t="shared" si="55"/>
        <v>13.3</v>
      </c>
      <c r="K1236" s="237">
        <f t="shared" si="56"/>
        <v>6.1994546344419329E-4</v>
      </c>
    </row>
    <row r="1237" spans="1:39" s="123" customFormat="1" ht="15" customHeight="1">
      <c r="A1237" s="153" t="s">
        <v>1342</v>
      </c>
      <c r="B1237" s="153"/>
      <c r="C1237" s="153" t="s">
        <v>2249</v>
      </c>
      <c r="H1237" s="123">
        <v>1</v>
      </c>
      <c r="I1237" s="156">
        <v>13.3</v>
      </c>
      <c r="J1237" s="172">
        <f t="shared" si="55"/>
        <v>13.3</v>
      </c>
      <c r="K1237" s="157">
        <f t="shared" si="56"/>
        <v>6.1994546344419329E-4</v>
      </c>
      <c r="P1237" s="316" t="s">
        <v>636</v>
      </c>
      <c r="Q1237" s="163">
        <v>1</v>
      </c>
      <c r="R1237" s="297">
        <v>1</v>
      </c>
      <c r="S1237" s="162" t="s">
        <v>91</v>
      </c>
      <c r="T1237" s="162" t="s">
        <v>91</v>
      </c>
      <c r="U1237" s="162" t="s">
        <v>91</v>
      </c>
      <c r="V1237" s="162" t="s">
        <v>91</v>
      </c>
      <c r="W1237" s="162" t="s">
        <v>91</v>
      </c>
      <c r="X1237" s="162" t="s">
        <v>91</v>
      </c>
      <c r="Y1237" s="162" t="s">
        <v>91</v>
      </c>
      <c r="Z1237" s="162" t="s">
        <v>91</v>
      </c>
      <c r="AA1237" s="162" t="s">
        <v>91</v>
      </c>
      <c r="AB1237" s="162" t="s">
        <v>91</v>
      </c>
      <c r="AC1237" s="162" t="s">
        <v>91</v>
      </c>
      <c r="AD1237" s="162" t="s">
        <v>91</v>
      </c>
      <c r="AE1237" s="162" t="s">
        <v>91</v>
      </c>
      <c r="AF1237" s="162" t="s">
        <v>91</v>
      </c>
      <c r="AG1237" s="162" t="s">
        <v>91</v>
      </c>
      <c r="AH1237" s="162" t="s">
        <v>91</v>
      </c>
      <c r="AI1237" s="162" t="s">
        <v>91</v>
      </c>
      <c r="AJ1237" s="162" t="s">
        <v>92</v>
      </c>
      <c r="AK1237" s="162" t="s">
        <v>91</v>
      </c>
      <c r="AL1237" s="162" t="s">
        <v>91</v>
      </c>
      <c r="AM1237" s="162" t="s">
        <v>91</v>
      </c>
    </row>
    <row r="1238" spans="1:39" s="121" customFormat="1" ht="15" hidden="1" customHeight="1">
      <c r="A1238" s="233" t="s">
        <v>1343</v>
      </c>
      <c r="B1238" s="233"/>
      <c r="C1238" s="233" t="s">
        <v>2102</v>
      </c>
      <c r="H1238" s="121">
        <v>1</v>
      </c>
      <c r="I1238" s="235">
        <v>13.3</v>
      </c>
      <c r="J1238" s="236">
        <f t="shared" si="55"/>
        <v>13.3</v>
      </c>
      <c r="K1238" s="237">
        <f t="shared" si="56"/>
        <v>6.1994546344419329E-4</v>
      </c>
    </row>
    <row r="1239" spans="1:39" s="121" customFormat="1" ht="15" customHeight="1">
      <c r="A1239" s="233" t="s">
        <v>205</v>
      </c>
      <c r="B1239" s="233"/>
      <c r="C1239" s="233" t="s">
        <v>777</v>
      </c>
      <c r="H1239" s="121">
        <v>1</v>
      </c>
      <c r="I1239" s="235">
        <v>16.600000000000001</v>
      </c>
      <c r="J1239" s="236">
        <f t="shared" si="55"/>
        <v>16.600000000000001</v>
      </c>
      <c r="K1239" s="237">
        <f t="shared" si="56"/>
        <v>7.7376651828373001E-4</v>
      </c>
      <c r="P1239" s="315"/>
      <c r="R1239" s="300">
        <v>1</v>
      </c>
      <c r="S1239" s="121" t="s">
        <v>91</v>
      </c>
      <c r="T1239" s="121" t="s">
        <v>91</v>
      </c>
      <c r="U1239" s="121" t="s">
        <v>91</v>
      </c>
      <c r="V1239" s="121" t="s">
        <v>91</v>
      </c>
      <c r="W1239" s="121" t="s">
        <v>91</v>
      </c>
      <c r="X1239" s="121" t="s">
        <v>91</v>
      </c>
      <c r="Y1239" s="121" t="s">
        <v>91</v>
      </c>
      <c r="Z1239" s="121" t="s">
        <v>91</v>
      </c>
      <c r="AA1239" s="121" t="s">
        <v>91</v>
      </c>
      <c r="AB1239" s="121" t="s">
        <v>91</v>
      </c>
      <c r="AC1239" s="121" t="s">
        <v>91</v>
      </c>
      <c r="AD1239" s="121" t="s">
        <v>91</v>
      </c>
      <c r="AE1239" s="121" t="s">
        <v>91</v>
      </c>
      <c r="AF1239" s="121" t="s">
        <v>91</v>
      </c>
      <c r="AG1239" s="121" t="s">
        <v>91</v>
      </c>
      <c r="AH1239" s="121" t="s">
        <v>91</v>
      </c>
      <c r="AI1239" s="121" t="s">
        <v>91</v>
      </c>
      <c r="AJ1239" s="121" t="s">
        <v>91</v>
      </c>
      <c r="AK1239" s="121" t="s">
        <v>91</v>
      </c>
      <c r="AL1239" s="121" t="s">
        <v>91</v>
      </c>
      <c r="AM1239" s="121" t="s">
        <v>91</v>
      </c>
    </row>
    <row r="1240" spans="1:39" s="121" customFormat="1" ht="15" hidden="1" customHeight="1">
      <c r="A1240" s="233" t="s">
        <v>1344</v>
      </c>
      <c r="B1240" s="233"/>
      <c r="C1240" s="233" t="s">
        <v>434</v>
      </c>
      <c r="H1240" s="121">
        <v>1</v>
      </c>
      <c r="I1240" s="235">
        <v>13.3</v>
      </c>
      <c r="J1240" s="236">
        <f t="shared" si="55"/>
        <v>13.3</v>
      </c>
      <c r="K1240" s="237">
        <f t="shared" si="56"/>
        <v>6.1994546344419329E-4</v>
      </c>
    </row>
    <row r="1241" spans="1:39" s="121" customFormat="1" ht="15" hidden="1" customHeight="1">
      <c r="A1241" s="233" t="s">
        <v>1345</v>
      </c>
      <c r="B1241" s="233"/>
      <c r="C1241" s="233" t="s">
        <v>664</v>
      </c>
      <c r="H1241" s="121">
        <v>1</v>
      </c>
      <c r="I1241" s="235">
        <v>13.3</v>
      </c>
      <c r="J1241" s="236">
        <f t="shared" si="55"/>
        <v>13.3</v>
      </c>
      <c r="K1241" s="237">
        <f t="shared" si="56"/>
        <v>6.1994546344419329E-4</v>
      </c>
    </row>
    <row r="1242" spans="1:39" s="121" customFormat="1" ht="15" customHeight="1">
      <c r="A1242" s="233" t="s">
        <v>1346</v>
      </c>
      <c r="B1242" s="233"/>
      <c r="C1242" s="233" t="s">
        <v>2081</v>
      </c>
      <c r="H1242" s="121">
        <v>1</v>
      </c>
      <c r="I1242" s="235">
        <v>13.3</v>
      </c>
      <c r="J1242" s="251">
        <f t="shared" si="55"/>
        <v>13.3</v>
      </c>
      <c r="K1242" s="252">
        <f t="shared" si="56"/>
        <v>6.1994546344419329E-4</v>
      </c>
      <c r="P1242" s="315"/>
      <c r="Q1242" s="283"/>
      <c r="R1242" s="298">
        <v>1</v>
      </c>
      <c r="S1242" s="257" t="s">
        <v>1004</v>
      </c>
      <c r="T1242" s="257" t="s">
        <v>1004</v>
      </c>
      <c r="U1242" s="257" t="s">
        <v>1004</v>
      </c>
      <c r="V1242" s="257" t="s">
        <v>1004</v>
      </c>
      <c r="W1242" s="257" t="s">
        <v>1004</v>
      </c>
      <c r="X1242" s="257" t="s">
        <v>1004</v>
      </c>
      <c r="Y1242" s="257" t="s">
        <v>1004</v>
      </c>
      <c r="Z1242" s="257" t="s">
        <v>1004</v>
      </c>
      <c r="AA1242" s="257" t="s">
        <v>1004</v>
      </c>
      <c r="AB1242" s="257" t="s">
        <v>1004</v>
      </c>
      <c r="AC1242" s="257" t="s">
        <v>1004</v>
      </c>
      <c r="AD1242" s="257" t="s">
        <v>1004</v>
      </c>
      <c r="AE1242" s="257" t="s">
        <v>1004</v>
      </c>
      <c r="AF1242" s="257" t="s">
        <v>1004</v>
      </c>
      <c r="AG1242" s="257" t="s">
        <v>1004</v>
      </c>
      <c r="AH1242" s="257" t="s">
        <v>1004</v>
      </c>
      <c r="AI1242" s="257" t="s">
        <v>1004</v>
      </c>
      <c r="AJ1242" s="257" t="s">
        <v>1004</v>
      </c>
      <c r="AK1242" s="257" t="s">
        <v>1004</v>
      </c>
      <c r="AL1242" s="257" t="s">
        <v>1004</v>
      </c>
      <c r="AM1242" s="257" t="s">
        <v>1004</v>
      </c>
    </row>
    <row r="1243" spans="1:39" s="121" customFormat="1" ht="15" customHeight="1">
      <c r="A1243" s="233" t="s">
        <v>1347</v>
      </c>
      <c r="B1243" s="233"/>
      <c r="C1243" s="233" t="s">
        <v>2081</v>
      </c>
      <c r="H1243" s="121">
        <v>1</v>
      </c>
      <c r="I1243" s="235">
        <v>13.3</v>
      </c>
      <c r="J1243" s="251">
        <f t="shared" si="55"/>
        <v>13.3</v>
      </c>
      <c r="K1243" s="252">
        <f t="shared" si="56"/>
        <v>6.1994546344419329E-4</v>
      </c>
      <c r="P1243" s="315"/>
      <c r="Q1243" s="283"/>
      <c r="R1243" s="298">
        <v>1</v>
      </c>
      <c r="S1243" s="257" t="s">
        <v>1004</v>
      </c>
      <c r="T1243" s="257" t="s">
        <v>1004</v>
      </c>
      <c r="U1243" s="257" t="s">
        <v>1004</v>
      </c>
      <c r="V1243" s="257" t="s">
        <v>1004</v>
      </c>
      <c r="W1243" s="257" t="s">
        <v>1004</v>
      </c>
      <c r="X1243" s="257" t="s">
        <v>1004</v>
      </c>
      <c r="Y1243" s="257" t="s">
        <v>1004</v>
      </c>
      <c r="Z1243" s="257" t="s">
        <v>1004</v>
      </c>
      <c r="AA1243" s="257" t="s">
        <v>1004</v>
      </c>
      <c r="AB1243" s="257" t="s">
        <v>1004</v>
      </c>
      <c r="AC1243" s="257" t="s">
        <v>1004</v>
      </c>
      <c r="AD1243" s="257" t="s">
        <v>1004</v>
      </c>
      <c r="AE1243" s="257" t="s">
        <v>1004</v>
      </c>
      <c r="AF1243" s="257" t="s">
        <v>1004</v>
      </c>
      <c r="AG1243" s="257" t="s">
        <v>1004</v>
      </c>
      <c r="AH1243" s="257" t="s">
        <v>1004</v>
      </c>
      <c r="AI1243" s="257" t="s">
        <v>1004</v>
      </c>
      <c r="AJ1243" s="257" t="s">
        <v>1004</v>
      </c>
      <c r="AK1243" s="257" t="s">
        <v>1004</v>
      </c>
      <c r="AL1243" s="257" t="s">
        <v>1004</v>
      </c>
      <c r="AM1243" s="257" t="s">
        <v>1004</v>
      </c>
    </row>
    <row r="1244" spans="1:39" s="121" customFormat="1" ht="15" customHeight="1">
      <c r="A1244" s="233" t="s">
        <v>1348</v>
      </c>
      <c r="B1244" s="233"/>
      <c r="C1244" s="233" t="s">
        <v>945</v>
      </c>
      <c r="H1244" s="121">
        <v>1</v>
      </c>
      <c r="I1244" s="235">
        <v>13.3</v>
      </c>
      <c r="J1244" s="251">
        <f t="shared" si="55"/>
        <v>13.3</v>
      </c>
      <c r="K1244" s="252">
        <f t="shared" si="56"/>
        <v>6.1994546344419329E-4</v>
      </c>
      <c r="P1244" s="315"/>
      <c r="Q1244" s="283"/>
      <c r="R1244" s="298">
        <v>1</v>
      </c>
      <c r="S1244" s="257" t="s">
        <v>91</v>
      </c>
      <c r="T1244" s="257" t="s">
        <v>91</v>
      </c>
      <c r="U1244" s="257" t="s">
        <v>91</v>
      </c>
      <c r="V1244" s="257" t="s">
        <v>91</v>
      </c>
      <c r="W1244" s="257" t="s">
        <v>91</v>
      </c>
      <c r="X1244" s="257" t="s">
        <v>91</v>
      </c>
      <c r="Y1244" s="257" t="s">
        <v>91</v>
      </c>
      <c r="Z1244" s="257" t="s">
        <v>91</v>
      </c>
      <c r="AA1244" s="257" t="s">
        <v>91</v>
      </c>
      <c r="AB1244" s="257" t="s">
        <v>91</v>
      </c>
      <c r="AC1244" s="257" t="s">
        <v>91</v>
      </c>
      <c r="AD1244" s="257" t="s">
        <v>91</v>
      </c>
      <c r="AE1244" s="257" t="s">
        <v>91</v>
      </c>
      <c r="AF1244" s="257" t="s">
        <v>91</v>
      </c>
      <c r="AG1244" s="257" t="s">
        <v>91</v>
      </c>
      <c r="AH1244" s="257" t="s">
        <v>92</v>
      </c>
      <c r="AI1244" s="257" t="s">
        <v>91</v>
      </c>
      <c r="AJ1244" s="257" t="s">
        <v>91</v>
      </c>
      <c r="AK1244" s="257" t="s">
        <v>91</v>
      </c>
      <c r="AL1244" s="257" t="s">
        <v>91</v>
      </c>
      <c r="AM1244" s="257" t="s">
        <v>91</v>
      </c>
    </row>
    <row r="1245" spans="1:39" s="121" customFormat="1" ht="15" customHeight="1">
      <c r="A1245" s="233" t="s">
        <v>1349</v>
      </c>
      <c r="B1245" s="233"/>
      <c r="C1245" s="233" t="s">
        <v>945</v>
      </c>
      <c r="H1245" s="121">
        <v>1</v>
      </c>
      <c r="I1245" s="235">
        <v>13.3</v>
      </c>
      <c r="J1245" s="251">
        <f t="shared" si="55"/>
        <v>13.3</v>
      </c>
      <c r="K1245" s="252">
        <f t="shared" si="56"/>
        <v>6.1994546344419329E-4</v>
      </c>
      <c r="P1245" s="315"/>
      <c r="Q1245" s="283"/>
      <c r="R1245" s="298">
        <v>1</v>
      </c>
      <c r="S1245" s="257" t="s">
        <v>91</v>
      </c>
      <c r="T1245" s="257" t="s">
        <v>91</v>
      </c>
      <c r="U1245" s="257" t="s">
        <v>91</v>
      </c>
      <c r="V1245" s="257" t="s">
        <v>91</v>
      </c>
      <c r="W1245" s="257" t="s">
        <v>91</v>
      </c>
      <c r="X1245" s="257" t="s">
        <v>91</v>
      </c>
      <c r="Y1245" s="257" t="s">
        <v>91</v>
      </c>
      <c r="Z1245" s="257" t="s">
        <v>91</v>
      </c>
      <c r="AA1245" s="257" t="s">
        <v>91</v>
      </c>
      <c r="AB1245" s="257" t="s">
        <v>91</v>
      </c>
      <c r="AC1245" s="257" t="s">
        <v>91</v>
      </c>
      <c r="AD1245" s="257" t="s">
        <v>91</v>
      </c>
      <c r="AE1245" s="257" t="s">
        <v>91</v>
      </c>
      <c r="AF1245" s="257" t="s">
        <v>91</v>
      </c>
      <c r="AG1245" s="257" t="s">
        <v>91</v>
      </c>
      <c r="AH1245" s="257" t="s">
        <v>92</v>
      </c>
      <c r="AI1245" s="257" t="s">
        <v>91</v>
      </c>
      <c r="AJ1245" s="257" t="s">
        <v>91</v>
      </c>
      <c r="AK1245" s="257" t="s">
        <v>91</v>
      </c>
      <c r="AL1245" s="257" t="s">
        <v>91</v>
      </c>
      <c r="AM1245" s="257" t="s">
        <v>91</v>
      </c>
    </row>
    <row r="1246" spans="1:39" s="121" customFormat="1" ht="15" customHeight="1">
      <c r="A1246" s="233" t="s">
        <v>1350</v>
      </c>
      <c r="B1246" s="233"/>
      <c r="C1246" s="233" t="s">
        <v>945</v>
      </c>
      <c r="H1246" s="121">
        <v>1</v>
      </c>
      <c r="I1246" s="235">
        <v>13.3</v>
      </c>
      <c r="J1246" s="251">
        <f t="shared" si="55"/>
        <v>13.3</v>
      </c>
      <c r="K1246" s="252">
        <f t="shared" si="56"/>
        <v>6.1994546344419329E-4</v>
      </c>
      <c r="P1246" s="315"/>
      <c r="Q1246" s="283"/>
      <c r="R1246" s="298">
        <v>1</v>
      </c>
      <c r="S1246" s="257" t="s">
        <v>91</v>
      </c>
      <c r="T1246" s="257" t="s">
        <v>91</v>
      </c>
      <c r="U1246" s="257" t="s">
        <v>91</v>
      </c>
      <c r="V1246" s="257" t="s">
        <v>91</v>
      </c>
      <c r="W1246" s="257" t="s">
        <v>91</v>
      </c>
      <c r="X1246" s="257" t="s">
        <v>91</v>
      </c>
      <c r="Y1246" s="257" t="s">
        <v>91</v>
      </c>
      <c r="Z1246" s="257" t="s">
        <v>91</v>
      </c>
      <c r="AA1246" s="257" t="s">
        <v>91</v>
      </c>
      <c r="AB1246" s="257" t="s">
        <v>91</v>
      </c>
      <c r="AC1246" s="257" t="s">
        <v>91</v>
      </c>
      <c r="AD1246" s="257" t="s">
        <v>91</v>
      </c>
      <c r="AE1246" s="257" t="s">
        <v>91</v>
      </c>
      <c r="AF1246" s="257" t="s">
        <v>91</v>
      </c>
      <c r="AG1246" s="257" t="s">
        <v>91</v>
      </c>
      <c r="AH1246" s="257" t="s">
        <v>92</v>
      </c>
      <c r="AI1246" s="257" t="s">
        <v>91</v>
      </c>
      <c r="AJ1246" s="257" t="s">
        <v>91</v>
      </c>
      <c r="AK1246" s="257" t="s">
        <v>91</v>
      </c>
      <c r="AL1246" s="257" t="s">
        <v>91</v>
      </c>
      <c r="AM1246" s="257" t="s">
        <v>91</v>
      </c>
    </row>
    <row r="1247" spans="1:39" s="121" customFormat="1" ht="15" hidden="1" customHeight="1">
      <c r="A1247" s="233" t="s">
        <v>1351</v>
      </c>
      <c r="B1247" s="233"/>
      <c r="C1247" s="233" t="s">
        <v>568</v>
      </c>
      <c r="H1247" s="121">
        <v>1</v>
      </c>
      <c r="I1247" s="235">
        <v>13.3</v>
      </c>
      <c r="J1247" s="236">
        <f t="shared" si="55"/>
        <v>13.3</v>
      </c>
      <c r="K1247" s="237">
        <f t="shared" si="56"/>
        <v>6.1994546344419329E-4</v>
      </c>
    </row>
    <row r="1248" spans="1:39" s="123" customFormat="1" ht="15" customHeight="1">
      <c r="A1248" s="153" t="s">
        <v>1352</v>
      </c>
      <c r="B1248" s="153"/>
      <c r="C1248" s="153" t="s">
        <v>564</v>
      </c>
      <c r="H1248" s="123">
        <v>1</v>
      </c>
      <c r="I1248" s="156">
        <v>13.3</v>
      </c>
      <c r="J1248" s="172">
        <f t="shared" si="55"/>
        <v>13.3</v>
      </c>
      <c r="K1248" s="157">
        <f t="shared" si="56"/>
        <v>6.1994546344419329E-4</v>
      </c>
      <c r="P1248" s="316" t="s">
        <v>1018</v>
      </c>
      <c r="Q1248" s="163">
        <v>1</v>
      </c>
      <c r="R1248" s="297">
        <v>1</v>
      </c>
      <c r="S1248" s="162" t="s">
        <v>1004</v>
      </c>
      <c r="T1248" s="162" t="s">
        <v>1004</v>
      </c>
      <c r="U1248" s="162" t="s">
        <v>1004</v>
      </c>
      <c r="V1248" s="162" t="s">
        <v>1004</v>
      </c>
      <c r="W1248" s="162" t="s">
        <v>1004</v>
      </c>
      <c r="X1248" s="162" t="s">
        <v>1004</v>
      </c>
      <c r="Y1248" s="162" t="s">
        <v>1004</v>
      </c>
      <c r="Z1248" s="162" t="s">
        <v>1004</v>
      </c>
      <c r="AA1248" s="162" t="s">
        <v>1004</v>
      </c>
      <c r="AB1248" s="162" t="s">
        <v>1004</v>
      </c>
      <c r="AC1248" s="162" t="s">
        <v>1004</v>
      </c>
      <c r="AD1248" s="162" t="s">
        <v>1004</v>
      </c>
      <c r="AE1248" s="162" t="s">
        <v>1004</v>
      </c>
      <c r="AF1248" s="162" t="s">
        <v>1004</v>
      </c>
      <c r="AG1248" s="162" t="s">
        <v>1004</v>
      </c>
      <c r="AH1248" s="162" t="s">
        <v>1004</v>
      </c>
      <c r="AI1248" s="162" t="s">
        <v>1004</v>
      </c>
      <c r="AJ1248" s="162" t="s">
        <v>1004</v>
      </c>
      <c r="AK1248" s="162" t="s">
        <v>1004</v>
      </c>
      <c r="AL1248" s="162" t="s">
        <v>1004</v>
      </c>
      <c r="AM1248" s="162" t="s">
        <v>1004</v>
      </c>
    </row>
    <row r="1249" spans="1:39" s="121" customFormat="1" ht="15" hidden="1" customHeight="1">
      <c r="A1249" s="233" t="s">
        <v>1353</v>
      </c>
      <c r="B1249" s="233"/>
      <c r="C1249" s="233" t="s">
        <v>2245</v>
      </c>
      <c r="H1249" s="121">
        <v>1</v>
      </c>
      <c r="I1249" s="235">
        <v>13.3</v>
      </c>
      <c r="J1249" s="236">
        <f t="shared" si="55"/>
        <v>13.3</v>
      </c>
      <c r="K1249" s="237">
        <f t="shared" si="56"/>
        <v>6.1994546344419329E-4</v>
      </c>
    </row>
    <row r="1250" spans="1:39" s="121" customFormat="1" ht="15" hidden="1" customHeight="1">
      <c r="A1250" s="233" t="s">
        <v>1354</v>
      </c>
      <c r="B1250" s="233"/>
      <c r="C1250" s="233" t="s">
        <v>606</v>
      </c>
      <c r="H1250" s="121">
        <v>1</v>
      </c>
      <c r="I1250" s="235">
        <v>13.3</v>
      </c>
      <c r="J1250" s="236">
        <f t="shared" si="55"/>
        <v>13.3</v>
      </c>
      <c r="K1250" s="237">
        <f t="shared" si="56"/>
        <v>6.1994546344419329E-4</v>
      </c>
    </row>
    <row r="1251" spans="1:39" s="121" customFormat="1" ht="15" customHeight="1">
      <c r="A1251" s="233" t="s">
        <v>206</v>
      </c>
      <c r="B1251" s="233"/>
      <c r="C1251" s="233" t="s">
        <v>637</v>
      </c>
      <c r="H1251" s="121">
        <v>1</v>
      </c>
      <c r="I1251" s="235">
        <v>13.3</v>
      </c>
      <c r="J1251" s="236">
        <f t="shared" si="55"/>
        <v>13.3</v>
      </c>
      <c r="K1251" s="237">
        <f t="shared" si="56"/>
        <v>6.1994546344419329E-4</v>
      </c>
      <c r="P1251" s="315"/>
      <c r="R1251" s="300">
        <v>1</v>
      </c>
      <c r="S1251" s="121" t="s">
        <v>91</v>
      </c>
      <c r="T1251" s="121" t="s">
        <v>91</v>
      </c>
      <c r="U1251" s="121" t="s">
        <v>91</v>
      </c>
      <c r="V1251" s="121" t="s">
        <v>91</v>
      </c>
      <c r="W1251" s="121" t="s">
        <v>91</v>
      </c>
      <c r="X1251" s="121" t="s">
        <v>91</v>
      </c>
      <c r="Y1251" s="121" t="s">
        <v>91</v>
      </c>
      <c r="Z1251" s="121" t="s">
        <v>91</v>
      </c>
      <c r="AA1251" s="121" t="s">
        <v>91</v>
      </c>
      <c r="AB1251" s="121" t="s">
        <v>91</v>
      </c>
      <c r="AC1251" s="121" t="s">
        <v>91</v>
      </c>
      <c r="AD1251" s="121" t="s">
        <v>91</v>
      </c>
      <c r="AE1251" s="121" t="s">
        <v>91</v>
      </c>
      <c r="AF1251" s="121" t="s">
        <v>91</v>
      </c>
      <c r="AG1251" s="121" t="s">
        <v>91</v>
      </c>
      <c r="AH1251" s="121" t="s">
        <v>91</v>
      </c>
      <c r="AI1251" s="121" t="s">
        <v>91</v>
      </c>
      <c r="AJ1251" s="121" t="s">
        <v>91</v>
      </c>
      <c r="AK1251" s="121" t="s">
        <v>91</v>
      </c>
      <c r="AL1251" s="121" t="s">
        <v>91</v>
      </c>
      <c r="AM1251" s="121" t="s">
        <v>91</v>
      </c>
    </row>
    <row r="1252" spans="1:39" s="205" customFormat="1" ht="15" customHeight="1">
      <c r="A1252" s="204" t="s">
        <v>1355</v>
      </c>
      <c r="B1252" s="204"/>
      <c r="C1252" s="204" t="s">
        <v>590</v>
      </c>
      <c r="H1252" s="205">
        <v>1</v>
      </c>
      <c r="I1252" s="206">
        <v>14.8</v>
      </c>
      <c r="J1252" s="223">
        <f t="shared" si="55"/>
        <v>14.8</v>
      </c>
      <c r="K1252" s="211">
        <f t="shared" si="56"/>
        <v>6.8986412473489179E-4</v>
      </c>
      <c r="P1252" s="317"/>
      <c r="Q1252" s="220"/>
      <c r="R1252" s="299">
        <v>1</v>
      </c>
      <c r="S1252" s="221" t="s">
        <v>91</v>
      </c>
      <c r="T1252" s="221" t="s">
        <v>91</v>
      </c>
      <c r="U1252" s="221" t="s">
        <v>91</v>
      </c>
      <c r="V1252" s="221" t="s">
        <v>91</v>
      </c>
      <c r="W1252" s="221" t="s">
        <v>91</v>
      </c>
      <c r="X1252" s="221" t="s">
        <v>91</v>
      </c>
      <c r="Y1252" s="221" t="s">
        <v>91</v>
      </c>
      <c r="Z1252" s="221" t="s">
        <v>91</v>
      </c>
      <c r="AA1252" s="221" t="s">
        <v>91</v>
      </c>
      <c r="AB1252" s="221" t="s">
        <v>91</v>
      </c>
      <c r="AC1252" s="221" t="s">
        <v>91</v>
      </c>
      <c r="AD1252" s="221" t="s">
        <v>91</v>
      </c>
      <c r="AE1252" s="221" t="s">
        <v>91</v>
      </c>
      <c r="AF1252" s="221" t="s">
        <v>91</v>
      </c>
      <c r="AG1252" s="221" t="s">
        <v>91</v>
      </c>
      <c r="AH1252" s="221" t="s">
        <v>91</v>
      </c>
      <c r="AI1252" s="221" t="s">
        <v>91</v>
      </c>
      <c r="AJ1252" s="221" t="s">
        <v>91</v>
      </c>
      <c r="AK1252" s="221" t="s">
        <v>91</v>
      </c>
      <c r="AL1252" s="221" t="s">
        <v>91</v>
      </c>
      <c r="AM1252" s="221" t="s">
        <v>91</v>
      </c>
    </row>
    <row r="1253" spans="1:39" s="121" customFormat="1" ht="15" customHeight="1">
      <c r="A1253" s="233" t="s">
        <v>1356</v>
      </c>
      <c r="B1253" s="233"/>
      <c r="C1253" s="233" t="s">
        <v>761</v>
      </c>
      <c r="H1253" s="121">
        <v>1</v>
      </c>
      <c r="I1253" s="235">
        <v>13.2</v>
      </c>
      <c r="J1253" s="251">
        <f t="shared" si="55"/>
        <v>13.2</v>
      </c>
      <c r="K1253" s="252">
        <f t="shared" si="56"/>
        <v>6.1528421935814668E-4</v>
      </c>
      <c r="P1253" s="315"/>
      <c r="Q1253" s="283"/>
      <c r="R1253" s="298">
        <v>1</v>
      </c>
      <c r="S1253" s="257" t="s">
        <v>91</v>
      </c>
      <c r="T1253" s="257" t="s">
        <v>91</v>
      </c>
      <c r="U1253" s="257" t="s">
        <v>91</v>
      </c>
      <c r="V1253" s="257" t="s">
        <v>91</v>
      </c>
      <c r="W1253" s="257" t="s">
        <v>91</v>
      </c>
      <c r="X1253" s="257" t="s">
        <v>91</v>
      </c>
      <c r="Y1253" s="257" t="s">
        <v>91</v>
      </c>
      <c r="Z1253" s="257" t="s">
        <v>91</v>
      </c>
      <c r="AA1253" s="257" t="s">
        <v>91</v>
      </c>
      <c r="AB1253" s="257" t="s">
        <v>91</v>
      </c>
      <c r="AC1253" s="257" t="s">
        <v>91</v>
      </c>
      <c r="AD1253" s="257" t="s">
        <v>91</v>
      </c>
      <c r="AE1253" s="257" t="s">
        <v>91</v>
      </c>
      <c r="AF1253" s="257" t="s">
        <v>91</v>
      </c>
      <c r="AG1253" s="257" t="s">
        <v>91</v>
      </c>
      <c r="AH1253" s="257" t="s">
        <v>91</v>
      </c>
      <c r="AI1253" s="257" t="s">
        <v>91</v>
      </c>
      <c r="AJ1253" s="257" t="s">
        <v>91</v>
      </c>
      <c r="AK1253" s="257" t="s">
        <v>92</v>
      </c>
      <c r="AL1253" s="257" t="s">
        <v>91</v>
      </c>
      <c r="AM1253" s="257" t="s">
        <v>91</v>
      </c>
    </row>
    <row r="1254" spans="1:39" s="121" customFormat="1" ht="15" customHeight="1">
      <c r="A1254" s="233" t="s">
        <v>1357</v>
      </c>
      <c r="B1254" s="233"/>
      <c r="C1254" s="233" t="s">
        <v>946</v>
      </c>
      <c r="H1254" s="121">
        <v>1</v>
      </c>
      <c r="I1254" s="235">
        <v>5</v>
      </c>
      <c r="J1254" s="251">
        <f t="shared" si="55"/>
        <v>5</v>
      </c>
      <c r="K1254" s="252">
        <f t="shared" si="56"/>
        <v>2.3306220430232828E-4</v>
      </c>
      <c r="P1254" s="315"/>
      <c r="Q1254" s="283"/>
      <c r="R1254" s="298">
        <v>1</v>
      </c>
      <c r="S1254" s="257" t="s">
        <v>1004</v>
      </c>
      <c r="T1254" s="257" t="s">
        <v>1004</v>
      </c>
      <c r="U1254" s="257" t="s">
        <v>1004</v>
      </c>
      <c r="V1254" s="257" t="s">
        <v>1004</v>
      </c>
      <c r="W1254" s="257" t="s">
        <v>1004</v>
      </c>
      <c r="X1254" s="257" t="s">
        <v>1004</v>
      </c>
      <c r="Y1254" s="257" t="s">
        <v>1004</v>
      </c>
      <c r="Z1254" s="257" t="s">
        <v>1004</v>
      </c>
      <c r="AA1254" s="257" t="s">
        <v>1004</v>
      </c>
      <c r="AB1254" s="257" t="s">
        <v>1004</v>
      </c>
      <c r="AC1254" s="257" t="s">
        <v>1004</v>
      </c>
      <c r="AD1254" s="257" t="s">
        <v>1004</v>
      </c>
      <c r="AE1254" s="257" t="s">
        <v>1004</v>
      </c>
      <c r="AF1254" s="257" t="s">
        <v>1004</v>
      </c>
      <c r="AG1254" s="257" t="s">
        <v>1004</v>
      </c>
      <c r="AH1254" s="257" t="s">
        <v>1004</v>
      </c>
      <c r="AI1254" s="257" t="s">
        <v>1004</v>
      </c>
      <c r="AJ1254" s="257" t="s">
        <v>1004</v>
      </c>
      <c r="AK1254" s="257" t="s">
        <v>1004</v>
      </c>
      <c r="AL1254" s="257" t="s">
        <v>1004</v>
      </c>
      <c r="AM1254" s="257" t="s">
        <v>1004</v>
      </c>
    </row>
    <row r="1255" spans="1:39" s="121" customFormat="1" ht="15" customHeight="1">
      <c r="A1255" s="233" t="s">
        <v>1358</v>
      </c>
      <c r="B1255" s="233"/>
      <c r="C1255" s="233" t="s">
        <v>946</v>
      </c>
      <c r="H1255" s="121">
        <v>1</v>
      </c>
      <c r="I1255" s="235">
        <v>13.3</v>
      </c>
      <c r="J1255" s="251">
        <f t="shared" si="55"/>
        <v>13.3</v>
      </c>
      <c r="K1255" s="252">
        <f t="shared" si="56"/>
        <v>6.1994546344419329E-4</v>
      </c>
      <c r="P1255" s="315"/>
      <c r="Q1255" s="283"/>
      <c r="R1255" s="298">
        <v>1</v>
      </c>
      <c r="S1255" s="257" t="s">
        <v>1004</v>
      </c>
      <c r="T1255" s="257" t="s">
        <v>1004</v>
      </c>
      <c r="U1255" s="257" t="s">
        <v>1004</v>
      </c>
      <c r="V1255" s="257" t="s">
        <v>1004</v>
      </c>
      <c r="W1255" s="257" t="s">
        <v>1004</v>
      </c>
      <c r="X1255" s="257" t="s">
        <v>1004</v>
      </c>
      <c r="Y1255" s="257" t="s">
        <v>1004</v>
      </c>
      <c r="Z1255" s="257" t="s">
        <v>1004</v>
      </c>
      <c r="AA1255" s="257" t="s">
        <v>1004</v>
      </c>
      <c r="AB1255" s="257" t="s">
        <v>1004</v>
      </c>
      <c r="AC1255" s="257" t="s">
        <v>1004</v>
      </c>
      <c r="AD1255" s="257" t="s">
        <v>1004</v>
      </c>
      <c r="AE1255" s="257" t="s">
        <v>1004</v>
      </c>
      <c r="AF1255" s="257" t="s">
        <v>1004</v>
      </c>
      <c r="AG1255" s="257" t="s">
        <v>1004</v>
      </c>
      <c r="AH1255" s="257" t="s">
        <v>1004</v>
      </c>
      <c r="AI1255" s="257" t="s">
        <v>1004</v>
      </c>
      <c r="AJ1255" s="257" t="s">
        <v>1004</v>
      </c>
      <c r="AK1255" s="257" t="s">
        <v>1004</v>
      </c>
      <c r="AL1255" s="257" t="s">
        <v>1004</v>
      </c>
      <c r="AM1255" s="257" t="s">
        <v>1004</v>
      </c>
    </row>
    <row r="1256" spans="1:39" s="121" customFormat="1" ht="15" customHeight="1">
      <c r="A1256" s="233" t="s">
        <v>207</v>
      </c>
      <c r="B1256" s="233"/>
      <c r="C1256" s="233" t="s">
        <v>649</v>
      </c>
      <c r="H1256" s="121">
        <v>1</v>
      </c>
      <c r="I1256" s="235">
        <v>13.3</v>
      </c>
      <c r="J1256" s="251">
        <f t="shared" si="55"/>
        <v>13.3</v>
      </c>
      <c r="K1256" s="252">
        <f t="shared" si="56"/>
        <v>6.1994546344419329E-4</v>
      </c>
      <c r="P1256" s="315"/>
      <c r="Q1256" s="283"/>
      <c r="R1256" s="298">
        <v>1</v>
      </c>
      <c r="S1256" s="257" t="s">
        <v>91</v>
      </c>
      <c r="T1256" s="257" t="s">
        <v>91</v>
      </c>
      <c r="U1256" s="257" t="s">
        <v>91</v>
      </c>
      <c r="V1256" s="257" t="s">
        <v>91</v>
      </c>
      <c r="W1256" s="257" t="s">
        <v>91</v>
      </c>
      <c r="X1256" s="257" t="s">
        <v>91</v>
      </c>
      <c r="Y1256" s="257" t="s">
        <v>91</v>
      </c>
      <c r="Z1256" s="257" t="s">
        <v>91</v>
      </c>
      <c r="AA1256" s="257" t="s">
        <v>91</v>
      </c>
      <c r="AB1256" s="257" t="s">
        <v>91</v>
      </c>
      <c r="AC1256" s="257" t="s">
        <v>91</v>
      </c>
      <c r="AD1256" s="257" t="s">
        <v>91</v>
      </c>
      <c r="AE1256" s="257" t="s">
        <v>91</v>
      </c>
      <c r="AF1256" s="257" t="s">
        <v>91</v>
      </c>
      <c r="AG1256" s="257" t="s">
        <v>91</v>
      </c>
      <c r="AH1256" s="257" t="s">
        <v>91</v>
      </c>
      <c r="AI1256" s="257" t="s">
        <v>91</v>
      </c>
      <c r="AJ1256" s="257" t="s">
        <v>91</v>
      </c>
      <c r="AK1256" s="257" t="s">
        <v>91</v>
      </c>
      <c r="AL1256" s="257" t="s">
        <v>91</v>
      </c>
      <c r="AM1256" s="257" t="s">
        <v>91</v>
      </c>
    </row>
    <row r="1257" spans="1:39" s="121" customFormat="1" ht="15" customHeight="1">
      <c r="A1257" s="233" t="s">
        <v>208</v>
      </c>
      <c r="B1257" s="233"/>
      <c r="C1257" s="233" t="s">
        <v>649</v>
      </c>
      <c r="I1257" s="235"/>
      <c r="J1257" s="251"/>
      <c r="K1257" s="252"/>
      <c r="P1257" s="315"/>
      <c r="Q1257" s="283"/>
      <c r="R1257" s="298">
        <v>1</v>
      </c>
      <c r="S1257" s="257" t="s">
        <v>91</v>
      </c>
      <c r="T1257" s="257" t="s">
        <v>91</v>
      </c>
      <c r="U1257" s="257" t="s">
        <v>91</v>
      </c>
      <c r="V1257" s="257" t="s">
        <v>91</v>
      </c>
      <c r="W1257" s="257" t="s">
        <v>91</v>
      </c>
      <c r="X1257" s="257" t="s">
        <v>91</v>
      </c>
      <c r="Y1257" s="257" t="s">
        <v>91</v>
      </c>
      <c r="Z1257" s="257" t="s">
        <v>91</v>
      </c>
      <c r="AA1257" s="257" t="s">
        <v>91</v>
      </c>
      <c r="AB1257" s="257" t="s">
        <v>91</v>
      </c>
      <c r="AC1257" s="257" t="s">
        <v>91</v>
      </c>
      <c r="AD1257" s="257" t="s">
        <v>91</v>
      </c>
      <c r="AE1257" s="257" t="s">
        <v>91</v>
      </c>
      <c r="AF1257" s="257" t="s">
        <v>91</v>
      </c>
      <c r="AG1257" s="257" t="s">
        <v>91</v>
      </c>
      <c r="AH1257" s="257" t="s">
        <v>91</v>
      </c>
      <c r="AI1257" s="257" t="s">
        <v>91</v>
      </c>
      <c r="AJ1257" s="257" t="s">
        <v>91</v>
      </c>
      <c r="AK1257" s="257" t="s">
        <v>91</v>
      </c>
      <c r="AL1257" s="257" t="s">
        <v>91</v>
      </c>
      <c r="AM1257" s="257" t="s">
        <v>91</v>
      </c>
    </row>
    <row r="1258" spans="1:39" s="121" customFormat="1" ht="15" hidden="1" customHeight="1">
      <c r="A1258" s="233" t="s">
        <v>1359</v>
      </c>
      <c r="B1258" s="233"/>
      <c r="C1258" s="233" t="s">
        <v>571</v>
      </c>
      <c r="H1258" s="121">
        <v>1</v>
      </c>
      <c r="I1258" s="235">
        <v>13.3</v>
      </c>
      <c r="J1258" s="236">
        <f t="shared" si="55"/>
        <v>13.3</v>
      </c>
      <c r="K1258" s="237">
        <f t="shared" si="56"/>
        <v>6.1994546344419329E-4</v>
      </c>
    </row>
    <row r="1259" spans="1:39" s="121" customFormat="1" ht="15" hidden="1" customHeight="1">
      <c r="A1259" s="233" t="s">
        <v>1360</v>
      </c>
      <c r="B1259" s="233"/>
      <c r="C1259" s="233" t="s">
        <v>571</v>
      </c>
      <c r="H1259" s="121">
        <v>1</v>
      </c>
      <c r="I1259" s="235">
        <v>13.3</v>
      </c>
      <c r="J1259" s="236">
        <f t="shared" si="55"/>
        <v>13.3</v>
      </c>
      <c r="K1259" s="237">
        <f t="shared" si="56"/>
        <v>6.1994546344419329E-4</v>
      </c>
    </row>
    <row r="1260" spans="1:39" s="121" customFormat="1" ht="15" customHeight="1">
      <c r="A1260" s="233" t="s">
        <v>1361</v>
      </c>
      <c r="B1260" s="233"/>
      <c r="C1260" s="233" t="s">
        <v>947</v>
      </c>
      <c r="H1260" s="121">
        <v>1</v>
      </c>
      <c r="I1260" s="235">
        <v>13.3</v>
      </c>
      <c r="J1260" s="251">
        <f t="shared" si="55"/>
        <v>13.3</v>
      </c>
      <c r="K1260" s="252">
        <f t="shared" si="56"/>
        <v>6.1994546344419329E-4</v>
      </c>
      <c r="P1260" s="315"/>
      <c r="Q1260" s="283"/>
      <c r="R1260" s="298">
        <v>1</v>
      </c>
      <c r="S1260" s="257" t="s">
        <v>1004</v>
      </c>
      <c r="T1260" s="257" t="s">
        <v>1004</v>
      </c>
      <c r="U1260" s="257" t="s">
        <v>1004</v>
      </c>
      <c r="V1260" s="257" t="s">
        <v>1004</v>
      </c>
      <c r="W1260" s="257" t="s">
        <v>1004</v>
      </c>
      <c r="X1260" s="257" t="s">
        <v>1004</v>
      </c>
      <c r="Y1260" s="257" t="s">
        <v>1004</v>
      </c>
      <c r="Z1260" s="257" t="s">
        <v>1004</v>
      </c>
      <c r="AA1260" s="257" t="s">
        <v>1004</v>
      </c>
      <c r="AB1260" s="257" t="s">
        <v>1004</v>
      </c>
      <c r="AC1260" s="257" t="s">
        <v>1004</v>
      </c>
      <c r="AD1260" s="257" t="s">
        <v>1004</v>
      </c>
      <c r="AE1260" s="257" t="s">
        <v>1004</v>
      </c>
      <c r="AF1260" s="257" t="s">
        <v>1004</v>
      </c>
      <c r="AG1260" s="257" t="s">
        <v>1004</v>
      </c>
      <c r="AH1260" s="257" t="s">
        <v>1004</v>
      </c>
      <c r="AI1260" s="257" t="s">
        <v>1004</v>
      </c>
      <c r="AJ1260" s="257" t="s">
        <v>1004</v>
      </c>
      <c r="AK1260" s="257" t="s">
        <v>1004</v>
      </c>
      <c r="AL1260" s="257" t="s">
        <v>1004</v>
      </c>
      <c r="AM1260" s="257" t="s">
        <v>1004</v>
      </c>
    </row>
    <row r="1261" spans="1:39" s="121" customFormat="1" ht="15" customHeight="1">
      <c r="A1261" s="233" t="s">
        <v>1362</v>
      </c>
      <c r="B1261" s="233"/>
      <c r="C1261" s="233" t="s">
        <v>796</v>
      </c>
      <c r="H1261" s="121">
        <v>1</v>
      </c>
      <c r="I1261" s="235">
        <v>13.3</v>
      </c>
      <c r="J1261" s="251">
        <f t="shared" si="55"/>
        <v>13.3</v>
      </c>
      <c r="K1261" s="252">
        <f t="shared" si="56"/>
        <v>6.1994546344419329E-4</v>
      </c>
      <c r="P1261" s="315"/>
      <c r="Q1261" s="283"/>
      <c r="R1261" s="298">
        <v>1</v>
      </c>
      <c r="S1261" s="257" t="s">
        <v>1004</v>
      </c>
      <c r="T1261" s="257" t="s">
        <v>1004</v>
      </c>
      <c r="U1261" s="257" t="s">
        <v>1004</v>
      </c>
      <c r="V1261" s="257" t="s">
        <v>1004</v>
      </c>
      <c r="W1261" s="257" t="s">
        <v>1004</v>
      </c>
      <c r="X1261" s="257" t="s">
        <v>1004</v>
      </c>
      <c r="Y1261" s="257" t="s">
        <v>1004</v>
      </c>
      <c r="Z1261" s="257" t="s">
        <v>1004</v>
      </c>
      <c r="AA1261" s="257" t="s">
        <v>1004</v>
      </c>
      <c r="AB1261" s="257" t="s">
        <v>1004</v>
      </c>
      <c r="AC1261" s="257" t="s">
        <v>1004</v>
      </c>
      <c r="AD1261" s="257" t="s">
        <v>1004</v>
      </c>
      <c r="AE1261" s="257" t="s">
        <v>1004</v>
      </c>
      <c r="AF1261" s="257" t="s">
        <v>1004</v>
      </c>
      <c r="AG1261" s="257" t="s">
        <v>1004</v>
      </c>
      <c r="AH1261" s="257" t="s">
        <v>1004</v>
      </c>
      <c r="AI1261" s="257" t="s">
        <v>1004</v>
      </c>
      <c r="AJ1261" s="257" t="s">
        <v>1004</v>
      </c>
      <c r="AK1261" s="257" t="s">
        <v>1004</v>
      </c>
      <c r="AL1261" s="257" t="s">
        <v>1004</v>
      </c>
      <c r="AM1261" s="257" t="s">
        <v>1004</v>
      </c>
    </row>
    <row r="1262" spans="1:39" s="121" customFormat="1" ht="15" hidden="1" customHeight="1">
      <c r="A1262" s="233" t="s">
        <v>1363</v>
      </c>
      <c r="B1262" s="233"/>
      <c r="C1262" s="233" t="s">
        <v>948</v>
      </c>
      <c r="H1262" s="121">
        <v>1</v>
      </c>
      <c r="I1262" s="235">
        <v>13.3</v>
      </c>
      <c r="J1262" s="236">
        <f t="shared" si="55"/>
        <v>13.3</v>
      </c>
      <c r="K1262" s="237">
        <f t="shared" si="56"/>
        <v>6.1994546344419329E-4</v>
      </c>
    </row>
    <row r="1263" spans="1:39" s="121" customFormat="1" ht="15" customHeight="1">
      <c r="A1263" s="233" t="s">
        <v>1364</v>
      </c>
      <c r="B1263" s="233"/>
      <c r="C1263" s="233" t="s">
        <v>761</v>
      </c>
      <c r="H1263" s="121">
        <v>1</v>
      </c>
      <c r="I1263" s="235">
        <v>13.3</v>
      </c>
      <c r="J1263" s="251">
        <f t="shared" si="55"/>
        <v>13.3</v>
      </c>
      <c r="K1263" s="252">
        <f t="shared" si="56"/>
        <v>6.1994546344419329E-4</v>
      </c>
      <c r="P1263" s="315"/>
      <c r="Q1263" s="283"/>
      <c r="R1263" s="298">
        <v>1</v>
      </c>
      <c r="S1263" s="257" t="s">
        <v>91</v>
      </c>
      <c r="T1263" s="257" t="s">
        <v>91</v>
      </c>
      <c r="U1263" s="257" t="s">
        <v>91</v>
      </c>
      <c r="V1263" s="257" t="s">
        <v>91</v>
      </c>
      <c r="W1263" s="257" t="s">
        <v>91</v>
      </c>
      <c r="X1263" s="257" t="s">
        <v>91</v>
      </c>
      <c r="Y1263" s="257" t="s">
        <v>91</v>
      </c>
      <c r="Z1263" s="257" t="s">
        <v>91</v>
      </c>
      <c r="AA1263" s="257" t="s">
        <v>91</v>
      </c>
      <c r="AB1263" s="257" t="s">
        <v>91</v>
      </c>
      <c r="AC1263" s="257" t="s">
        <v>91</v>
      </c>
      <c r="AD1263" s="257" t="s">
        <v>91</v>
      </c>
      <c r="AE1263" s="257" t="s">
        <v>91</v>
      </c>
      <c r="AF1263" s="257" t="s">
        <v>91</v>
      </c>
      <c r="AG1263" s="257" t="s">
        <v>91</v>
      </c>
      <c r="AH1263" s="257" t="s">
        <v>91</v>
      </c>
      <c r="AI1263" s="257" t="s">
        <v>91</v>
      </c>
      <c r="AJ1263" s="257" t="s">
        <v>91</v>
      </c>
      <c r="AK1263" s="257" t="s">
        <v>92</v>
      </c>
      <c r="AL1263" s="257" t="s">
        <v>91</v>
      </c>
      <c r="AM1263" s="257" t="s">
        <v>91</v>
      </c>
    </row>
    <row r="1264" spans="1:39" s="121" customFormat="1" ht="15" customHeight="1">
      <c r="A1264" s="233" t="s">
        <v>1365</v>
      </c>
      <c r="B1264" s="233"/>
      <c r="C1264" s="233" t="s">
        <v>959</v>
      </c>
      <c r="H1264" s="121">
        <v>1</v>
      </c>
      <c r="I1264" s="235">
        <v>13.3</v>
      </c>
      <c r="J1264" s="251">
        <f t="shared" si="55"/>
        <v>13.3</v>
      </c>
      <c r="K1264" s="252">
        <f t="shared" si="56"/>
        <v>6.1994546344419329E-4</v>
      </c>
      <c r="P1264" s="315"/>
      <c r="Q1264" s="283"/>
      <c r="R1264" s="298">
        <v>1</v>
      </c>
      <c r="S1264" s="257" t="s">
        <v>1004</v>
      </c>
      <c r="T1264" s="257" t="s">
        <v>1004</v>
      </c>
      <c r="U1264" s="257" t="s">
        <v>1004</v>
      </c>
      <c r="V1264" s="257" t="s">
        <v>1004</v>
      </c>
      <c r="W1264" s="257" t="s">
        <v>1004</v>
      </c>
      <c r="X1264" s="257" t="s">
        <v>1004</v>
      </c>
      <c r="Y1264" s="257" t="s">
        <v>1004</v>
      </c>
      <c r="Z1264" s="257" t="s">
        <v>1004</v>
      </c>
      <c r="AA1264" s="257" t="s">
        <v>1004</v>
      </c>
      <c r="AB1264" s="257" t="s">
        <v>1004</v>
      </c>
      <c r="AC1264" s="257" t="s">
        <v>1004</v>
      </c>
      <c r="AD1264" s="257" t="s">
        <v>1004</v>
      </c>
      <c r="AE1264" s="257" t="s">
        <v>1004</v>
      </c>
      <c r="AF1264" s="257" t="s">
        <v>1004</v>
      </c>
      <c r="AG1264" s="257" t="s">
        <v>1004</v>
      </c>
      <c r="AH1264" s="257" t="s">
        <v>1004</v>
      </c>
      <c r="AI1264" s="257" t="s">
        <v>1004</v>
      </c>
      <c r="AJ1264" s="257" t="s">
        <v>1004</v>
      </c>
      <c r="AK1264" s="257" t="s">
        <v>1004</v>
      </c>
      <c r="AL1264" s="257" t="s">
        <v>1004</v>
      </c>
      <c r="AM1264" s="257" t="s">
        <v>1004</v>
      </c>
    </row>
    <row r="1265" spans="1:39" s="121" customFormat="1" ht="15" customHeight="1">
      <c r="A1265" s="233" t="s">
        <v>1366</v>
      </c>
      <c r="B1265" s="233"/>
      <c r="C1265" s="233" t="s">
        <v>959</v>
      </c>
      <c r="H1265" s="121">
        <v>1</v>
      </c>
      <c r="I1265" s="235">
        <v>13.3</v>
      </c>
      <c r="J1265" s="251">
        <f t="shared" si="55"/>
        <v>13.3</v>
      </c>
      <c r="K1265" s="252">
        <f t="shared" si="56"/>
        <v>6.1994546344419329E-4</v>
      </c>
      <c r="P1265" s="315"/>
      <c r="Q1265" s="283"/>
      <c r="R1265" s="298">
        <v>1</v>
      </c>
      <c r="S1265" s="257" t="s">
        <v>1004</v>
      </c>
      <c r="T1265" s="257" t="s">
        <v>1004</v>
      </c>
      <c r="U1265" s="257" t="s">
        <v>1004</v>
      </c>
      <c r="V1265" s="257" t="s">
        <v>1004</v>
      </c>
      <c r="W1265" s="257" t="s">
        <v>1004</v>
      </c>
      <c r="X1265" s="257" t="s">
        <v>1004</v>
      </c>
      <c r="Y1265" s="257" t="s">
        <v>1004</v>
      </c>
      <c r="Z1265" s="257" t="s">
        <v>1004</v>
      </c>
      <c r="AA1265" s="257" t="s">
        <v>1004</v>
      </c>
      <c r="AB1265" s="257" t="s">
        <v>1004</v>
      </c>
      <c r="AC1265" s="257" t="s">
        <v>1004</v>
      </c>
      <c r="AD1265" s="257" t="s">
        <v>1004</v>
      </c>
      <c r="AE1265" s="257" t="s">
        <v>1004</v>
      </c>
      <c r="AF1265" s="257" t="s">
        <v>1004</v>
      </c>
      <c r="AG1265" s="257" t="s">
        <v>1004</v>
      </c>
      <c r="AH1265" s="257" t="s">
        <v>1004</v>
      </c>
      <c r="AI1265" s="257" t="s">
        <v>1004</v>
      </c>
      <c r="AJ1265" s="257" t="s">
        <v>1004</v>
      </c>
      <c r="AK1265" s="257" t="s">
        <v>1004</v>
      </c>
      <c r="AL1265" s="257" t="s">
        <v>1004</v>
      </c>
      <c r="AM1265" s="257" t="s">
        <v>1004</v>
      </c>
    </row>
    <row r="1266" spans="1:39" s="121" customFormat="1" ht="15" hidden="1" customHeight="1">
      <c r="A1266" s="233" t="s">
        <v>1367</v>
      </c>
      <c r="B1266" s="233"/>
      <c r="C1266" s="233" t="s">
        <v>1288</v>
      </c>
      <c r="H1266" s="121">
        <v>1</v>
      </c>
      <c r="I1266" s="235">
        <v>13.3</v>
      </c>
      <c r="J1266" s="236">
        <f t="shared" si="55"/>
        <v>13.3</v>
      </c>
      <c r="K1266" s="237">
        <f t="shared" si="56"/>
        <v>6.1994546344419329E-4</v>
      </c>
    </row>
    <row r="1267" spans="1:39" s="121" customFormat="1" ht="15" hidden="1" customHeight="1">
      <c r="A1267" s="233" t="s">
        <v>1368</v>
      </c>
      <c r="B1267" s="233"/>
      <c r="C1267" s="233" t="s">
        <v>1288</v>
      </c>
      <c r="H1267" s="121">
        <v>1</v>
      </c>
      <c r="I1267" s="235">
        <v>13.3</v>
      </c>
      <c r="J1267" s="236">
        <f t="shared" si="55"/>
        <v>13.3</v>
      </c>
      <c r="K1267" s="237">
        <f t="shared" si="56"/>
        <v>6.1994546344419329E-4</v>
      </c>
    </row>
    <row r="1268" spans="1:39" s="121" customFormat="1" ht="15" hidden="1" customHeight="1">
      <c r="A1268" s="233" t="s">
        <v>1369</v>
      </c>
      <c r="B1268" s="233"/>
      <c r="C1268" s="233" t="s">
        <v>1288</v>
      </c>
      <c r="H1268" s="121">
        <v>1</v>
      </c>
      <c r="I1268" s="235">
        <v>13.3</v>
      </c>
      <c r="J1268" s="236">
        <f t="shared" si="55"/>
        <v>13.3</v>
      </c>
      <c r="K1268" s="237">
        <f t="shared" si="56"/>
        <v>6.1994546344419329E-4</v>
      </c>
    </row>
    <row r="1269" spans="1:39" s="121" customFormat="1" ht="15" hidden="1" customHeight="1">
      <c r="A1269" s="233" t="s">
        <v>1371</v>
      </c>
      <c r="B1269" s="233"/>
      <c r="C1269" s="233" t="s">
        <v>628</v>
      </c>
      <c r="H1269" s="121">
        <v>1</v>
      </c>
      <c r="I1269" s="235">
        <v>13.3</v>
      </c>
      <c r="J1269" s="236">
        <f t="shared" si="55"/>
        <v>13.3</v>
      </c>
      <c r="K1269" s="237">
        <f t="shared" si="56"/>
        <v>6.1994546344419329E-4</v>
      </c>
    </row>
    <row r="1270" spans="1:39" s="121" customFormat="1" ht="15" hidden="1" customHeight="1">
      <c r="A1270" s="233" t="s">
        <v>1370</v>
      </c>
      <c r="B1270" s="233"/>
      <c r="C1270" s="233" t="s">
        <v>628</v>
      </c>
      <c r="H1270" s="121">
        <v>1</v>
      </c>
      <c r="I1270" s="235">
        <v>13.3</v>
      </c>
      <c r="J1270" s="236">
        <f t="shared" si="55"/>
        <v>13.3</v>
      </c>
      <c r="K1270" s="237">
        <f t="shared" si="56"/>
        <v>6.1994546344419329E-4</v>
      </c>
    </row>
    <row r="1271" spans="1:39" s="121" customFormat="1" ht="15" hidden="1" customHeight="1">
      <c r="A1271" s="233" t="s">
        <v>209</v>
      </c>
      <c r="B1271" s="233"/>
      <c r="C1271" s="233" t="s">
        <v>2115</v>
      </c>
      <c r="H1271" s="121">
        <v>1</v>
      </c>
      <c r="I1271" s="235">
        <v>13.3</v>
      </c>
      <c r="J1271" s="236">
        <f t="shared" si="55"/>
        <v>13.3</v>
      </c>
      <c r="K1271" s="237">
        <f t="shared" si="56"/>
        <v>6.1994546344419329E-4</v>
      </c>
    </row>
    <row r="1272" spans="1:39" s="121" customFormat="1" ht="15" hidden="1" customHeight="1">
      <c r="A1272" s="233" t="s">
        <v>1372</v>
      </c>
      <c r="B1272" s="233"/>
      <c r="C1272" s="233" t="s">
        <v>949</v>
      </c>
      <c r="H1272" s="121">
        <v>1</v>
      </c>
      <c r="I1272" s="235">
        <v>13.3</v>
      </c>
      <c r="J1272" s="236">
        <f t="shared" si="55"/>
        <v>13.3</v>
      </c>
      <c r="K1272" s="237">
        <f t="shared" si="56"/>
        <v>6.1994546344419329E-4</v>
      </c>
    </row>
    <row r="1273" spans="1:39" s="121" customFormat="1" ht="15" hidden="1" customHeight="1">
      <c r="A1273" s="233" t="s">
        <v>210</v>
      </c>
      <c r="B1273" s="233"/>
      <c r="C1273" s="233" t="s">
        <v>640</v>
      </c>
      <c r="H1273" s="121">
        <v>1</v>
      </c>
      <c r="I1273" s="235">
        <v>13.3</v>
      </c>
      <c r="J1273" s="236">
        <f t="shared" si="55"/>
        <v>13.3</v>
      </c>
      <c r="K1273" s="237">
        <f t="shared" si="56"/>
        <v>6.1994546344419329E-4</v>
      </c>
    </row>
    <row r="1274" spans="1:39" s="121" customFormat="1" ht="15" customHeight="1">
      <c r="A1274" s="233" t="s">
        <v>1373</v>
      </c>
      <c r="B1274" s="233"/>
      <c r="C1274" s="233" t="s">
        <v>950</v>
      </c>
      <c r="H1274" s="121">
        <v>1</v>
      </c>
      <c r="I1274" s="235">
        <v>13.3</v>
      </c>
      <c r="J1274" s="251">
        <f t="shared" si="55"/>
        <v>13.3</v>
      </c>
      <c r="K1274" s="252">
        <f t="shared" si="56"/>
        <v>6.1994546344419329E-4</v>
      </c>
      <c r="P1274" s="315"/>
      <c r="Q1274" s="283"/>
      <c r="R1274" s="298">
        <v>1</v>
      </c>
      <c r="S1274" s="257" t="s">
        <v>91</v>
      </c>
      <c r="T1274" s="257" t="s">
        <v>91</v>
      </c>
      <c r="U1274" s="257" t="s">
        <v>91</v>
      </c>
      <c r="V1274" s="257" t="s">
        <v>91</v>
      </c>
      <c r="W1274" s="257" t="s">
        <v>91</v>
      </c>
      <c r="X1274" s="257" t="s">
        <v>91</v>
      </c>
      <c r="Y1274" s="257" t="s">
        <v>91</v>
      </c>
      <c r="Z1274" s="257" t="s">
        <v>91</v>
      </c>
      <c r="AA1274" s="257" t="s">
        <v>91</v>
      </c>
      <c r="AB1274" s="257" t="s">
        <v>91</v>
      </c>
      <c r="AC1274" s="257" t="s">
        <v>91</v>
      </c>
      <c r="AD1274" s="257" t="s">
        <v>91</v>
      </c>
      <c r="AE1274" s="257" t="s">
        <v>91</v>
      </c>
      <c r="AF1274" s="257" t="s">
        <v>91</v>
      </c>
      <c r="AG1274" s="257" t="s">
        <v>91</v>
      </c>
      <c r="AH1274" s="257" t="s">
        <v>91</v>
      </c>
      <c r="AI1274" s="257" t="s">
        <v>91</v>
      </c>
      <c r="AJ1274" s="257" t="s">
        <v>91</v>
      </c>
      <c r="AK1274" s="257" t="s">
        <v>91</v>
      </c>
      <c r="AL1274" s="257" t="s">
        <v>91</v>
      </c>
      <c r="AM1274" s="257" t="s">
        <v>91</v>
      </c>
    </row>
    <row r="1275" spans="1:39" s="121" customFormat="1" ht="15" customHeight="1">
      <c r="A1275" s="233" t="s">
        <v>1374</v>
      </c>
      <c r="B1275" s="233"/>
      <c r="C1275" s="233" t="s">
        <v>950</v>
      </c>
      <c r="H1275" s="121">
        <v>1</v>
      </c>
      <c r="I1275" s="235">
        <v>13.3</v>
      </c>
      <c r="J1275" s="251">
        <f t="shared" si="55"/>
        <v>13.3</v>
      </c>
      <c r="K1275" s="252">
        <f t="shared" si="56"/>
        <v>6.1994546344419329E-4</v>
      </c>
      <c r="P1275" s="315"/>
      <c r="Q1275" s="283"/>
      <c r="R1275" s="298">
        <v>1</v>
      </c>
      <c r="S1275" s="257" t="s">
        <v>91</v>
      </c>
      <c r="T1275" s="257" t="s">
        <v>91</v>
      </c>
      <c r="U1275" s="257" t="s">
        <v>91</v>
      </c>
      <c r="V1275" s="257" t="s">
        <v>91</v>
      </c>
      <c r="W1275" s="257" t="s">
        <v>91</v>
      </c>
      <c r="X1275" s="257" t="s">
        <v>91</v>
      </c>
      <c r="Y1275" s="257" t="s">
        <v>91</v>
      </c>
      <c r="Z1275" s="257" t="s">
        <v>91</v>
      </c>
      <c r="AA1275" s="257" t="s">
        <v>91</v>
      </c>
      <c r="AB1275" s="257" t="s">
        <v>91</v>
      </c>
      <c r="AC1275" s="257" t="s">
        <v>91</v>
      </c>
      <c r="AD1275" s="257" t="s">
        <v>91</v>
      </c>
      <c r="AE1275" s="257" t="s">
        <v>91</v>
      </c>
      <c r="AF1275" s="257" t="s">
        <v>91</v>
      </c>
      <c r="AG1275" s="257" t="s">
        <v>91</v>
      </c>
      <c r="AH1275" s="257" t="s">
        <v>91</v>
      </c>
      <c r="AI1275" s="257" t="s">
        <v>91</v>
      </c>
      <c r="AJ1275" s="257" t="s">
        <v>91</v>
      </c>
      <c r="AK1275" s="257" t="s">
        <v>91</v>
      </c>
      <c r="AL1275" s="257" t="s">
        <v>91</v>
      </c>
      <c r="AM1275" s="257" t="s">
        <v>91</v>
      </c>
    </row>
    <row r="1276" spans="1:39" s="121" customFormat="1" ht="15" hidden="1" customHeight="1">
      <c r="A1276" s="233" t="s">
        <v>1375</v>
      </c>
      <c r="B1276" s="233"/>
      <c r="C1276" s="233" t="s">
        <v>2123</v>
      </c>
      <c r="H1276" s="121">
        <v>1</v>
      </c>
      <c r="I1276" s="235">
        <v>13.3</v>
      </c>
      <c r="J1276" s="236">
        <f t="shared" si="55"/>
        <v>13.3</v>
      </c>
      <c r="K1276" s="237">
        <f t="shared" si="56"/>
        <v>6.1994546344419329E-4</v>
      </c>
    </row>
    <row r="1277" spans="1:39" s="121" customFormat="1" ht="15" customHeight="1">
      <c r="A1277" s="233" t="s">
        <v>1376</v>
      </c>
      <c r="B1277" s="233"/>
      <c r="C1277" s="233" t="s">
        <v>648</v>
      </c>
      <c r="H1277" s="121">
        <v>1</v>
      </c>
      <c r="I1277" s="235">
        <v>13.3</v>
      </c>
      <c r="J1277" s="251">
        <f t="shared" si="55"/>
        <v>13.3</v>
      </c>
      <c r="K1277" s="252">
        <f t="shared" si="56"/>
        <v>6.1994546344419329E-4</v>
      </c>
      <c r="P1277" s="315"/>
      <c r="Q1277" s="283"/>
      <c r="R1277" s="298">
        <v>1</v>
      </c>
      <c r="S1277" s="257" t="s">
        <v>91</v>
      </c>
      <c r="T1277" s="257" t="s">
        <v>91</v>
      </c>
      <c r="U1277" s="257" t="s">
        <v>91</v>
      </c>
      <c r="V1277" s="257" t="s">
        <v>91</v>
      </c>
      <c r="W1277" s="257" t="s">
        <v>91</v>
      </c>
      <c r="X1277" s="257" t="s">
        <v>91</v>
      </c>
      <c r="Y1277" s="257" t="s">
        <v>91</v>
      </c>
      <c r="Z1277" s="257" t="s">
        <v>91</v>
      </c>
      <c r="AA1277" s="257" t="s">
        <v>91</v>
      </c>
      <c r="AB1277" s="257" t="s">
        <v>91</v>
      </c>
      <c r="AC1277" s="257" t="s">
        <v>91</v>
      </c>
      <c r="AD1277" s="257" t="s">
        <v>91</v>
      </c>
      <c r="AE1277" s="257" t="s">
        <v>91</v>
      </c>
      <c r="AF1277" s="257" t="s">
        <v>91</v>
      </c>
      <c r="AG1277" s="257" t="s">
        <v>91</v>
      </c>
      <c r="AH1277" s="257" t="s">
        <v>91</v>
      </c>
      <c r="AI1277" s="257" t="s">
        <v>91</v>
      </c>
      <c r="AJ1277" s="257" t="s">
        <v>91</v>
      </c>
      <c r="AK1277" s="257" t="s">
        <v>91</v>
      </c>
      <c r="AL1277" s="257" t="s">
        <v>91</v>
      </c>
      <c r="AM1277" s="257" t="s">
        <v>91</v>
      </c>
    </row>
    <row r="1278" spans="1:39" s="121" customFormat="1" ht="15" customHeight="1">
      <c r="A1278" s="233" t="s">
        <v>1377</v>
      </c>
      <c r="B1278" s="233"/>
      <c r="C1278" s="233" t="s">
        <v>659</v>
      </c>
      <c r="H1278" s="121">
        <v>1</v>
      </c>
      <c r="I1278" s="235">
        <v>13.3</v>
      </c>
      <c r="J1278" s="251">
        <f t="shared" si="55"/>
        <v>13.3</v>
      </c>
      <c r="K1278" s="252">
        <f t="shared" si="56"/>
        <v>6.1994546344419329E-4</v>
      </c>
      <c r="P1278" s="315"/>
      <c r="Q1278" s="283"/>
      <c r="R1278" s="298">
        <v>1</v>
      </c>
      <c r="S1278" s="257" t="s">
        <v>93</v>
      </c>
      <c r="T1278" s="257" t="s">
        <v>93</v>
      </c>
      <c r="U1278" s="257" t="s">
        <v>91</v>
      </c>
      <c r="V1278" s="257" t="s">
        <v>91</v>
      </c>
      <c r="W1278" s="257" t="s">
        <v>93</v>
      </c>
      <c r="X1278" s="257" t="s">
        <v>91</v>
      </c>
      <c r="Y1278" s="257" t="s">
        <v>91</v>
      </c>
      <c r="Z1278" s="257" t="s">
        <v>93</v>
      </c>
      <c r="AA1278" s="257" t="s">
        <v>93</v>
      </c>
      <c r="AB1278" s="257" t="s">
        <v>91</v>
      </c>
      <c r="AC1278" s="257" t="s">
        <v>91</v>
      </c>
      <c r="AD1278" s="257" t="s">
        <v>91</v>
      </c>
      <c r="AE1278" s="257" t="s">
        <v>91</v>
      </c>
      <c r="AF1278" s="257" t="s">
        <v>93</v>
      </c>
      <c r="AG1278" s="257" t="s">
        <v>91</v>
      </c>
      <c r="AH1278" s="257" t="s">
        <v>93</v>
      </c>
      <c r="AI1278" s="257" t="s">
        <v>91</v>
      </c>
      <c r="AJ1278" s="257" t="s">
        <v>91</v>
      </c>
      <c r="AK1278" s="257" t="s">
        <v>91</v>
      </c>
      <c r="AL1278" s="257" t="s">
        <v>91</v>
      </c>
      <c r="AM1278" s="257" t="s">
        <v>91</v>
      </c>
    </row>
    <row r="1279" spans="1:39" s="121" customFormat="1" ht="15" hidden="1" customHeight="1">
      <c r="A1279" s="233" t="s">
        <v>1378</v>
      </c>
      <c r="B1279" s="233"/>
      <c r="C1279" s="233" t="s">
        <v>829</v>
      </c>
      <c r="H1279" s="121">
        <v>1</v>
      </c>
      <c r="I1279" s="235">
        <v>14</v>
      </c>
      <c r="J1279" s="236">
        <f t="shared" si="55"/>
        <v>14</v>
      </c>
      <c r="K1279" s="237">
        <f t="shared" si="56"/>
        <v>6.5257417204651923E-4</v>
      </c>
    </row>
    <row r="1280" spans="1:39" s="121" customFormat="1" ht="15" hidden="1" customHeight="1">
      <c r="A1280" s="233" t="s">
        <v>1379</v>
      </c>
      <c r="B1280" s="233"/>
      <c r="C1280" s="233" t="s">
        <v>829</v>
      </c>
      <c r="H1280" s="121">
        <v>1</v>
      </c>
      <c r="I1280" s="235">
        <v>14.3</v>
      </c>
      <c r="J1280" s="236">
        <f t="shared" si="55"/>
        <v>14.3</v>
      </c>
      <c r="K1280" s="237">
        <f t="shared" si="56"/>
        <v>6.6655790430465895E-4</v>
      </c>
    </row>
    <row r="1281" spans="1:39" s="121" customFormat="1" ht="15" hidden="1" customHeight="1">
      <c r="A1281" s="233" t="s">
        <v>1380</v>
      </c>
      <c r="B1281" s="233"/>
      <c r="C1281" s="233" t="s">
        <v>1288</v>
      </c>
      <c r="H1281" s="121">
        <v>1</v>
      </c>
      <c r="I1281" s="235">
        <v>19.600000000000001</v>
      </c>
      <c r="J1281" s="236">
        <f t="shared" si="55"/>
        <v>19.600000000000001</v>
      </c>
      <c r="K1281" s="237">
        <f t="shared" si="56"/>
        <v>9.1360384086512701E-4</v>
      </c>
    </row>
    <row r="1282" spans="1:39" s="121" customFormat="1" ht="15" hidden="1" customHeight="1">
      <c r="A1282" s="233" t="s">
        <v>1381</v>
      </c>
      <c r="B1282" s="233"/>
      <c r="C1282" s="233" t="s">
        <v>1288</v>
      </c>
      <c r="H1282" s="121">
        <v>1</v>
      </c>
      <c r="I1282" s="235">
        <v>19.600000000000001</v>
      </c>
      <c r="J1282" s="236">
        <f t="shared" si="55"/>
        <v>19.600000000000001</v>
      </c>
      <c r="K1282" s="237">
        <f t="shared" si="56"/>
        <v>9.1360384086512701E-4</v>
      </c>
    </row>
    <row r="1283" spans="1:39" s="121" customFormat="1" ht="15" hidden="1" customHeight="1">
      <c r="A1283" s="233" t="s">
        <v>1382</v>
      </c>
      <c r="B1283" s="233"/>
      <c r="C1283" s="233" t="s">
        <v>1288</v>
      </c>
      <c r="H1283" s="121">
        <v>1</v>
      </c>
      <c r="I1283" s="235">
        <v>19.600000000000001</v>
      </c>
      <c r="J1283" s="236">
        <f t="shared" si="55"/>
        <v>19.600000000000001</v>
      </c>
      <c r="K1283" s="237">
        <f t="shared" si="56"/>
        <v>9.1360384086512701E-4</v>
      </c>
    </row>
    <row r="1284" spans="1:39" s="121" customFormat="1" ht="15" customHeight="1">
      <c r="A1284" s="233" t="s">
        <v>1383</v>
      </c>
      <c r="B1284" s="233"/>
      <c r="C1284" s="233" t="s">
        <v>452</v>
      </c>
      <c r="H1284" s="121">
        <v>1</v>
      </c>
      <c r="I1284" s="235">
        <v>13.6</v>
      </c>
      <c r="J1284" s="251">
        <f t="shared" ref="J1284:J1374" si="57">H1284*I1284</f>
        <v>13.6</v>
      </c>
      <c r="K1284" s="252">
        <f t="shared" ref="K1284:K1374" si="58">J1284/21453.5</f>
        <v>6.339291957023329E-4</v>
      </c>
      <c r="P1284" s="315"/>
      <c r="Q1284" s="283"/>
      <c r="R1284" s="255">
        <v>1</v>
      </c>
      <c r="S1284" s="256" t="s">
        <v>91</v>
      </c>
      <c r="T1284" s="256" t="s">
        <v>91</v>
      </c>
      <c r="U1284" s="256" t="s">
        <v>91</v>
      </c>
      <c r="V1284" s="256" t="s">
        <v>91</v>
      </c>
      <c r="W1284" s="256" t="s">
        <v>91</v>
      </c>
      <c r="X1284" s="256" t="s">
        <v>91</v>
      </c>
      <c r="Y1284" s="256" t="s">
        <v>91</v>
      </c>
      <c r="Z1284" s="256" t="s">
        <v>91</v>
      </c>
      <c r="AA1284" s="256" t="s">
        <v>91</v>
      </c>
      <c r="AB1284" s="256" t="s">
        <v>91</v>
      </c>
      <c r="AC1284" s="256" t="s">
        <v>91</v>
      </c>
      <c r="AD1284" s="256" t="s">
        <v>91</v>
      </c>
      <c r="AE1284" s="256" t="s">
        <v>91</v>
      </c>
      <c r="AF1284" s="256" t="s">
        <v>91</v>
      </c>
      <c r="AG1284" s="256" t="s">
        <v>91</v>
      </c>
      <c r="AH1284" s="256" t="s">
        <v>91</v>
      </c>
      <c r="AI1284" s="256" t="s">
        <v>91</v>
      </c>
      <c r="AJ1284" s="256" t="s">
        <v>91</v>
      </c>
      <c r="AK1284" s="256" t="s">
        <v>91</v>
      </c>
      <c r="AL1284" s="256" t="s">
        <v>91</v>
      </c>
      <c r="AM1284" s="256" t="s">
        <v>91</v>
      </c>
    </row>
    <row r="1285" spans="1:39" s="121" customFormat="1" ht="15" hidden="1" customHeight="1">
      <c r="A1285" s="233" t="s">
        <v>1384</v>
      </c>
      <c r="B1285" s="233"/>
      <c r="C1285" s="233" t="s">
        <v>245</v>
      </c>
      <c r="H1285" s="121">
        <v>1</v>
      </c>
      <c r="I1285" s="235">
        <v>13.3</v>
      </c>
      <c r="J1285" s="236">
        <f t="shared" si="57"/>
        <v>13.3</v>
      </c>
      <c r="K1285" s="237">
        <f t="shared" si="58"/>
        <v>6.1994546344419329E-4</v>
      </c>
    </row>
    <row r="1286" spans="1:39" s="121" customFormat="1" ht="15" hidden="1" customHeight="1">
      <c r="A1286" s="233" t="s">
        <v>1385</v>
      </c>
      <c r="B1286" s="233"/>
      <c r="C1286" s="233" t="s">
        <v>245</v>
      </c>
      <c r="H1286" s="121">
        <v>1</v>
      </c>
      <c r="I1286" s="235">
        <v>13.3</v>
      </c>
      <c r="J1286" s="236">
        <f t="shared" si="57"/>
        <v>13.3</v>
      </c>
      <c r="K1286" s="237">
        <f t="shared" si="58"/>
        <v>6.1994546344419329E-4</v>
      </c>
    </row>
    <row r="1287" spans="1:39" s="121" customFormat="1" ht="15" customHeight="1">
      <c r="A1287" s="233" t="s">
        <v>211</v>
      </c>
      <c r="B1287" s="233"/>
      <c r="C1287" s="233" t="s">
        <v>2230</v>
      </c>
      <c r="H1287" s="121">
        <v>1</v>
      </c>
      <c r="I1287" s="235">
        <v>13.3</v>
      </c>
      <c r="J1287" s="236">
        <f t="shared" si="57"/>
        <v>13.3</v>
      </c>
      <c r="K1287" s="237">
        <f t="shared" si="58"/>
        <v>6.1994546344419329E-4</v>
      </c>
      <c r="P1287" s="315"/>
      <c r="R1287" s="300">
        <v>1</v>
      </c>
      <c r="S1287" s="121" t="s">
        <v>91</v>
      </c>
      <c r="T1287" s="121" t="s">
        <v>91</v>
      </c>
      <c r="U1287" s="121" t="s">
        <v>91</v>
      </c>
      <c r="V1287" s="121" t="s">
        <v>91</v>
      </c>
      <c r="W1287" s="121" t="s">
        <v>91</v>
      </c>
      <c r="X1287" s="121" t="s">
        <v>91</v>
      </c>
      <c r="Y1287" s="121" t="s">
        <v>91</v>
      </c>
      <c r="Z1287" s="121" t="s">
        <v>91</v>
      </c>
      <c r="AA1287" s="121" t="s">
        <v>91</v>
      </c>
      <c r="AB1287" s="121" t="s">
        <v>91</v>
      </c>
      <c r="AC1287" s="121" t="s">
        <v>91</v>
      </c>
      <c r="AD1287" s="121" t="s">
        <v>91</v>
      </c>
      <c r="AE1287" s="121" t="s">
        <v>91</v>
      </c>
      <c r="AF1287" s="121" t="s">
        <v>91</v>
      </c>
      <c r="AG1287" s="121" t="s">
        <v>91</v>
      </c>
      <c r="AH1287" s="121" t="s">
        <v>91</v>
      </c>
      <c r="AI1287" s="121" t="s">
        <v>91</v>
      </c>
      <c r="AJ1287" s="121" t="s">
        <v>91</v>
      </c>
      <c r="AK1287" s="121" t="s">
        <v>91</v>
      </c>
      <c r="AL1287" s="121" t="s">
        <v>91</v>
      </c>
      <c r="AM1287" s="121" t="s">
        <v>91</v>
      </c>
    </row>
    <row r="1288" spans="1:39" s="121" customFormat="1" ht="15" customHeight="1">
      <c r="A1288" s="233" t="s">
        <v>212</v>
      </c>
      <c r="B1288" s="233"/>
      <c r="C1288" s="233" t="s">
        <v>2230</v>
      </c>
      <c r="H1288" s="121">
        <v>1</v>
      </c>
      <c r="I1288" s="235">
        <v>13.3</v>
      </c>
      <c r="J1288" s="236">
        <f t="shared" si="57"/>
        <v>13.3</v>
      </c>
      <c r="K1288" s="237">
        <f t="shared" si="58"/>
        <v>6.1994546344419329E-4</v>
      </c>
      <c r="P1288" s="315"/>
      <c r="R1288" s="300">
        <v>1</v>
      </c>
      <c r="S1288" s="121" t="s">
        <v>91</v>
      </c>
      <c r="T1288" s="121" t="s">
        <v>91</v>
      </c>
      <c r="U1288" s="121" t="s">
        <v>91</v>
      </c>
      <c r="V1288" s="121" t="s">
        <v>91</v>
      </c>
      <c r="W1288" s="121" t="s">
        <v>91</v>
      </c>
      <c r="X1288" s="121" t="s">
        <v>91</v>
      </c>
      <c r="Y1288" s="121" t="s">
        <v>91</v>
      </c>
      <c r="Z1288" s="121" t="s">
        <v>91</v>
      </c>
      <c r="AA1288" s="121" t="s">
        <v>91</v>
      </c>
      <c r="AB1288" s="121" t="s">
        <v>91</v>
      </c>
      <c r="AC1288" s="121" t="s">
        <v>91</v>
      </c>
      <c r="AD1288" s="121" t="s">
        <v>91</v>
      </c>
      <c r="AE1288" s="121" t="s">
        <v>91</v>
      </c>
      <c r="AF1288" s="121" t="s">
        <v>91</v>
      </c>
      <c r="AG1288" s="121" t="s">
        <v>91</v>
      </c>
      <c r="AH1288" s="121" t="s">
        <v>91</v>
      </c>
      <c r="AI1288" s="121" t="s">
        <v>91</v>
      </c>
      <c r="AJ1288" s="121" t="s">
        <v>91</v>
      </c>
      <c r="AK1288" s="121" t="s">
        <v>91</v>
      </c>
      <c r="AL1288" s="121" t="s">
        <v>91</v>
      </c>
      <c r="AM1288" s="121" t="s">
        <v>91</v>
      </c>
    </row>
    <row r="1289" spans="1:39" s="121" customFormat="1" ht="15" customHeight="1">
      <c r="A1289" s="233" t="s">
        <v>213</v>
      </c>
      <c r="B1289" s="233"/>
      <c r="C1289" s="233" t="s">
        <v>2230</v>
      </c>
      <c r="H1289" s="121">
        <v>1</v>
      </c>
      <c r="I1289" s="235">
        <v>13.3</v>
      </c>
      <c r="J1289" s="236">
        <f t="shared" si="57"/>
        <v>13.3</v>
      </c>
      <c r="K1289" s="237">
        <f t="shared" si="58"/>
        <v>6.1994546344419329E-4</v>
      </c>
      <c r="P1289" s="315"/>
      <c r="R1289" s="300">
        <v>1</v>
      </c>
      <c r="S1289" s="121" t="s">
        <v>91</v>
      </c>
      <c r="T1289" s="121" t="s">
        <v>91</v>
      </c>
      <c r="U1289" s="121" t="s">
        <v>91</v>
      </c>
      <c r="V1289" s="121" t="s">
        <v>91</v>
      </c>
      <c r="W1289" s="121" t="s">
        <v>91</v>
      </c>
      <c r="X1289" s="121" t="s">
        <v>91</v>
      </c>
      <c r="Y1289" s="121" t="s">
        <v>91</v>
      </c>
      <c r="Z1289" s="121" t="s">
        <v>91</v>
      </c>
      <c r="AA1289" s="121" t="s">
        <v>91</v>
      </c>
      <c r="AB1289" s="121" t="s">
        <v>91</v>
      </c>
      <c r="AC1289" s="121" t="s">
        <v>91</v>
      </c>
      <c r="AD1289" s="121" t="s">
        <v>91</v>
      </c>
      <c r="AE1289" s="121" t="s">
        <v>91</v>
      </c>
      <c r="AF1289" s="121" t="s">
        <v>91</v>
      </c>
      <c r="AG1289" s="121" t="s">
        <v>91</v>
      </c>
      <c r="AH1289" s="121" t="s">
        <v>91</v>
      </c>
      <c r="AI1289" s="121" t="s">
        <v>91</v>
      </c>
      <c r="AJ1289" s="121" t="s">
        <v>91</v>
      </c>
      <c r="AK1289" s="121" t="s">
        <v>91</v>
      </c>
      <c r="AL1289" s="121" t="s">
        <v>91</v>
      </c>
      <c r="AM1289" s="121" t="s">
        <v>91</v>
      </c>
    </row>
    <row r="1290" spans="1:39" s="121" customFormat="1" ht="15" hidden="1" customHeight="1">
      <c r="A1290" s="233" t="s">
        <v>1386</v>
      </c>
      <c r="B1290" s="233"/>
      <c r="C1290" s="233" t="s">
        <v>561</v>
      </c>
      <c r="H1290" s="121">
        <v>1</v>
      </c>
      <c r="I1290" s="235">
        <v>13.3</v>
      </c>
      <c r="J1290" s="236">
        <f t="shared" si="57"/>
        <v>13.3</v>
      </c>
      <c r="K1290" s="237">
        <f t="shared" si="58"/>
        <v>6.1994546344419329E-4</v>
      </c>
    </row>
    <row r="1291" spans="1:39" s="121" customFormat="1" ht="15" hidden="1" customHeight="1">
      <c r="A1291" s="233" t="s">
        <v>1387</v>
      </c>
      <c r="B1291" s="233"/>
      <c r="C1291" s="233" t="s">
        <v>561</v>
      </c>
      <c r="H1291" s="121">
        <v>1</v>
      </c>
      <c r="I1291" s="235">
        <v>13.3</v>
      </c>
      <c r="J1291" s="236">
        <f t="shared" si="57"/>
        <v>13.3</v>
      </c>
      <c r="K1291" s="237">
        <f t="shared" si="58"/>
        <v>6.1994546344419329E-4</v>
      </c>
    </row>
    <row r="1292" spans="1:39" s="121" customFormat="1" ht="15" customHeight="1">
      <c r="A1292" s="233" t="s">
        <v>214</v>
      </c>
      <c r="B1292" s="233"/>
      <c r="C1292" s="233" t="s">
        <v>522</v>
      </c>
      <c r="H1292" s="121">
        <v>1</v>
      </c>
      <c r="I1292" s="235">
        <v>13.3</v>
      </c>
      <c r="J1292" s="236">
        <f t="shared" si="57"/>
        <v>13.3</v>
      </c>
      <c r="K1292" s="237">
        <f t="shared" si="58"/>
        <v>6.1994546344419329E-4</v>
      </c>
      <c r="P1292" s="315"/>
      <c r="R1292" s="300">
        <v>1</v>
      </c>
      <c r="S1292" s="121" t="s">
        <v>91</v>
      </c>
      <c r="T1292" s="121" t="s">
        <v>91</v>
      </c>
      <c r="U1292" s="121" t="s">
        <v>91</v>
      </c>
      <c r="V1292" s="121" t="s">
        <v>91</v>
      </c>
      <c r="W1292" s="121" t="s">
        <v>91</v>
      </c>
      <c r="X1292" s="121" t="s">
        <v>91</v>
      </c>
      <c r="Y1292" s="121" t="s">
        <v>91</v>
      </c>
      <c r="Z1292" s="121" t="s">
        <v>91</v>
      </c>
      <c r="AA1292" s="121" t="s">
        <v>91</v>
      </c>
      <c r="AB1292" s="121" t="s">
        <v>91</v>
      </c>
      <c r="AC1292" s="121" t="s">
        <v>91</v>
      </c>
      <c r="AD1292" s="121" t="s">
        <v>91</v>
      </c>
      <c r="AE1292" s="121" t="s">
        <v>91</v>
      </c>
      <c r="AF1292" s="121" t="s">
        <v>91</v>
      </c>
      <c r="AG1292" s="121" t="s">
        <v>91</v>
      </c>
      <c r="AH1292" s="121" t="s">
        <v>91</v>
      </c>
      <c r="AI1292" s="121" t="s">
        <v>91</v>
      </c>
      <c r="AJ1292" s="121" t="s">
        <v>91</v>
      </c>
      <c r="AK1292" s="121" t="s">
        <v>91</v>
      </c>
      <c r="AL1292" s="121" t="s">
        <v>91</v>
      </c>
      <c r="AM1292" s="121" t="s">
        <v>91</v>
      </c>
    </row>
    <row r="1293" spans="1:39" s="121" customFormat="1" ht="15" customHeight="1">
      <c r="A1293" s="233" t="s">
        <v>215</v>
      </c>
      <c r="B1293" s="233"/>
      <c r="C1293" s="233" t="s">
        <v>522</v>
      </c>
      <c r="H1293" s="121">
        <v>1</v>
      </c>
      <c r="I1293" s="235">
        <v>17.5</v>
      </c>
      <c r="J1293" s="236">
        <f t="shared" si="57"/>
        <v>17.5</v>
      </c>
      <c r="K1293" s="237">
        <f t="shared" si="58"/>
        <v>8.1571771505814907E-4</v>
      </c>
      <c r="P1293" s="315"/>
      <c r="R1293" s="300">
        <v>1</v>
      </c>
      <c r="S1293" s="121" t="s">
        <v>91</v>
      </c>
      <c r="T1293" s="121" t="s">
        <v>91</v>
      </c>
      <c r="U1293" s="121" t="s">
        <v>91</v>
      </c>
      <c r="V1293" s="121" t="s">
        <v>91</v>
      </c>
      <c r="W1293" s="121" t="s">
        <v>91</v>
      </c>
      <c r="X1293" s="121" t="s">
        <v>91</v>
      </c>
      <c r="Y1293" s="121" t="s">
        <v>91</v>
      </c>
      <c r="Z1293" s="121" t="s">
        <v>91</v>
      </c>
      <c r="AA1293" s="121" t="s">
        <v>91</v>
      </c>
      <c r="AB1293" s="121" t="s">
        <v>91</v>
      </c>
      <c r="AC1293" s="121" t="s">
        <v>91</v>
      </c>
      <c r="AD1293" s="121" t="s">
        <v>91</v>
      </c>
      <c r="AE1293" s="121" t="s">
        <v>91</v>
      </c>
      <c r="AF1293" s="121" t="s">
        <v>91</v>
      </c>
      <c r="AG1293" s="121" t="s">
        <v>91</v>
      </c>
      <c r="AH1293" s="121" t="s">
        <v>91</v>
      </c>
      <c r="AI1293" s="121" t="s">
        <v>91</v>
      </c>
      <c r="AJ1293" s="121" t="s">
        <v>91</v>
      </c>
      <c r="AK1293" s="121" t="s">
        <v>91</v>
      </c>
      <c r="AL1293" s="121" t="s">
        <v>91</v>
      </c>
      <c r="AM1293" s="121" t="s">
        <v>91</v>
      </c>
    </row>
    <row r="1294" spans="1:39" s="121" customFormat="1" ht="15" customHeight="1">
      <c r="A1294" s="233" t="s">
        <v>1388</v>
      </c>
      <c r="B1294" s="233"/>
      <c r="C1294" s="233" t="s">
        <v>951</v>
      </c>
      <c r="H1294" s="121">
        <v>1</v>
      </c>
      <c r="I1294" s="235">
        <v>13.3</v>
      </c>
      <c r="J1294" s="251">
        <f t="shared" si="57"/>
        <v>13.3</v>
      </c>
      <c r="K1294" s="252">
        <f t="shared" si="58"/>
        <v>6.1994546344419329E-4</v>
      </c>
      <c r="P1294" s="315"/>
      <c r="Q1294" s="283"/>
      <c r="R1294" s="298">
        <v>1</v>
      </c>
      <c r="S1294" s="257" t="s">
        <v>1004</v>
      </c>
      <c r="T1294" s="257" t="s">
        <v>1004</v>
      </c>
      <c r="U1294" s="257" t="s">
        <v>1004</v>
      </c>
      <c r="V1294" s="257" t="s">
        <v>1004</v>
      </c>
      <c r="W1294" s="257" t="s">
        <v>1004</v>
      </c>
      <c r="X1294" s="257" t="s">
        <v>1004</v>
      </c>
      <c r="Y1294" s="257" t="s">
        <v>1004</v>
      </c>
      <c r="Z1294" s="257" t="s">
        <v>1004</v>
      </c>
      <c r="AA1294" s="257" t="s">
        <v>1004</v>
      </c>
      <c r="AB1294" s="257" t="s">
        <v>1004</v>
      </c>
      <c r="AC1294" s="257" t="s">
        <v>1004</v>
      </c>
      <c r="AD1294" s="257" t="s">
        <v>1004</v>
      </c>
      <c r="AE1294" s="257" t="s">
        <v>1004</v>
      </c>
      <c r="AF1294" s="257" t="s">
        <v>1004</v>
      </c>
      <c r="AG1294" s="257" t="s">
        <v>1004</v>
      </c>
      <c r="AH1294" s="257" t="s">
        <v>1004</v>
      </c>
      <c r="AI1294" s="257" t="s">
        <v>1004</v>
      </c>
      <c r="AJ1294" s="257" t="s">
        <v>1004</v>
      </c>
      <c r="AK1294" s="257" t="s">
        <v>1004</v>
      </c>
      <c r="AL1294" s="257" t="s">
        <v>1004</v>
      </c>
      <c r="AM1294" s="257" t="s">
        <v>1004</v>
      </c>
    </row>
    <row r="1295" spans="1:39" s="121" customFormat="1" ht="15" customHeight="1">
      <c r="A1295" s="233" t="s">
        <v>1389</v>
      </c>
      <c r="B1295" s="233"/>
      <c r="C1295" s="233" t="s">
        <v>952</v>
      </c>
      <c r="H1295" s="121">
        <v>1</v>
      </c>
      <c r="I1295" s="235">
        <v>17.5</v>
      </c>
      <c r="J1295" s="251">
        <f t="shared" si="57"/>
        <v>17.5</v>
      </c>
      <c r="K1295" s="252">
        <f t="shared" si="58"/>
        <v>8.1571771505814907E-4</v>
      </c>
      <c r="P1295" s="315"/>
      <c r="Q1295" s="283"/>
      <c r="R1295" s="298">
        <v>1</v>
      </c>
      <c r="S1295" s="257" t="s">
        <v>1004</v>
      </c>
      <c r="T1295" s="257" t="s">
        <v>1004</v>
      </c>
      <c r="U1295" s="257" t="s">
        <v>1004</v>
      </c>
      <c r="V1295" s="257" t="s">
        <v>1004</v>
      </c>
      <c r="W1295" s="257" t="s">
        <v>1004</v>
      </c>
      <c r="X1295" s="257" t="s">
        <v>1004</v>
      </c>
      <c r="Y1295" s="257" t="s">
        <v>1004</v>
      </c>
      <c r="Z1295" s="257" t="s">
        <v>1004</v>
      </c>
      <c r="AA1295" s="257" t="s">
        <v>1004</v>
      </c>
      <c r="AB1295" s="257" t="s">
        <v>1004</v>
      </c>
      <c r="AC1295" s="257" t="s">
        <v>1004</v>
      </c>
      <c r="AD1295" s="257" t="s">
        <v>1004</v>
      </c>
      <c r="AE1295" s="257" t="s">
        <v>1004</v>
      </c>
      <c r="AF1295" s="257" t="s">
        <v>1004</v>
      </c>
      <c r="AG1295" s="257" t="s">
        <v>1004</v>
      </c>
      <c r="AH1295" s="257" t="s">
        <v>1004</v>
      </c>
      <c r="AI1295" s="257" t="s">
        <v>1004</v>
      </c>
      <c r="AJ1295" s="257" t="s">
        <v>1004</v>
      </c>
      <c r="AK1295" s="257" t="s">
        <v>1004</v>
      </c>
      <c r="AL1295" s="257" t="s">
        <v>1004</v>
      </c>
      <c r="AM1295" s="257" t="s">
        <v>1004</v>
      </c>
    </row>
    <row r="1296" spans="1:39" s="123" customFormat="1" ht="15" customHeight="1">
      <c r="A1296" s="153" t="s">
        <v>216</v>
      </c>
      <c r="B1296" s="153"/>
      <c r="C1296" s="153" t="s">
        <v>1050</v>
      </c>
      <c r="H1296" s="123">
        <v>1</v>
      </c>
      <c r="I1296" s="156">
        <v>13.3</v>
      </c>
      <c r="J1296" s="172">
        <f t="shared" si="57"/>
        <v>13.3</v>
      </c>
      <c r="K1296" s="157">
        <f t="shared" si="58"/>
        <v>6.1994546344419329E-4</v>
      </c>
      <c r="P1296" s="316" t="s">
        <v>2122</v>
      </c>
      <c r="Q1296" s="163">
        <v>1</v>
      </c>
      <c r="R1296" s="297">
        <v>1</v>
      </c>
      <c r="S1296" s="162" t="s">
        <v>91</v>
      </c>
      <c r="T1296" s="162" t="s">
        <v>91</v>
      </c>
      <c r="U1296" s="162" t="s">
        <v>91</v>
      </c>
      <c r="V1296" s="162" t="s">
        <v>91</v>
      </c>
      <c r="W1296" s="162" t="s">
        <v>91</v>
      </c>
      <c r="X1296" s="162" t="s">
        <v>91</v>
      </c>
      <c r="Y1296" s="162" t="s">
        <v>91</v>
      </c>
      <c r="Z1296" s="162" t="s">
        <v>91</v>
      </c>
      <c r="AA1296" s="162" t="s">
        <v>91</v>
      </c>
      <c r="AB1296" s="162" t="s">
        <v>91</v>
      </c>
      <c r="AC1296" s="162" t="s">
        <v>91</v>
      </c>
      <c r="AD1296" s="162" t="s">
        <v>91</v>
      </c>
      <c r="AE1296" s="162" t="s">
        <v>91</v>
      </c>
      <c r="AF1296" s="162" t="s">
        <v>91</v>
      </c>
      <c r="AG1296" s="162" t="s">
        <v>91</v>
      </c>
      <c r="AH1296" s="162" t="s">
        <v>91</v>
      </c>
      <c r="AI1296" s="162" t="s">
        <v>91</v>
      </c>
      <c r="AJ1296" s="162" t="s">
        <v>91</v>
      </c>
      <c r="AK1296" s="162" t="s">
        <v>91</v>
      </c>
      <c r="AL1296" s="162" t="s">
        <v>91</v>
      </c>
      <c r="AM1296" s="162" t="s">
        <v>91</v>
      </c>
    </row>
    <row r="1297" spans="1:39" s="123" customFormat="1" ht="15" customHeight="1">
      <c r="A1297" s="153" t="s">
        <v>217</v>
      </c>
      <c r="B1297" s="153"/>
      <c r="C1297" s="153" t="s">
        <v>1050</v>
      </c>
      <c r="H1297" s="123">
        <v>1</v>
      </c>
      <c r="I1297" s="156">
        <v>21.7</v>
      </c>
      <c r="J1297" s="172">
        <f t="shared" si="57"/>
        <v>21.7</v>
      </c>
      <c r="K1297" s="157">
        <f t="shared" si="58"/>
        <v>1.0114899666721047E-3</v>
      </c>
      <c r="P1297" s="316" t="s">
        <v>2122</v>
      </c>
      <c r="Q1297" s="163">
        <v>1</v>
      </c>
      <c r="R1297" s="297">
        <v>1</v>
      </c>
      <c r="S1297" s="162" t="s">
        <v>91</v>
      </c>
      <c r="T1297" s="162" t="s">
        <v>91</v>
      </c>
      <c r="U1297" s="162" t="s">
        <v>91</v>
      </c>
      <c r="V1297" s="162" t="s">
        <v>91</v>
      </c>
      <c r="W1297" s="162" t="s">
        <v>91</v>
      </c>
      <c r="X1297" s="162" t="s">
        <v>91</v>
      </c>
      <c r="Y1297" s="162" t="s">
        <v>91</v>
      </c>
      <c r="Z1297" s="162" t="s">
        <v>91</v>
      </c>
      <c r="AA1297" s="162" t="s">
        <v>91</v>
      </c>
      <c r="AB1297" s="162" t="s">
        <v>91</v>
      </c>
      <c r="AC1297" s="162" t="s">
        <v>91</v>
      </c>
      <c r="AD1297" s="162" t="s">
        <v>91</v>
      </c>
      <c r="AE1297" s="162" t="s">
        <v>91</v>
      </c>
      <c r="AF1297" s="162" t="s">
        <v>91</v>
      </c>
      <c r="AG1297" s="162" t="s">
        <v>91</v>
      </c>
      <c r="AH1297" s="162" t="s">
        <v>91</v>
      </c>
      <c r="AI1297" s="162" t="s">
        <v>91</v>
      </c>
      <c r="AJ1297" s="162" t="s">
        <v>91</v>
      </c>
      <c r="AK1297" s="162" t="s">
        <v>91</v>
      </c>
      <c r="AL1297" s="162" t="s">
        <v>91</v>
      </c>
      <c r="AM1297" s="162" t="s">
        <v>91</v>
      </c>
    </row>
    <row r="1298" spans="1:39" s="121" customFormat="1" ht="15" customHeight="1">
      <c r="A1298" s="233" t="s">
        <v>1390</v>
      </c>
      <c r="B1298" s="233"/>
      <c r="C1298" s="233" t="s">
        <v>518</v>
      </c>
      <c r="H1298" s="121">
        <v>1</v>
      </c>
      <c r="I1298" s="235">
        <v>16.2</v>
      </c>
      <c r="J1298" s="251">
        <f t="shared" si="57"/>
        <v>16.2</v>
      </c>
      <c r="K1298" s="252">
        <f t="shared" si="58"/>
        <v>7.5512154193954368E-4</v>
      </c>
      <c r="P1298" s="315"/>
      <c r="Q1298" s="283"/>
      <c r="R1298" s="255">
        <v>1</v>
      </c>
      <c r="S1298" s="256" t="s">
        <v>91</v>
      </c>
      <c r="T1298" s="256" t="s">
        <v>91</v>
      </c>
      <c r="U1298" s="256" t="s">
        <v>91</v>
      </c>
      <c r="V1298" s="256" t="s">
        <v>91</v>
      </c>
      <c r="W1298" s="256" t="s">
        <v>91</v>
      </c>
      <c r="X1298" s="256" t="s">
        <v>91</v>
      </c>
      <c r="Y1298" s="256" t="s">
        <v>91</v>
      </c>
      <c r="Z1298" s="256" t="s">
        <v>91</v>
      </c>
      <c r="AA1298" s="256" t="s">
        <v>91</v>
      </c>
      <c r="AB1298" s="256" t="s">
        <v>91</v>
      </c>
      <c r="AC1298" s="256" t="s">
        <v>91</v>
      </c>
      <c r="AD1298" s="256" t="s">
        <v>91</v>
      </c>
      <c r="AE1298" s="256" t="s">
        <v>91</v>
      </c>
      <c r="AF1298" s="256" t="s">
        <v>91</v>
      </c>
      <c r="AG1298" s="256" t="s">
        <v>91</v>
      </c>
      <c r="AH1298" s="256" t="s">
        <v>91</v>
      </c>
      <c r="AI1298" s="256" t="s">
        <v>91</v>
      </c>
      <c r="AJ1298" s="256" t="s">
        <v>91</v>
      </c>
      <c r="AK1298" s="256" t="s">
        <v>91</v>
      </c>
      <c r="AL1298" s="256" t="s">
        <v>91</v>
      </c>
      <c r="AM1298" s="256" t="s">
        <v>91</v>
      </c>
    </row>
    <row r="1299" spans="1:39" s="121" customFormat="1" ht="15" customHeight="1">
      <c r="A1299" s="233" t="s">
        <v>218</v>
      </c>
      <c r="B1299" s="233"/>
      <c r="C1299" s="233" t="s">
        <v>518</v>
      </c>
      <c r="H1299" s="121">
        <v>1</v>
      </c>
      <c r="I1299" s="235">
        <v>18.600000000000001</v>
      </c>
      <c r="J1299" s="251">
        <f t="shared" si="57"/>
        <v>18.600000000000001</v>
      </c>
      <c r="K1299" s="252">
        <f t="shared" si="58"/>
        <v>8.6699140000466135E-4</v>
      </c>
      <c r="P1299" s="315"/>
      <c r="Q1299" s="283"/>
      <c r="R1299" s="255">
        <v>1</v>
      </c>
      <c r="S1299" s="256" t="s">
        <v>91</v>
      </c>
      <c r="T1299" s="256" t="s">
        <v>91</v>
      </c>
      <c r="U1299" s="256" t="s">
        <v>91</v>
      </c>
      <c r="V1299" s="256" t="s">
        <v>91</v>
      </c>
      <c r="W1299" s="256" t="s">
        <v>91</v>
      </c>
      <c r="X1299" s="256" t="s">
        <v>91</v>
      </c>
      <c r="Y1299" s="256" t="s">
        <v>91</v>
      </c>
      <c r="Z1299" s="256" t="s">
        <v>91</v>
      </c>
      <c r="AA1299" s="256" t="s">
        <v>91</v>
      </c>
      <c r="AB1299" s="256" t="s">
        <v>91</v>
      </c>
      <c r="AC1299" s="256" t="s">
        <v>91</v>
      </c>
      <c r="AD1299" s="256" t="s">
        <v>91</v>
      </c>
      <c r="AE1299" s="256" t="s">
        <v>91</v>
      </c>
      <c r="AF1299" s="256" t="s">
        <v>91</v>
      </c>
      <c r="AG1299" s="256" t="s">
        <v>91</v>
      </c>
      <c r="AH1299" s="256" t="s">
        <v>91</v>
      </c>
      <c r="AI1299" s="256" t="s">
        <v>91</v>
      </c>
      <c r="AJ1299" s="256" t="s">
        <v>91</v>
      </c>
      <c r="AK1299" s="256" t="s">
        <v>91</v>
      </c>
      <c r="AL1299" s="256" t="s">
        <v>91</v>
      </c>
      <c r="AM1299" s="256" t="s">
        <v>91</v>
      </c>
    </row>
    <row r="1300" spans="1:39" s="121" customFormat="1" ht="15" hidden="1" customHeight="1">
      <c r="A1300" s="233" t="s">
        <v>1391</v>
      </c>
      <c r="B1300" s="233"/>
      <c r="C1300" s="233" t="s">
        <v>389</v>
      </c>
      <c r="H1300" s="121">
        <v>1</v>
      </c>
      <c r="I1300" s="235">
        <v>13.3</v>
      </c>
      <c r="J1300" s="251">
        <f t="shared" si="57"/>
        <v>13.3</v>
      </c>
      <c r="K1300" s="252">
        <f t="shared" si="58"/>
        <v>6.1994546344419329E-4</v>
      </c>
      <c r="P1300" s="315"/>
      <c r="Q1300" s="283"/>
      <c r="R1300" s="298">
        <v>1</v>
      </c>
      <c r="S1300" s="257" t="s">
        <v>92</v>
      </c>
      <c r="T1300" s="257" t="s">
        <v>92</v>
      </c>
      <c r="U1300" s="257" t="s">
        <v>92</v>
      </c>
      <c r="V1300" s="257" t="s">
        <v>92</v>
      </c>
      <c r="W1300" s="257" t="s">
        <v>92</v>
      </c>
      <c r="X1300" s="257" t="s">
        <v>92</v>
      </c>
      <c r="Y1300" s="257" t="s">
        <v>92</v>
      </c>
      <c r="Z1300" s="257" t="s">
        <v>92</v>
      </c>
      <c r="AA1300" s="257" t="s">
        <v>92</v>
      </c>
      <c r="AB1300" s="257" t="s">
        <v>92</v>
      </c>
      <c r="AC1300" s="257" t="s">
        <v>92</v>
      </c>
      <c r="AD1300" s="257" t="s">
        <v>92</v>
      </c>
      <c r="AE1300" s="257" t="s">
        <v>92</v>
      </c>
      <c r="AF1300" s="257" t="s">
        <v>92</v>
      </c>
      <c r="AG1300" s="257" t="s">
        <v>92</v>
      </c>
      <c r="AH1300" s="257" t="s">
        <v>92</v>
      </c>
      <c r="AI1300" s="257" t="s">
        <v>92</v>
      </c>
      <c r="AJ1300" s="257" t="s">
        <v>92</v>
      </c>
      <c r="AK1300" s="257" t="s">
        <v>92</v>
      </c>
      <c r="AL1300" s="257" t="s">
        <v>92</v>
      </c>
      <c r="AM1300" s="257" t="s">
        <v>92</v>
      </c>
    </row>
    <row r="1301" spans="1:39" s="121" customFormat="1" ht="15" hidden="1" customHeight="1">
      <c r="A1301" s="233" t="s">
        <v>1392</v>
      </c>
      <c r="B1301" s="233"/>
      <c r="C1301" s="233" t="s">
        <v>389</v>
      </c>
      <c r="H1301" s="121">
        <v>1</v>
      </c>
      <c r="I1301" s="235">
        <v>13.3</v>
      </c>
      <c r="J1301" s="251">
        <f t="shared" si="57"/>
        <v>13.3</v>
      </c>
      <c r="K1301" s="252">
        <f t="shared" si="58"/>
        <v>6.1994546344419329E-4</v>
      </c>
      <c r="P1301" s="315"/>
      <c r="Q1301" s="283"/>
      <c r="R1301" s="298">
        <v>1</v>
      </c>
      <c r="S1301" s="257" t="s">
        <v>92</v>
      </c>
      <c r="T1301" s="257" t="s">
        <v>92</v>
      </c>
      <c r="U1301" s="257" t="s">
        <v>92</v>
      </c>
      <c r="V1301" s="257" t="s">
        <v>92</v>
      </c>
      <c r="W1301" s="257" t="s">
        <v>92</v>
      </c>
      <c r="X1301" s="257" t="s">
        <v>92</v>
      </c>
      <c r="Y1301" s="257" t="s">
        <v>92</v>
      </c>
      <c r="Z1301" s="257" t="s">
        <v>92</v>
      </c>
      <c r="AA1301" s="257" t="s">
        <v>92</v>
      </c>
      <c r="AB1301" s="257" t="s">
        <v>92</v>
      </c>
      <c r="AC1301" s="257" t="s">
        <v>92</v>
      </c>
      <c r="AD1301" s="257" t="s">
        <v>92</v>
      </c>
      <c r="AE1301" s="257" t="s">
        <v>92</v>
      </c>
      <c r="AF1301" s="257" t="s">
        <v>92</v>
      </c>
      <c r="AG1301" s="257" t="s">
        <v>92</v>
      </c>
      <c r="AH1301" s="257" t="s">
        <v>92</v>
      </c>
      <c r="AI1301" s="257" t="s">
        <v>92</v>
      </c>
      <c r="AJ1301" s="257" t="s">
        <v>92</v>
      </c>
      <c r="AK1301" s="257" t="s">
        <v>92</v>
      </c>
      <c r="AL1301" s="257" t="s">
        <v>92</v>
      </c>
      <c r="AM1301" s="257" t="s">
        <v>92</v>
      </c>
    </row>
    <row r="1302" spans="1:39" s="121" customFormat="1" ht="15" hidden="1" customHeight="1">
      <c r="A1302" s="233" t="s">
        <v>219</v>
      </c>
      <c r="B1302" s="233"/>
      <c r="C1302" s="233" t="s">
        <v>998</v>
      </c>
      <c r="H1302" s="121">
        <v>1</v>
      </c>
      <c r="I1302" s="235">
        <v>13.3</v>
      </c>
      <c r="J1302" s="251">
        <f t="shared" si="57"/>
        <v>13.3</v>
      </c>
      <c r="K1302" s="252">
        <f t="shared" si="58"/>
        <v>6.1994546344419329E-4</v>
      </c>
      <c r="Q1302" s="283"/>
      <c r="R1302" s="284"/>
      <c r="S1302" s="257"/>
      <c r="T1302" s="257"/>
      <c r="U1302" s="257"/>
      <c r="V1302" s="257"/>
      <c r="W1302" s="257"/>
      <c r="X1302" s="257"/>
      <c r="Y1302" s="257"/>
      <c r="Z1302" s="257"/>
      <c r="AA1302" s="257"/>
      <c r="AB1302" s="257"/>
      <c r="AC1302" s="257"/>
      <c r="AD1302" s="257"/>
      <c r="AE1302" s="257"/>
      <c r="AF1302" s="257"/>
      <c r="AG1302" s="257"/>
      <c r="AH1302" s="257"/>
      <c r="AI1302" s="257"/>
      <c r="AJ1302" s="257"/>
      <c r="AK1302" s="257"/>
      <c r="AL1302" s="257"/>
      <c r="AM1302" s="257"/>
    </row>
    <row r="1303" spans="1:39" s="205" customFormat="1" ht="15" customHeight="1">
      <c r="A1303" s="204" t="s">
        <v>220</v>
      </c>
      <c r="B1303" s="204"/>
      <c r="C1303" s="204" t="s">
        <v>537</v>
      </c>
      <c r="H1303" s="205">
        <v>1</v>
      </c>
      <c r="I1303" s="206">
        <v>13.3</v>
      </c>
      <c r="J1303" s="223">
        <f t="shared" si="57"/>
        <v>13.3</v>
      </c>
      <c r="K1303" s="211">
        <f t="shared" si="58"/>
        <v>6.1994546344419329E-4</v>
      </c>
      <c r="P1303" s="317"/>
      <c r="Q1303" s="220"/>
      <c r="R1303" s="299">
        <v>1</v>
      </c>
      <c r="S1303" s="221" t="s">
        <v>91</v>
      </c>
      <c r="T1303" s="221" t="s">
        <v>91</v>
      </c>
      <c r="U1303" s="221" t="s">
        <v>91</v>
      </c>
      <c r="V1303" s="221" t="s">
        <v>91</v>
      </c>
      <c r="W1303" s="221" t="s">
        <v>91</v>
      </c>
      <c r="X1303" s="221" t="s">
        <v>91</v>
      </c>
      <c r="Y1303" s="221" t="s">
        <v>91</v>
      </c>
      <c r="Z1303" s="221" t="s">
        <v>91</v>
      </c>
      <c r="AA1303" s="221" t="s">
        <v>91</v>
      </c>
      <c r="AB1303" s="221" t="s">
        <v>91</v>
      </c>
      <c r="AC1303" s="221" t="s">
        <v>91</v>
      </c>
      <c r="AD1303" s="221" t="s">
        <v>91</v>
      </c>
      <c r="AE1303" s="221" t="s">
        <v>91</v>
      </c>
      <c r="AF1303" s="221" t="s">
        <v>91</v>
      </c>
      <c r="AG1303" s="221" t="s">
        <v>91</v>
      </c>
      <c r="AH1303" s="221" t="s">
        <v>91</v>
      </c>
      <c r="AI1303" s="221" t="s">
        <v>91</v>
      </c>
      <c r="AJ1303" s="221" t="s">
        <v>91</v>
      </c>
      <c r="AK1303" s="221" t="s">
        <v>91</v>
      </c>
      <c r="AL1303" s="221" t="s">
        <v>91</v>
      </c>
      <c r="AM1303" s="221" t="s">
        <v>91</v>
      </c>
    </row>
    <row r="1304" spans="1:39" s="121" customFormat="1" ht="15" hidden="1" customHeight="1">
      <c r="A1304" s="233" t="s">
        <v>1393</v>
      </c>
      <c r="B1304" s="233"/>
      <c r="C1304" s="233" t="s">
        <v>559</v>
      </c>
      <c r="H1304" s="121">
        <v>1</v>
      </c>
      <c r="I1304" s="235">
        <v>13.3</v>
      </c>
      <c r="J1304" s="236">
        <f t="shared" si="57"/>
        <v>13.3</v>
      </c>
      <c r="K1304" s="237">
        <f t="shared" si="58"/>
        <v>6.1994546344419329E-4</v>
      </c>
    </row>
    <row r="1305" spans="1:39" s="205" customFormat="1" ht="15" customHeight="1">
      <c r="A1305" s="204" t="s">
        <v>221</v>
      </c>
      <c r="B1305" s="204"/>
      <c r="C1305" s="204" t="s">
        <v>2067</v>
      </c>
      <c r="H1305" s="205">
        <v>1</v>
      </c>
      <c r="I1305" s="206">
        <v>13.3</v>
      </c>
      <c r="J1305" s="193">
        <f t="shared" si="57"/>
        <v>13.3</v>
      </c>
      <c r="K1305" s="207">
        <f t="shared" si="58"/>
        <v>6.1994546344419329E-4</v>
      </c>
      <c r="P1305" s="317"/>
      <c r="R1305" s="303">
        <v>1</v>
      </c>
      <c r="S1305" s="205" t="s">
        <v>91</v>
      </c>
      <c r="T1305" s="205" t="s">
        <v>91</v>
      </c>
      <c r="U1305" s="205" t="s">
        <v>91</v>
      </c>
      <c r="V1305" s="205" t="s">
        <v>91</v>
      </c>
      <c r="W1305" s="205" t="s">
        <v>91</v>
      </c>
      <c r="X1305" s="205" t="s">
        <v>91</v>
      </c>
      <c r="Y1305" s="205" t="s">
        <v>91</v>
      </c>
      <c r="Z1305" s="205" t="s">
        <v>91</v>
      </c>
      <c r="AA1305" s="205" t="s">
        <v>91</v>
      </c>
      <c r="AB1305" s="205" t="s">
        <v>91</v>
      </c>
      <c r="AC1305" s="205" t="s">
        <v>91</v>
      </c>
      <c r="AD1305" s="205" t="s">
        <v>91</v>
      </c>
      <c r="AE1305" s="205" t="s">
        <v>91</v>
      </c>
      <c r="AF1305" s="205" t="s">
        <v>91</v>
      </c>
      <c r="AG1305" s="205" t="s">
        <v>91</v>
      </c>
      <c r="AH1305" s="205" t="s">
        <v>91</v>
      </c>
      <c r="AI1305" s="205" t="s">
        <v>91</v>
      </c>
      <c r="AJ1305" s="205" t="s">
        <v>91</v>
      </c>
      <c r="AK1305" s="205" t="s">
        <v>91</v>
      </c>
      <c r="AL1305" s="205" t="s">
        <v>91</v>
      </c>
      <c r="AM1305" s="205" t="s">
        <v>91</v>
      </c>
    </row>
    <row r="1306" spans="1:39" s="121" customFormat="1" ht="15" customHeight="1">
      <c r="A1306" s="233" t="s">
        <v>1394</v>
      </c>
      <c r="B1306" s="233"/>
      <c r="C1306" s="233" t="s">
        <v>552</v>
      </c>
      <c r="H1306" s="121">
        <v>1</v>
      </c>
      <c r="I1306" s="235">
        <v>13.3</v>
      </c>
      <c r="J1306" s="251">
        <f t="shared" si="57"/>
        <v>13.3</v>
      </c>
      <c r="K1306" s="252">
        <f t="shared" si="58"/>
        <v>6.1994546344419329E-4</v>
      </c>
      <c r="P1306" s="315"/>
      <c r="Q1306" s="283"/>
      <c r="R1306" s="298">
        <v>1</v>
      </c>
      <c r="S1306" s="257" t="s">
        <v>91</v>
      </c>
      <c r="T1306" s="257" t="s">
        <v>91</v>
      </c>
      <c r="U1306" s="257" t="s">
        <v>91</v>
      </c>
      <c r="V1306" s="257" t="s">
        <v>91</v>
      </c>
      <c r="W1306" s="257" t="s">
        <v>91</v>
      </c>
      <c r="X1306" s="257" t="s">
        <v>91</v>
      </c>
      <c r="Y1306" s="257" t="s">
        <v>91</v>
      </c>
      <c r="Z1306" s="257" t="s">
        <v>91</v>
      </c>
      <c r="AA1306" s="257" t="s">
        <v>91</v>
      </c>
      <c r="AB1306" s="257" t="s">
        <v>91</v>
      </c>
      <c r="AC1306" s="257" t="s">
        <v>91</v>
      </c>
      <c r="AD1306" s="257" t="s">
        <v>91</v>
      </c>
      <c r="AE1306" s="257" t="s">
        <v>91</v>
      </c>
      <c r="AF1306" s="257" t="s">
        <v>91</v>
      </c>
      <c r="AG1306" s="257" t="s">
        <v>91</v>
      </c>
      <c r="AH1306" s="257" t="s">
        <v>91</v>
      </c>
      <c r="AI1306" s="257" t="s">
        <v>91</v>
      </c>
      <c r="AJ1306" s="257" t="s">
        <v>91</v>
      </c>
      <c r="AK1306" s="257" t="s">
        <v>91</v>
      </c>
      <c r="AL1306" s="257" t="s">
        <v>91</v>
      </c>
      <c r="AM1306" s="257" t="s">
        <v>91</v>
      </c>
    </row>
    <row r="1307" spans="1:39" s="121" customFormat="1" ht="15" hidden="1" customHeight="1">
      <c r="A1307" s="233" t="s">
        <v>1395</v>
      </c>
      <c r="B1307" s="233"/>
      <c r="C1307" s="233" t="s">
        <v>2052</v>
      </c>
      <c r="H1307" s="121">
        <v>1</v>
      </c>
      <c r="I1307" s="235">
        <v>15</v>
      </c>
      <c r="J1307" s="236">
        <f t="shared" si="57"/>
        <v>15</v>
      </c>
      <c r="K1307" s="237">
        <f t="shared" si="58"/>
        <v>6.991866129069849E-4</v>
      </c>
    </row>
    <row r="1308" spans="1:39" s="121" customFormat="1" ht="15" customHeight="1">
      <c r="A1308" s="233" t="s">
        <v>1396</v>
      </c>
      <c r="B1308" s="233"/>
      <c r="C1308" s="233" t="s">
        <v>2101</v>
      </c>
      <c r="H1308" s="121">
        <v>1</v>
      </c>
      <c r="I1308" s="235">
        <v>16</v>
      </c>
      <c r="J1308" s="251">
        <f t="shared" si="57"/>
        <v>16</v>
      </c>
      <c r="K1308" s="252">
        <f t="shared" si="58"/>
        <v>7.4579905376745057E-4</v>
      </c>
      <c r="P1308" s="315"/>
      <c r="Q1308" s="283"/>
      <c r="R1308" s="298">
        <v>1</v>
      </c>
      <c r="S1308" s="257" t="s">
        <v>1004</v>
      </c>
      <c r="T1308" s="257" t="s">
        <v>1004</v>
      </c>
      <c r="U1308" s="257" t="s">
        <v>1004</v>
      </c>
      <c r="V1308" s="257" t="s">
        <v>1004</v>
      </c>
      <c r="W1308" s="257" t="s">
        <v>1004</v>
      </c>
      <c r="X1308" s="257" t="s">
        <v>1004</v>
      </c>
      <c r="Y1308" s="257" t="s">
        <v>1004</v>
      </c>
      <c r="Z1308" s="257" t="s">
        <v>1004</v>
      </c>
      <c r="AA1308" s="257" t="s">
        <v>1004</v>
      </c>
      <c r="AB1308" s="257" t="s">
        <v>1004</v>
      </c>
      <c r="AC1308" s="257" t="s">
        <v>1004</v>
      </c>
      <c r="AD1308" s="257" t="s">
        <v>1004</v>
      </c>
      <c r="AE1308" s="257" t="s">
        <v>1004</v>
      </c>
      <c r="AF1308" s="257" t="s">
        <v>1004</v>
      </c>
      <c r="AG1308" s="257" t="s">
        <v>1004</v>
      </c>
      <c r="AH1308" s="257" t="s">
        <v>1004</v>
      </c>
      <c r="AI1308" s="257" t="s">
        <v>1004</v>
      </c>
      <c r="AJ1308" s="257" t="s">
        <v>1004</v>
      </c>
      <c r="AK1308" s="257" t="s">
        <v>1004</v>
      </c>
      <c r="AL1308" s="257" t="s">
        <v>1004</v>
      </c>
      <c r="AM1308" s="257" t="s">
        <v>1004</v>
      </c>
    </row>
    <row r="1309" spans="1:39" s="121" customFormat="1" ht="15" customHeight="1">
      <c r="A1309" s="233" t="s">
        <v>1397</v>
      </c>
      <c r="B1309" s="233"/>
      <c r="C1309" s="233" t="s">
        <v>2101</v>
      </c>
      <c r="H1309" s="121">
        <v>1</v>
      </c>
      <c r="I1309" s="235">
        <v>21.5</v>
      </c>
      <c r="J1309" s="251">
        <f t="shared" si="57"/>
        <v>21.5</v>
      </c>
      <c r="K1309" s="252">
        <f t="shared" si="58"/>
        <v>1.0021674785000117E-3</v>
      </c>
      <c r="P1309" s="315"/>
      <c r="Q1309" s="283"/>
      <c r="R1309" s="298">
        <v>1</v>
      </c>
      <c r="S1309" s="257" t="s">
        <v>1004</v>
      </c>
      <c r="T1309" s="257" t="s">
        <v>1004</v>
      </c>
      <c r="U1309" s="257" t="s">
        <v>1004</v>
      </c>
      <c r="V1309" s="257" t="s">
        <v>1004</v>
      </c>
      <c r="W1309" s="257" t="s">
        <v>1004</v>
      </c>
      <c r="X1309" s="257" t="s">
        <v>1004</v>
      </c>
      <c r="Y1309" s="257" t="s">
        <v>1004</v>
      </c>
      <c r="Z1309" s="257" t="s">
        <v>1004</v>
      </c>
      <c r="AA1309" s="257" t="s">
        <v>1004</v>
      </c>
      <c r="AB1309" s="257" t="s">
        <v>1004</v>
      </c>
      <c r="AC1309" s="257" t="s">
        <v>1004</v>
      </c>
      <c r="AD1309" s="257" t="s">
        <v>1004</v>
      </c>
      <c r="AE1309" s="257" t="s">
        <v>1004</v>
      </c>
      <c r="AF1309" s="257" t="s">
        <v>1004</v>
      </c>
      <c r="AG1309" s="257" t="s">
        <v>1004</v>
      </c>
      <c r="AH1309" s="257" t="s">
        <v>1004</v>
      </c>
      <c r="AI1309" s="257" t="s">
        <v>1004</v>
      </c>
      <c r="AJ1309" s="257" t="s">
        <v>1004</v>
      </c>
      <c r="AK1309" s="257" t="s">
        <v>1004</v>
      </c>
      <c r="AL1309" s="257" t="s">
        <v>1004</v>
      </c>
      <c r="AM1309" s="257" t="s">
        <v>1004</v>
      </c>
    </row>
    <row r="1310" spans="1:39" s="121" customFormat="1" ht="15" customHeight="1">
      <c r="A1310" s="233" t="s">
        <v>1398</v>
      </c>
      <c r="B1310" s="233"/>
      <c r="C1310" s="233" t="s">
        <v>508</v>
      </c>
      <c r="H1310" s="121">
        <v>1</v>
      </c>
      <c r="I1310" s="235">
        <v>13.3</v>
      </c>
      <c r="J1310" s="251">
        <f t="shared" si="57"/>
        <v>13.3</v>
      </c>
      <c r="K1310" s="252">
        <f t="shared" si="58"/>
        <v>6.1994546344419329E-4</v>
      </c>
      <c r="P1310" s="315"/>
      <c r="Q1310" s="283"/>
      <c r="R1310" s="298">
        <v>1</v>
      </c>
      <c r="S1310" s="256" t="s">
        <v>91</v>
      </c>
      <c r="T1310" s="256" t="s">
        <v>91</v>
      </c>
      <c r="U1310" s="256" t="s">
        <v>91</v>
      </c>
      <c r="V1310" s="256" t="s">
        <v>91</v>
      </c>
      <c r="W1310" s="256" t="s">
        <v>91</v>
      </c>
      <c r="X1310" s="256" t="s">
        <v>91</v>
      </c>
      <c r="Y1310" s="256" t="s">
        <v>91</v>
      </c>
      <c r="Z1310" s="256" t="s">
        <v>91</v>
      </c>
      <c r="AA1310" s="256" t="s">
        <v>91</v>
      </c>
      <c r="AB1310" s="256" t="s">
        <v>91</v>
      </c>
      <c r="AC1310" s="256" t="s">
        <v>91</v>
      </c>
      <c r="AD1310" s="256" t="s">
        <v>91</v>
      </c>
      <c r="AE1310" s="256" t="s">
        <v>91</v>
      </c>
      <c r="AF1310" s="256" t="s">
        <v>91</v>
      </c>
      <c r="AG1310" s="256" t="s">
        <v>91</v>
      </c>
      <c r="AH1310" s="256" t="s">
        <v>91</v>
      </c>
      <c r="AI1310" s="256" t="s">
        <v>91</v>
      </c>
      <c r="AJ1310" s="256" t="s">
        <v>93</v>
      </c>
      <c r="AK1310" s="256" t="s">
        <v>93</v>
      </c>
      <c r="AL1310" s="256" t="s">
        <v>91</v>
      </c>
      <c r="AM1310" s="256" t="s">
        <v>93</v>
      </c>
    </row>
    <row r="1311" spans="1:39" s="121" customFormat="1" ht="15" customHeight="1">
      <c r="A1311" s="233" t="s">
        <v>1399</v>
      </c>
      <c r="B1311" s="233"/>
      <c r="C1311" s="233" t="s">
        <v>508</v>
      </c>
      <c r="H1311" s="121">
        <v>1</v>
      </c>
      <c r="I1311" s="235">
        <v>13.3</v>
      </c>
      <c r="J1311" s="251">
        <f t="shared" si="57"/>
        <v>13.3</v>
      </c>
      <c r="K1311" s="252">
        <f t="shared" si="58"/>
        <v>6.1994546344419329E-4</v>
      </c>
      <c r="P1311" s="315"/>
      <c r="Q1311" s="283"/>
      <c r="R1311" s="298">
        <v>1</v>
      </c>
      <c r="S1311" s="256" t="s">
        <v>91</v>
      </c>
      <c r="T1311" s="256" t="s">
        <v>91</v>
      </c>
      <c r="U1311" s="256" t="s">
        <v>91</v>
      </c>
      <c r="V1311" s="256" t="s">
        <v>91</v>
      </c>
      <c r="W1311" s="256" t="s">
        <v>91</v>
      </c>
      <c r="X1311" s="256" t="s">
        <v>91</v>
      </c>
      <c r="Y1311" s="256" t="s">
        <v>91</v>
      </c>
      <c r="Z1311" s="256" t="s">
        <v>91</v>
      </c>
      <c r="AA1311" s="256" t="s">
        <v>91</v>
      </c>
      <c r="AB1311" s="256" t="s">
        <v>91</v>
      </c>
      <c r="AC1311" s="256" t="s">
        <v>91</v>
      </c>
      <c r="AD1311" s="256" t="s">
        <v>91</v>
      </c>
      <c r="AE1311" s="256" t="s">
        <v>91</v>
      </c>
      <c r="AF1311" s="256" t="s">
        <v>91</v>
      </c>
      <c r="AG1311" s="256" t="s">
        <v>91</v>
      </c>
      <c r="AH1311" s="256" t="s">
        <v>91</v>
      </c>
      <c r="AI1311" s="256" t="s">
        <v>91</v>
      </c>
      <c r="AJ1311" s="256" t="s">
        <v>93</v>
      </c>
      <c r="AK1311" s="256" t="s">
        <v>93</v>
      </c>
      <c r="AL1311" s="256" t="s">
        <v>91</v>
      </c>
      <c r="AM1311" s="256" t="s">
        <v>93</v>
      </c>
    </row>
    <row r="1312" spans="1:39" s="121" customFormat="1" ht="15" hidden="1" customHeight="1">
      <c r="A1312" s="233" t="s">
        <v>1400</v>
      </c>
      <c r="B1312" s="233"/>
      <c r="C1312" s="233" t="s">
        <v>489</v>
      </c>
      <c r="H1312" s="121">
        <v>1</v>
      </c>
      <c r="I1312" s="235">
        <v>13.3</v>
      </c>
      <c r="J1312" s="236">
        <f t="shared" si="57"/>
        <v>13.3</v>
      </c>
      <c r="K1312" s="237">
        <f t="shared" si="58"/>
        <v>6.1994546344419329E-4</v>
      </c>
    </row>
    <row r="1313" spans="1:39" s="121" customFormat="1" ht="15" hidden="1" customHeight="1">
      <c r="A1313" s="233" t="s">
        <v>1401</v>
      </c>
      <c r="B1313" s="233"/>
      <c r="C1313" s="233" t="s">
        <v>267</v>
      </c>
      <c r="H1313" s="121">
        <v>1</v>
      </c>
      <c r="I1313" s="235">
        <v>13.3</v>
      </c>
      <c r="J1313" s="236">
        <f t="shared" si="57"/>
        <v>13.3</v>
      </c>
      <c r="K1313" s="237">
        <f t="shared" si="58"/>
        <v>6.1994546344419329E-4</v>
      </c>
    </row>
    <row r="1314" spans="1:39" s="121" customFormat="1" ht="15" customHeight="1">
      <c r="A1314" s="233" t="s">
        <v>1402</v>
      </c>
      <c r="B1314" s="233"/>
      <c r="C1314" s="233" t="s">
        <v>354</v>
      </c>
      <c r="H1314" s="121">
        <v>1</v>
      </c>
      <c r="I1314" s="235">
        <v>13.3</v>
      </c>
      <c r="J1314" s="251">
        <f t="shared" si="57"/>
        <v>13.3</v>
      </c>
      <c r="K1314" s="252">
        <f t="shared" si="58"/>
        <v>6.1994546344419329E-4</v>
      </c>
      <c r="P1314" s="315"/>
      <c r="Q1314" s="283"/>
      <c r="R1314" s="298">
        <v>1</v>
      </c>
      <c r="S1314" s="257" t="s">
        <v>91</v>
      </c>
      <c r="T1314" s="257" t="s">
        <v>91</v>
      </c>
      <c r="U1314" s="257" t="s">
        <v>91</v>
      </c>
      <c r="V1314" s="257" t="s">
        <v>91</v>
      </c>
      <c r="W1314" s="257" t="s">
        <v>91</v>
      </c>
      <c r="X1314" s="257" t="s">
        <v>91</v>
      </c>
      <c r="Y1314" s="257" t="s">
        <v>91</v>
      </c>
      <c r="Z1314" s="257" t="s">
        <v>91</v>
      </c>
      <c r="AA1314" s="257" t="s">
        <v>91</v>
      </c>
      <c r="AB1314" s="257" t="s">
        <v>91</v>
      </c>
      <c r="AC1314" s="257" t="s">
        <v>93</v>
      </c>
      <c r="AD1314" s="257" t="s">
        <v>93</v>
      </c>
      <c r="AE1314" s="257" t="s">
        <v>91</v>
      </c>
      <c r="AF1314" s="257" t="s">
        <v>93</v>
      </c>
      <c r="AG1314" s="257" t="s">
        <v>92</v>
      </c>
      <c r="AH1314" s="257" t="s">
        <v>93</v>
      </c>
      <c r="AI1314" s="257" t="s">
        <v>91</v>
      </c>
      <c r="AJ1314" s="257" t="s">
        <v>92</v>
      </c>
      <c r="AK1314" s="257" t="s">
        <v>93</v>
      </c>
      <c r="AL1314" s="257" t="s">
        <v>91</v>
      </c>
      <c r="AM1314" s="257" t="s">
        <v>91</v>
      </c>
    </row>
    <row r="1315" spans="1:39" s="121" customFormat="1" ht="15" hidden="1" customHeight="1">
      <c r="A1315" s="233" t="s">
        <v>222</v>
      </c>
      <c r="B1315" s="233"/>
      <c r="C1315" s="233" t="s">
        <v>821</v>
      </c>
      <c r="H1315" s="121">
        <v>1</v>
      </c>
      <c r="I1315" s="235">
        <v>13.3</v>
      </c>
      <c r="J1315" s="251">
        <f t="shared" si="57"/>
        <v>13.3</v>
      </c>
      <c r="K1315" s="252">
        <f t="shared" si="58"/>
        <v>6.1994546344419329E-4</v>
      </c>
      <c r="Q1315" s="283"/>
      <c r="R1315" s="284"/>
      <c r="S1315" s="257"/>
      <c r="T1315" s="257"/>
      <c r="U1315" s="257"/>
      <c r="V1315" s="257"/>
      <c r="W1315" s="257"/>
      <c r="X1315" s="257"/>
      <c r="Y1315" s="257"/>
      <c r="Z1315" s="257"/>
      <c r="AA1315" s="257"/>
      <c r="AB1315" s="257"/>
      <c r="AC1315" s="257"/>
      <c r="AD1315" s="257"/>
      <c r="AE1315" s="257"/>
      <c r="AF1315" s="257"/>
      <c r="AG1315" s="257"/>
      <c r="AH1315" s="257"/>
      <c r="AI1315" s="257"/>
      <c r="AJ1315" s="257"/>
      <c r="AK1315" s="257"/>
      <c r="AL1315" s="257"/>
      <c r="AM1315" s="257"/>
    </row>
    <row r="1316" spans="1:39" s="121" customFormat="1" ht="15" customHeight="1">
      <c r="A1316" s="233" t="s">
        <v>1404</v>
      </c>
      <c r="B1316" s="233"/>
      <c r="C1316" s="233" t="s">
        <v>472</v>
      </c>
      <c r="H1316" s="121">
        <v>1</v>
      </c>
      <c r="I1316" s="235">
        <v>13.3</v>
      </c>
      <c r="J1316" s="251">
        <f t="shared" si="57"/>
        <v>13.3</v>
      </c>
      <c r="K1316" s="252">
        <f t="shared" si="58"/>
        <v>6.1994546344419329E-4</v>
      </c>
      <c r="P1316" s="315"/>
      <c r="Q1316" s="283"/>
      <c r="R1316" s="255">
        <v>1</v>
      </c>
      <c r="S1316" s="256" t="s">
        <v>91</v>
      </c>
      <c r="T1316" s="256" t="s">
        <v>91</v>
      </c>
      <c r="U1316" s="256" t="s">
        <v>91</v>
      </c>
      <c r="V1316" s="256" t="s">
        <v>91</v>
      </c>
      <c r="W1316" s="256" t="s">
        <v>91</v>
      </c>
      <c r="X1316" s="256" t="s">
        <v>91</v>
      </c>
      <c r="Y1316" s="256" t="s">
        <v>91</v>
      </c>
      <c r="Z1316" s="256" t="s">
        <v>91</v>
      </c>
      <c r="AA1316" s="256" t="s">
        <v>91</v>
      </c>
      <c r="AB1316" s="256" t="s">
        <v>91</v>
      </c>
      <c r="AC1316" s="256" t="s">
        <v>91</v>
      </c>
      <c r="AD1316" s="256" t="s">
        <v>91</v>
      </c>
      <c r="AE1316" s="256" t="s">
        <v>91</v>
      </c>
      <c r="AF1316" s="256" t="s">
        <v>91</v>
      </c>
      <c r="AG1316" s="256" t="s">
        <v>91</v>
      </c>
      <c r="AH1316" s="256" t="s">
        <v>91</v>
      </c>
      <c r="AI1316" s="256" t="s">
        <v>91</v>
      </c>
      <c r="AJ1316" s="256" t="s">
        <v>91</v>
      </c>
      <c r="AK1316" s="256" t="s">
        <v>91</v>
      </c>
      <c r="AL1316" s="256" t="s">
        <v>91</v>
      </c>
      <c r="AM1316" s="256" t="s">
        <v>91</v>
      </c>
    </row>
    <row r="1317" spans="1:39" s="121" customFormat="1" ht="15" hidden="1" customHeight="1">
      <c r="A1317" s="233" t="s">
        <v>1405</v>
      </c>
      <c r="B1317" s="233"/>
      <c r="C1317" s="233" t="s">
        <v>782</v>
      </c>
      <c r="H1317" s="121">
        <v>1</v>
      </c>
      <c r="I1317" s="235">
        <v>13.3</v>
      </c>
      <c r="J1317" s="251">
        <f t="shared" si="57"/>
        <v>13.3</v>
      </c>
      <c r="K1317" s="252">
        <f t="shared" si="58"/>
        <v>6.1994546344419329E-4</v>
      </c>
      <c r="O1317" s="257" t="s">
        <v>1027</v>
      </c>
      <c r="P1317" s="315" t="s">
        <v>2285</v>
      </c>
      <c r="Q1317" s="283">
        <v>1</v>
      </c>
      <c r="R1317" s="298">
        <v>1</v>
      </c>
      <c r="S1317" s="257" t="s">
        <v>1007</v>
      </c>
      <c r="T1317" s="257" t="s">
        <v>1007</v>
      </c>
      <c r="U1317" s="257" t="s">
        <v>1007</v>
      </c>
      <c r="V1317" s="257" t="s">
        <v>1007</v>
      </c>
      <c r="W1317" s="257" t="s">
        <v>1007</v>
      </c>
      <c r="X1317" s="257" t="s">
        <v>1007</v>
      </c>
      <c r="Y1317" s="257" t="s">
        <v>1007</v>
      </c>
      <c r="Z1317" s="257" t="s">
        <v>1007</v>
      </c>
      <c r="AA1317" s="257" t="s">
        <v>1007</v>
      </c>
      <c r="AB1317" s="257" t="s">
        <v>1007</v>
      </c>
      <c r="AC1317" s="257" t="s">
        <v>1007</v>
      </c>
      <c r="AD1317" s="257" t="s">
        <v>1007</v>
      </c>
      <c r="AE1317" s="257" t="s">
        <v>1007</v>
      </c>
      <c r="AF1317" s="257" t="s">
        <v>1007</v>
      </c>
      <c r="AG1317" s="257" t="s">
        <v>1007</v>
      </c>
      <c r="AH1317" s="257" t="s">
        <v>1007</v>
      </c>
      <c r="AI1317" s="257" t="s">
        <v>1007</v>
      </c>
      <c r="AJ1317" s="257" t="s">
        <v>1007</v>
      </c>
      <c r="AK1317" s="257" t="s">
        <v>1007</v>
      </c>
      <c r="AL1317" s="257" t="s">
        <v>1007</v>
      </c>
      <c r="AM1317" s="257" t="s">
        <v>1007</v>
      </c>
    </row>
    <row r="1318" spans="1:39" s="123" customFormat="1" ht="15" hidden="1" customHeight="1">
      <c r="A1318" s="153" t="s">
        <v>223</v>
      </c>
      <c r="B1318" s="153"/>
      <c r="C1318" s="153" t="s">
        <v>953</v>
      </c>
      <c r="H1318" s="123">
        <v>1</v>
      </c>
      <c r="I1318" s="156">
        <v>13.3</v>
      </c>
      <c r="J1318" s="172">
        <f t="shared" si="57"/>
        <v>13.3</v>
      </c>
      <c r="K1318" s="157">
        <f t="shared" si="58"/>
        <v>6.1994546344419329E-4</v>
      </c>
      <c r="P1318" s="316"/>
      <c r="Q1318" s="163">
        <v>1</v>
      </c>
      <c r="R1318" s="297">
        <v>1</v>
      </c>
      <c r="S1318" s="162" t="s">
        <v>1007</v>
      </c>
      <c r="T1318" s="162" t="s">
        <v>1007</v>
      </c>
      <c r="U1318" s="162" t="s">
        <v>1007</v>
      </c>
      <c r="V1318" s="162" t="s">
        <v>1007</v>
      </c>
      <c r="W1318" s="162" t="s">
        <v>1007</v>
      </c>
      <c r="X1318" s="162" t="s">
        <v>1007</v>
      </c>
      <c r="Y1318" s="162" t="s">
        <v>1007</v>
      </c>
      <c r="Z1318" s="162" t="s">
        <v>1007</v>
      </c>
      <c r="AA1318" s="162" t="s">
        <v>1007</v>
      </c>
      <c r="AB1318" s="162" t="s">
        <v>1007</v>
      </c>
      <c r="AC1318" s="162" t="s">
        <v>1007</v>
      </c>
      <c r="AD1318" s="162" t="s">
        <v>1007</v>
      </c>
      <c r="AE1318" s="162" t="s">
        <v>1007</v>
      </c>
      <c r="AF1318" s="162" t="s">
        <v>1007</v>
      </c>
      <c r="AG1318" s="162" t="s">
        <v>1007</v>
      </c>
      <c r="AH1318" s="162" t="s">
        <v>1007</v>
      </c>
      <c r="AI1318" s="162" t="s">
        <v>1007</v>
      </c>
      <c r="AJ1318" s="162" t="s">
        <v>1007</v>
      </c>
      <c r="AK1318" s="162" t="s">
        <v>1007</v>
      </c>
      <c r="AL1318" s="162" t="s">
        <v>1007</v>
      </c>
      <c r="AM1318" s="162" t="s">
        <v>1007</v>
      </c>
    </row>
    <row r="1319" spans="1:39" s="121" customFormat="1" ht="15" hidden="1" customHeight="1">
      <c r="A1319" s="233" t="s">
        <v>1406</v>
      </c>
      <c r="B1319" s="233"/>
      <c r="C1319" s="233" t="s">
        <v>855</v>
      </c>
      <c r="H1319" s="121">
        <v>1</v>
      </c>
      <c r="I1319" s="235">
        <v>13.3</v>
      </c>
      <c r="J1319" s="236">
        <f t="shared" si="57"/>
        <v>13.3</v>
      </c>
      <c r="K1319" s="237">
        <f t="shared" si="58"/>
        <v>6.1994546344419329E-4</v>
      </c>
    </row>
    <row r="1320" spans="1:39" s="205" customFormat="1" ht="15" customHeight="1">
      <c r="A1320" s="204" t="s">
        <v>224</v>
      </c>
      <c r="B1320" s="204"/>
      <c r="C1320" s="204" t="s">
        <v>537</v>
      </c>
      <c r="H1320" s="205">
        <v>1</v>
      </c>
      <c r="I1320" s="206">
        <v>13.3</v>
      </c>
      <c r="J1320" s="193">
        <f t="shared" si="57"/>
        <v>13.3</v>
      </c>
      <c r="K1320" s="207">
        <f t="shared" si="58"/>
        <v>6.1994546344419329E-4</v>
      </c>
      <c r="P1320" s="317"/>
      <c r="R1320" s="303">
        <v>1</v>
      </c>
      <c r="S1320" s="205" t="s">
        <v>91</v>
      </c>
      <c r="T1320" s="205" t="s">
        <v>91</v>
      </c>
      <c r="U1320" s="205" t="s">
        <v>91</v>
      </c>
      <c r="V1320" s="205" t="s">
        <v>91</v>
      </c>
      <c r="W1320" s="205" t="s">
        <v>91</v>
      </c>
      <c r="X1320" s="205" t="s">
        <v>91</v>
      </c>
      <c r="Y1320" s="205" t="s">
        <v>91</v>
      </c>
      <c r="Z1320" s="205" t="s">
        <v>91</v>
      </c>
      <c r="AA1320" s="205" t="s">
        <v>91</v>
      </c>
      <c r="AB1320" s="205" t="s">
        <v>91</v>
      </c>
      <c r="AC1320" s="205" t="s">
        <v>91</v>
      </c>
      <c r="AD1320" s="205" t="s">
        <v>91</v>
      </c>
      <c r="AE1320" s="205" t="s">
        <v>91</v>
      </c>
      <c r="AF1320" s="205" t="s">
        <v>91</v>
      </c>
      <c r="AG1320" s="205" t="s">
        <v>91</v>
      </c>
      <c r="AH1320" s="205" t="s">
        <v>91</v>
      </c>
      <c r="AI1320" s="205" t="s">
        <v>91</v>
      </c>
      <c r="AJ1320" s="205" t="s">
        <v>91</v>
      </c>
      <c r="AK1320" s="205" t="s">
        <v>91</v>
      </c>
      <c r="AL1320" s="205" t="s">
        <v>91</v>
      </c>
      <c r="AM1320" s="205" t="s">
        <v>91</v>
      </c>
    </row>
    <row r="1321" spans="1:39" s="121" customFormat="1" ht="15" hidden="1" customHeight="1">
      <c r="A1321" s="233" t="s">
        <v>1407</v>
      </c>
      <c r="B1321" s="233"/>
      <c r="C1321" s="233" t="s">
        <v>489</v>
      </c>
      <c r="H1321" s="121">
        <v>1</v>
      </c>
      <c r="I1321" s="235">
        <v>13.3</v>
      </c>
      <c r="J1321" s="236">
        <f t="shared" si="57"/>
        <v>13.3</v>
      </c>
      <c r="K1321" s="237">
        <f t="shared" si="58"/>
        <v>6.1994546344419329E-4</v>
      </c>
    </row>
    <row r="1322" spans="1:39" s="121" customFormat="1" ht="15" customHeight="1">
      <c r="A1322" s="233" t="s">
        <v>1408</v>
      </c>
      <c r="B1322" s="233"/>
      <c r="C1322" s="233" t="s">
        <v>2106</v>
      </c>
      <c r="H1322" s="121">
        <v>1</v>
      </c>
      <c r="I1322" s="235">
        <v>13.3</v>
      </c>
      <c r="J1322" s="236">
        <f t="shared" si="57"/>
        <v>13.3</v>
      </c>
      <c r="K1322" s="237">
        <f t="shared" si="58"/>
        <v>6.1994546344419329E-4</v>
      </c>
      <c r="P1322" s="315"/>
      <c r="R1322" s="300">
        <v>1</v>
      </c>
      <c r="S1322" s="121" t="s">
        <v>91</v>
      </c>
      <c r="T1322" s="121" t="s">
        <v>91</v>
      </c>
      <c r="U1322" s="121" t="s">
        <v>91</v>
      </c>
      <c r="V1322" s="121" t="s">
        <v>91</v>
      </c>
      <c r="W1322" s="121" t="s">
        <v>91</v>
      </c>
      <c r="X1322" s="121" t="s">
        <v>91</v>
      </c>
      <c r="Y1322" s="121" t="s">
        <v>91</v>
      </c>
      <c r="Z1322" s="121" t="s">
        <v>91</v>
      </c>
      <c r="AA1322" s="121" t="s">
        <v>91</v>
      </c>
      <c r="AB1322" s="121" t="s">
        <v>91</v>
      </c>
      <c r="AC1322" s="121" t="s">
        <v>91</v>
      </c>
      <c r="AD1322" s="121" t="s">
        <v>91</v>
      </c>
      <c r="AE1322" s="121" t="s">
        <v>91</v>
      </c>
      <c r="AF1322" s="121" t="s">
        <v>91</v>
      </c>
      <c r="AG1322" s="121" t="s">
        <v>91</v>
      </c>
      <c r="AH1322" s="121" t="s">
        <v>91</v>
      </c>
      <c r="AI1322" s="121" t="s">
        <v>91</v>
      </c>
      <c r="AJ1322" s="121" t="s">
        <v>91</v>
      </c>
      <c r="AK1322" s="121" t="s">
        <v>91</v>
      </c>
      <c r="AL1322" s="121" t="s">
        <v>91</v>
      </c>
      <c r="AM1322" s="121" t="s">
        <v>91</v>
      </c>
    </row>
    <row r="1323" spans="1:39" s="121" customFormat="1" ht="15" customHeight="1">
      <c r="A1323" s="233" t="s">
        <v>225</v>
      </c>
      <c r="B1323" s="233"/>
      <c r="C1323" s="233" t="s">
        <v>2106</v>
      </c>
      <c r="H1323" s="121">
        <v>1</v>
      </c>
      <c r="I1323" s="235">
        <v>13.3</v>
      </c>
      <c r="J1323" s="236">
        <f t="shared" si="57"/>
        <v>13.3</v>
      </c>
      <c r="K1323" s="237">
        <f t="shared" si="58"/>
        <v>6.1994546344419329E-4</v>
      </c>
      <c r="P1323" s="315"/>
      <c r="R1323" s="300">
        <v>1</v>
      </c>
      <c r="S1323" s="121" t="s">
        <v>91</v>
      </c>
      <c r="T1323" s="121" t="s">
        <v>91</v>
      </c>
      <c r="U1323" s="121" t="s">
        <v>91</v>
      </c>
      <c r="V1323" s="121" t="s">
        <v>91</v>
      </c>
      <c r="W1323" s="121" t="s">
        <v>91</v>
      </c>
      <c r="X1323" s="121" t="s">
        <v>91</v>
      </c>
      <c r="Y1323" s="121" t="s">
        <v>91</v>
      </c>
      <c r="Z1323" s="121" t="s">
        <v>91</v>
      </c>
      <c r="AA1323" s="121" t="s">
        <v>91</v>
      </c>
      <c r="AB1323" s="121" t="s">
        <v>91</v>
      </c>
      <c r="AC1323" s="121" t="s">
        <v>91</v>
      </c>
      <c r="AD1323" s="121" t="s">
        <v>91</v>
      </c>
      <c r="AE1323" s="121" t="s">
        <v>91</v>
      </c>
      <c r="AF1323" s="121" t="s">
        <v>91</v>
      </c>
      <c r="AG1323" s="121" t="s">
        <v>91</v>
      </c>
      <c r="AH1323" s="121" t="s">
        <v>91</v>
      </c>
      <c r="AI1323" s="121" t="s">
        <v>91</v>
      </c>
      <c r="AJ1323" s="121" t="s">
        <v>91</v>
      </c>
      <c r="AK1323" s="121" t="s">
        <v>91</v>
      </c>
      <c r="AL1323" s="121" t="s">
        <v>91</v>
      </c>
      <c r="AM1323" s="121" t="s">
        <v>91</v>
      </c>
    </row>
    <row r="1324" spans="1:39" s="121" customFormat="1" ht="15" hidden="1" customHeight="1">
      <c r="A1324" s="233" t="s">
        <v>1409</v>
      </c>
      <c r="B1324" s="233"/>
      <c r="C1324" s="233" t="s">
        <v>391</v>
      </c>
      <c r="H1324" s="121">
        <v>1</v>
      </c>
      <c r="I1324" s="235">
        <v>13.3</v>
      </c>
      <c r="J1324" s="236">
        <f t="shared" si="57"/>
        <v>13.3</v>
      </c>
      <c r="K1324" s="237">
        <f t="shared" si="58"/>
        <v>6.1994546344419329E-4</v>
      </c>
    </row>
    <row r="1325" spans="1:39" s="121" customFormat="1" ht="15" hidden="1" customHeight="1">
      <c r="A1325" s="233" t="s">
        <v>1410</v>
      </c>
      <c r="B1325" s="233"/>
      <c r="C1325" s="233" t="s">
        <v>391</v>
      </c>
      <c r="H1325" s="121">
        <v>1</v>
      </c>
      <c r="I1325" s="235">
        <v>13.3</v>
      </c>
      <c r="J1325" s="236">
        <f t="shared" si="57"/>
        <v>13.3</v>
      </c>
      <c r="K1325" s="237">
        <f t="shared" si="58"/>
        <v>6.1994546344419329E-4</v>
      </c>
    </row>
    <row r="1326" spans="1:39" s="121" customFormat="1" ht="15" customHeight="1">
      <c r="A1326" s="233" t="s">
        <v>1411</v>
      </c>
      <c r="B1326" s="233"/>
      <c r="C1326" s="233" t="s">
        <v>510</v>
      </c>
      <c r="H1326" s="121">
        <v>1</v>
      </c>
      <c r="I1326" s="235">
        <v>16.5</v>
      </c>
      <c r="J1326" s="251">
        <f t="shared" si="57"/>
        <v>16.5</v>
      </c>
      <c r="K1326" s="252">
        <f t="shared" si="58"/>
        <v>7.691052741976834E-4</v>
      </c>
      <c r="P1326" s="315"/>
      <c r="Q1326" s="283"/>
      <c r="R1326" s="298">
        <v>1</v>
      </c>
      <c r="S1326" s="257" t="s">
        <v>1004</v>
      </c>
      <c r="T1326" s="257" t="s">
        <v>1004</v>
      </c>
      <c r="U1326" s="257" t="s">
        <v>1004</v>
      </c>
      <c r="V1326" s="257" t="s">
        <v>1004</v>
      </c>
      <c r="W1326" s="257" t="s">
        <v>1004</v>
      </c>
      <c r="X1326" s="257" t="s">
        <v>1004</v>
      </c>
      <c r="Y1326" s="257" t="s">
        <v>1004</v>
      </c>
      <c r="Z1326" s="257" t="s">
        <v>1004</v>
      </c>
      <c r="AA1326" s="257" t="s">
        <v>1004</v>
      </c>
      <c r="AB1326" s="257" t="s">
        <v>1004</v>
      </c>
      <c r="AC1326" s="257" t="s">
        <v>1004</v>
      </c>
      <c r="AD1326" s="257" t="s">
        <v>1004</v>
      </c>
      <c r="AE1326" s="257" t="s">
        <v>1004</v>
      </c>
      <c r="AF1326" s="257" t="s">
        <v>1004</v>
      </c>
      <c r="AG1326" s="257" t="s">
        <v>1004</v>
      </c>
      <c r="AH1326" s="257" t="s">
        <v>1004</v>
      </c>
      <c r="AI1326" s="257" t="s">
        <v>1004</v>
      </c>
      <c r="AJ1326" s="257" t="s">
        <v>1004</v>
      </c>
      <c r="AK1326" s="257" t="s">
        <v>1004</v>
      </c>
      <c r="AL1326" s="257" t="s">
        <v>1004</v>
      </c>
      <c r="AM1326" s="257" t="s">
        <v>1004</v>
      </c>
    </row>
    <row r="1327" spans="1:39" s="121" customFormat="1" ht="15" hidden="1" customHeight="1">
      <c r="A1327" s="233" t="s">
        <v>1412</v>
      </c>
      <c r="B1327" s="233"/>
      <c r="C1327" s="233" t="s">
        <v>537</v>
      </c>
      <c r="H1327" s="121">
        <v>1</v>
      </c>
      <c r="I1327" s="235">
        <v>4.7</v>
      </c>
      <c r="J1327" s="236">
        <f t="shared" si="57"/>
        <v>4.7</v>
      </c>
      <c r="K1327" s="237">
        <f t="shared" si="58"/>
        <v>2.1907847204418861E-4</v>
      </c>
    </row>
    <row r="1328" spans="1:39" s="121" customFormat="1" ht="15" customHeight="1">
      <c r="A1328" s="233" t="s">
        <v>226</v>
      </c>
      <c r="B1328" s="233"/>
      <c r="C1328" s="233" t="s">
        <v>280</v>
      </c>
      <c r="H1328" s="121">
        <v>1</v>
      </c>
      <c r="I1328" s="235">
        <v>18</v>
      </c>
      <c r="J1328" s="236">
        <f t="shared" si="57"/>
        <v>18</v>
      </c>
      <c r="K1328" s="237">
        <f t="shared" si="58"/>
        <v>8.390239354883819E-4</v>
      </c>
      <c r="P1328" s="315"/>
      <c r="R1328" s="300">
        <v>1</v>
      </c>
      <c r="S1328" s="121" t="s">
        <v>91</v>
      </c>
      <c r="T1328" s="121" t="s">
        <v>91</v>
      </c>
      <c r="U1328" s="121" t="s">
        <v>91</v>
      </c>
      <c r="V1328" s="121" t="s">
        <v>91</v>
      </c>
      <c r="W1328" s="121" t="s">
        <v>91</v>
      </c>
      <c r="X1328" s="121" t="s">
        <v>91</v>
      </c>
      <c r="Y1328" s="121" t="s">
        <v>91</v>
      </c>
      <c r="Z1328" s="121" t="s">
        <v>91</v>
      </c>
      <c r="AA1328" s="121" t="s">
        <v>91</v>
      </c>
      <c r="AB1328" s="121" t="s">
        <v>91</v>
      </c>
      <c r="AC1328" s="121" t="s">
        <v>91</v>
      </c>
      <c r="AD1328" s="121" t="s">
        <v>91</v>
      </c>
      <c r="AE1328" s="121" t="s">
        <v>91</v>
      </c>
      <c r="AF1328" s="121" t="s">
        <v>91</v>
      </c>
      <c r="AG1328" s="121" t="s">
        <v>91</v>
      </c>
      <c r="AH1328" s="121" t="s">
        <v>91</v>
      </c>
      <c r="AI1328" s="121" t="s">
        <v>91</v>
      </c>
      <c r="AJ1328" s="121" t="s">
        <v>91</v>
      </c>
      <c r="AK1328" s="121" t="s">
        <v>91</v>
      </c>
      <c r="AL1328" s="121" t="s">
        <v>91</v>
      </c>
      <c r="AM1328" s="121" t="s">
        <v>91</v>
      </c>
    </row>
    <row r="1329" spans="1:39" s="121" customFormat="1" ht="15" hidden="1" customHeight="1">
      <c r="A1329" s="233" t="s">
        <v>1413</v>
      </c>
      <c r="B1329" s="233"/>
      <c r="C1329" s="233" t="s">
        <v>919</v>
      </c>
      <c r="H1329" s="121">
        <v>1</v>
      </c>
      <c r="I1329" s="235">
        <v>13.3</v>
      </c>
      <c r="J1329" s="236">
        <f t="shared" si="57"/>
        <v>13.3</v>
      </c>
      <c r="K1329" s="237">
        <f t="shared" si="58"/>
        <v>6.1994546344419329E-4</v>
      </c>
    </row>
    <row r="1330" spans="1:39" s="121" customFormat="1" ht="15" hidden="1" customHeight="1">
      <c r="A1330" s="233" t="s">
        <v>1414</v>
      </c>
      <c r="B1330" s="233"/>
      <c r="C1330" s="233" t="s">
        <v>919</v>
      </c>
      <c r="H1330" s="121">
        <v>1</v>
      </c>
      <c r="I1330" s="235">
        <v>13.3</v>
      </c>
      <c r="J1330" s="236">
        <f t="shared" si="57"/>
        <v>13.3</v>
      </c>
      <c r="K1330" s="237">
        <f t="shared" si="58"/>
        <v>6.1994546344419329E-4</v>
      </c>
    </row>
    <row r="1331" spans="1:39" s="121" customFormat="1" ht="15" hidden="1" customHeight="1">
      <c r="A1331" s="233" t="s">
        <v>1415</v>
      </c>
      <c r="B1331" s="233"/>
      <c r="C1331" s="233" t="s">
        <v>919</v>
      </c>
      <c r="H1331" s="121">
        <v>1</v>
      </c>
      <c r="I1331" s="235">
        <v>4.7</v>
      </c>
      <c r="J1331" s="236">
        <f t="shared" si="57"/>
        <v>4.7</v>
      </c>
      <c r="K1331" s="237">
        <f t="shared" si="58"/>
        <v>2.1907847204418861E-4</v>
      </c>
    </row>
    <row r="1332" spans="1:39" s="121" customFormat="1" ht="15" customHeight="1">
      <c r="A1332" s="233" t="s">
        <v>1416</v>
      </c>
      <c r="B1332" s="233"/>
      <c r="C1332" s="233" t="s">
        <v>954</v>
      </c>
      <c r="H1332" s="121">
        <v>1</v>
      </c>
      <c r="I1332" s="235">
        <v>13.3</v>
      </c>
      <c r="J1332" s="251">
        <f t="shared" si="57"/>
        <v>13.3</v>
      </c>
      <c r="K1332" s="252">
        <f t="shared" si="58"/>
        <v>6.1994546344419329E-4</v>
      </c>
      <c r="P1332" s="315"/>
      <c r="Q1332" s="283"/>
      <c r="R1332" s="298">
        <v>1</v>
      </c>
      <c r="S1332" s="257" t="s">
        <v>1004</v>
      </c>
      <c r="T1332" s="257" t="s">
        <v>1004</v>
      </c>
      <c r="U1332" s="257" t="s">
        <v>1004</v>
      </c>
      <c r="V1332" s="257" t="s">
        <v>1004</v>
      </c>
      <c r="W1332" s="257" t="s">
        <v>1004</v>
      </c>
      <c r="X1332" s="257" t="s">
        <v>1004</v>
      </c>
      <c r="Y1332" s="257" t="s">
        <v>1004</v>
      </c>
      <c r="Z1332" s="257" t="s">
        <v>1004</v>
      </c>
      <c r="AA1332" s="257" t="s">
        <v>1004</v>
      </c>
      <c r="AB1332" s="257" t="s">
        <v>1004</v>
      </c>
      <c r="AC1332" s="257" t="s">
        <v>1004</v>
      </c>
      <c r="AD1332" s="257" t="s">
        <v>1004</v>
      </c>
      <c r="AE1332" s="257" t="s">
        <v>1004</v>
      </c>
      <c r="AF1332" s="257" t="s">
        <v>1004</v>
      </c>
      <c r="AG1332" s="257" t="s">
        <v>1004</v>
      </c>
      <c r="AH1332" s="257" t="s">
        <v>1004</v>
      </c>
      <c r="AI1332" s="257" t="s">
        <v>1004</v>
      </c>
      <c r="AJ1332" s="257" t="s">
        <v>1004</v>
      </c>
      <c r="AK1332" s="257" t="s">
        <v>1004</v>
      </c>
      <c r="AL1332" s="257" t="s">
        <v>1004</v>
      </c>
      <c r="AM1332" s="257" t="s">
        <v>1004</v>
      </c>
    </row>
    <row r="1333" spans="1:39" s="121" customFormat="1" ht="15" hidden="1" customHeight="1">
      <c r="A1333" s="233" t="s">
        <v>1417</v>
      </c>
      <c r="B1333" s="233"/>
      <c r="C1333" s="233" t="s">
        <v>434</v>
      </c>
      <c r="H1333" s="121">
        <v>1</v>
      </c>
      <c r="I1333" s="235">
        <v>13.3</v>
      </c>
      <c r="J1333" s="236">
        <f t="shared" si="57"/>
        <v>13.3</v>
      </c>
      <c r="K1333" s="237">
        <f t="shared" si="58"/>
        <v>6.1994546344419329E-4</v>
      </c>
    </row>
    <row r="1334" spans="1:39" s="205" customFormat="1" ht="46.5" customHeight="1">
      <c r="A1334" s="204" t="s">
        <v>227</v>
      </c>
      <c r="B1334" s="204"/>
      <c r="C1334" s="204" t="s">
        <v>777</v>
      </c>
      <c r="H1334" s="205">
        <v>1</v>
      </c>
      <c r="I1334" s="206">
        <v>13.3</v>
      </c>
      <c r="J1334" s="193">
        <f t="shared" si="57"/>
        <v>13.3</v>
      </c>
      <c r="K1334" s="207">
        <f t="shared" si="58"/>
        <v>6.1994546344419329E-4</v>
      </c>
      <c r="P1334" s="317" t="s">
        <v>2295</v>
      </c>
      <c r="R1334" s="303">
        <v>1</v>
      </c>
      <c r="S1334" s="205" t="s">
        <v>91</v>
      </c>
      <c r="T1334" s="205" t="s">
        <v>91</v>
      </c>
      <c r="U1334" s="205" t="s">
        <v>91</v>
      </c>
      <c r="V1334" s="205" t="s">
        <v>91</v>
      </c>
      <c r="W1334" s="205" t="s">
        <v>91</v>
      </c>
      <c r="X1334" s="205" t="s">
        <v>91</v>
      </c>
      <c r="Y1334" s="205" t="s">
        <v>91</v>
      </c>
      <c r="Z1334" s="205" t="s">
        <v>91</v>
      </c>
      <c r="AA1334" s="205" t="s">
        <v>91</v>
      </c>
      <c r="AB1334" s="205" t="s">
        <v>91</v>
      </c>
      <c r="AC1334" s="205" t="s">
        <v>91</v>
      </c>
      <c r="AD1334" s="205" t="s">
        <v>91</v>
      </c>
      <c r="AE1334" s="205" t="s">
        <v>91</v>
      </c>
      <c r="AF1334" s="205" t="s">
        <v>91</v>
      </c>
      <c r="AG1334" s="205" t="s">
        <v>91</v>
      </c>
      <c r="AH1334" s="205" t="s">
        <v>91</v>
      </c>
      <c r="AI1334" s="205" t="s">
        <v>91</v>
      </c>
      <c r="AJ1334" s="205" t="s">
        <v>91</v>
      </c>
      <c r="AK1334" s="205" t="s">
        <v>91</v>
      </c>
      <c r="AL1334" s="205" t="s">
        <v>91</v>
      </c>
      <c r="AM1334" s="205" t="s">
        <v>91</v>
      </c>
    </row>
    <row r="1335" spans="1:39" s="121" customFormat="1" ht="15" customHeight="1">
      <c r="A1335" s="233" t="s">
        <v>1418</v>
      </c>
      <c r="B1335" s="233"/>
      <c r="C1335" s="233" t="s">
        <v>954</v>
      </c>
      <c r="H1335" s="121">
        <v>1</v>
      </c>
      <c r="I1335" s="235">
        <v>13.3</v>
      </c>
      <c r="J1335" s="251">
        <f t="shared" si="57"/>
        <v>13.3</v>
      </c>
      <c r="K1335" s="252">
        <f t="shared" si="58"/>
        <v>6.1994546344419329E-4</v>
      </c>
      <c r="P1335" s="315"/>
      <c r="Q1335" s="283"/>
      <c r="R1335" s="298">
        <v>1</v>
      </c>
      <c r="S1335" s="257" t="s">
        <v>1004</v>
      </c>
      <c r="T1335" s="257" t="s">
        <v>1004</v>
      </c>
      <c r="U1335" s="257" t="s">
        <v>1004</v>
      </c>
      <c r="V1335" s="257" t="s">
        <v>1004</v>
      </c>
      <c r="W1335" s="257" t="s">
        <v>1004</v>
      </c>
      <c r="X1335" s="257" t="s">
        <v>1004</v>
      </c>
      <c r="Y1335" s="257" t="s">
        <v>1004</v>
      </c>
      <c r="Z1335" s="257" t="s">
        <v>1004</v>
      </c>
      <c r="AA1335" s="257" t="s">
        <v>1004</v>
      </c>
      <c r="AB1335" s="257" t="s">
        <v>1004</v>
      </c>
      <c r="AC1335" s="257" t="s">
        <v>1004</v>
      </c>
      <c r="AD1335" s="257" t="s">
        <v>1004</v>
      </c>
      <c r="AE1335" s="257" t="s">
        <v>1004</v>
      </c>
      <c r="AF1335" s="257" t="s">
        <v>1004</v>
      </c>
      <c r="AG1335" s="257" t="s">
        <v>1004</v>
      </c>
      <c r="AH1335" s="257" t="s">
        <v>1004</v>
      </c>
      <c r="AI1335" s="257" t="s">
        <v>1004</v>
      </c>
      <c r="AJ1335" s="257" t="s">
        <v>1004</v>
      </c>
      <c r="AK1335" s="257" t="s">
        <v>1004</v>
      </c>
      <c r="AL1335" s="257" t="s">
        <v>1004</v>
      </c>
      <c r="AM1335" s="257" t="s">
        <v>1004</v>
      </c>
    </row>
    <row r="1336" spans="1:39" s="121" customFormat="1" ht="15" customHeight="1">
      <c r="A1336" s="233" t="s">
        <v>1419</v>
      </c>
      <c r="B1336" s="233"/>
      <c r="C1336" s="233" t="s">
        <v>954</v>
      </c>
      <c r="H1336" s="121">
        <v>1</v>
      </c>
      <c r="I1336" s="235">
        <v>13.2</v>
      </c>
      <c r="J1336" s="236">
        <f t="shared" si="57"/>
        <v>13.2</v>
      </c>
      <c r="K1336" s="237">
        <f t="shared" si="58"/>
        <v>6.1528421935814668E-4</v>
      </c>
      <c r="P1336" s="315"/>
      <c r="R1336" s="300">
        <v>1</v>
      </c>
      <c r="S1336" s="121" t="s">
        <v>91</v>
      </c>
      <c r="T1336" s="121" t="s">
        <v>91</v>
      </c>
      <c r="U1336" s="121" t="s">
        <v>91</v>
      </c>
      <c r="V1336" s="121" t="s">
        <v>91</v>
      </c>
      <c r="W1336" s="121" t="s">
        <v>91</v>
      </c>
      <c r="X1336" s="121" t="s">
        <v>91</v>
      </c>
      <c r="Y1336" s="121" t="s">
        <v>91</v>
      </c>
      <c r="Z1336" s="121" t="s">
        <v>91</v>
      </c>
      <c r="AA1336" s="121" t="s">
        <v>91</v>
      </c>
      <c r="AB1336" s="121" t="s">
        <v>91</v>
      </c>
      <c r="AC1336" s="121" t="s">
        <v>91</v>
      </c>
      <c r="AD1336" s="121" t="s">
        <v>91</v>
      </c>
      <c r="AE1336" s="121" t="s">
        <v>91</v>
      </c>
      <c r="AF1336" s="121" t="s">
        <v>91</v>
      </c>
      <c r="AG1336" s="121" t="s">
        <v>91</v>
      </c>
      <c r="AH1336" s="121" t="s">
        <v>91</v>
      </c>
      <c r="AI1336" s="121" t="s">
        <v>91</v>
      </c>
      <c r="AJ1336" s="121" t="s">
        <v>91</v>
      </c>
      <c r="AK1336" s="121" t="s">
        <v>91</v>
      </c>
      <c r="AL1336" s="121" t="s">
        <v>91</v>
      </c>
      <c r="AM1336" s="121" t="s">
        <v>91</v>
      </c>
    </row>
    <row r="1337" spans="1:39" s="121" customFormat="1" ht="15" hidden="1" customHeight="1">
      <c r="A1337" s="233" t="s">
        <v>1420</v>
      </c>
      <c r="B1337" s="233"/>
      <c r="C1337" s="233" t="s">
        <v>827</v>
      </c>
      <c r="H1337" s="121">
        <v>1</v>
      </c>
      <c r="I1337" s="235">
        <v>13.2</v>
      </c>
      <c r="J1337" s="236">
        <f t="shared" si="57"/>
        <v>13.2</v>
      </c>
      <c r="K1337" s="237">
        <f t="shared" si="58"/>
        <v>6.1528421935814668E-4</v>
      </c>
    </row>
    <row r="1338" spans="1:39" s="121" customFormat="1" ht="15" hidden="1" customHeight="1">
      <c r="A1338" s="233" t="s">
        <v>1421</v>
      </c>
      <c r="B1338" s="233"/>
      <c r="C1338" s="233" t="s">
        <v>458</v>
      </c>
      <c r="H1338" s="121">
        <v>1</v>
      </c>
      <c r="I1338" s="235">
        <v>13.3</v>
      </c>
      <c r="J1338" s="236">
        <f t="shared" si="57"/>
        <v>13.3</v>
      </c>
      <c r="K1338" s="237">
        <f t="shared" si="58"/>
        <v>6.1994546344419329E-4</v>
      </c>
    </row>
    <row r="1339" spans="1:39" s="121" customFormat="1" ht="15" hidden="1" customHeight="1">
      <c r="A1339" s="233" t="s">
        <v>1422</v>
      </c>
      <c r="B1339" s="233"/>
      <c r="C1339" s="233" t="s">
        <v>458</v>
      </c>
      <c r="H1339" s="121">
        <v>1</v>
      </c>
      <c r="I1339" s="235">
        <v>13.3</v>
      </c>
      <c r="J1339" s="236">
        <f t="shared" si="57"/>
        <v>13.3</v>
      </c>
      <c r="K1339" s="237">
        <f t="shared" si="58"/>
        <v>6.1994546344419329E-4</v>
      </c>
    </row>
    <row r="1340" spans="1:39" s="121" customFormat="1" ht="15" hidden="1" customHeight="1">
      <c r="A1340" s="233" t="s">
        <v>1423</v>
      </c>
      <c r="B1340" s="233"/>
      <c r="C1340" s="233" t="s">
        <v>451</v>
      </c>
      <c r="H1340" s="121">
        <v>1</v>
      </c>
      <c r="I1340" s="235">
        <v>13</v>
      </c>
      <c r="J1340" s="236">
        <f t="shared" si="57"/>
        <v>13</v>
      </c>
      <c r="K1340" s="237">
        <f t="shared" si="58"/>
        <v>6.0596173118605357E-4</v>
      </c>
    </row>
    <row r="1341" spans="1:39" s="121" customFormat="1" ht="15" hidden="1" customHeight="1">
      <c r="A1341" s="233" t="s">
        <v>1424</v>
      </c>
      <c r="B1341" s="233"/>
      <c r="C1341" s="233" t="s">
        <v>468</v>
      </c>
      <c r="H1341" s="121">
        <v>1</v>
      </c>
      <c r="I1341" s="235">
        <v>4.7</v>
      </c>
      <c r="J1341" s="236">
        <f t="shared" si="57"/>
        <v>4.7</v>
      </c>
      <c r="K1341" s="237">
        <f t="shared" si="58"/>
        <v>2.1907847204418861E-4</v>
      </c>
    </row>
    <row r="1342" spans="1:39" s="121" customFormat="1" ht="15" hidden="1" customHeight="1">
      <c r="A1342" s="233" t="s">
        <v>228</v>
      </c>
      <c r="B1342" s="233"/>
      <c r="C1342" s="233" t="s">
        <v>446</v>
      </c>
      <c r="H1342" s="121">
        <v>1</v>
      </c>
      <c r="I1342" s="235">
        <v>18</v>
      </c>
      <c r="J1342" s="236">
        <f t="shared" si="57"/>
        <v>18</v>
      </c>
      <c r="K1342" s="237">
        <f t="shared" si="58"/>
        <v>8.390239354883819E-4</v>
      </c>
    </row>
    <row r="1343" spans="1:39" s="121" customFormat="1" ht="15" hidden="1" customHeight="1">
      <c r="A1343" s="233" t="s">
        <v>1425</v>
      </c>
      <c r="B1343" s="233"/>
      <c r="C1343" s="233" t="s">
        <v>424</v>
      </c>
      <c r="H1343" s="121">
        <v>1</v>
      </c>
      <c r="I1343" s="235">
        <v>13.3</v>
      </c>
      <c r="J1343" s="236">
        <f t="shared" si="57"/>
        <v>13.3</v>
      </c>
      <c r="K1343" s="237">
        <f t="shared" si="58"/>
        <v>6.1994546344419329E-4</v>
      </c>
    </row>
    <row r="1344" spans="1:39" s="121" customFormat="1" ht="15" customHeight="1">
      <c r="A1344" s="233" t="s">
        <v>1426</v>
      </c>
      <c r="B1344" s="233"/>
      <c r="C1344" s="233" t="s">
        <v>415</v>
      </c>
      <c r="H1344" s="121">
        <v>1</v>
      </c>
      <c r="I1344" s="235">
        <v>15.1</v>
      </c>
      <c r="J1344" s="236">
        <f t="shared" si="57"/>
        <v>15.1</v>
      </c>
      <c r="K1344" s="237">
        <f t="shared" si="58"/>
        <v>7.038478569930314E-4</v>
      </c>
      <c r="P1344" s="315"/>
      <c r="R1344" s="300">
        <v>1</v>
      </c>
      <c r="S1344" s="121" t="s">
        <v>91</v>
      </c>
      <c r="T1344" s="121" t="s">
        <v>91</v>
      </c>
      <c r="U1344" s="121" t="s">
        <v>91</v>
      </c>
      <c r="V1344" s="121" t="s">
        <v>91</v>
      </c>
      <c r="W1344" s="121" t="s">
        <v>91</v>
      </c>
      <c r="X1344" s="121" t="s">
        <v>91</v>
      </c>
      <c r="Y1344" s="121" t="s">
        <v>91</v>
      </c>
      <c r="Z1344" s="121" t="s">
        <v>91</v>
      </c>
      <c r="AA1344" s="121" t="s">
        <v>91</v>
      </c>
      <c r="AB1344" s="121" t="s">
        <v>91</v>
      </c>
      <c r="AC1344" s="121" t="s">
        <v>91</v>
      </c>
      <c r="AD1344" s="121" t="s">
        <v>91</v>
      </c>
      <c r="AE1344" s="121" t="s">
        <v>91</v>
      </c>
      <c r="AF1344" s="121" t="s">
        <v>91</v>
      </c>
      <c r="AG1344" s="121" t="s">
        <v>91</v>
      </c>
      <c r="AH1344" s="121" t="s">
        <v>91</v>
      </c>
      <c r="AI1344" s="121" t="s">
        <v>91</v>
      </c>
      <c r="AJ1344" s="121" t="s">
        <v>91</v>
      </c>
      <c r="AK1344" s="121" t="s">
        <v>91</v>
      </c>
      <c r="AL1344" s="121" t="s">
        <v>91</v>
      </c>
      <c r="AM1344" s="121" t="s">
        <v>91</v>
      </c>
    </row>
    <row r="1345" spans="1:39" s="205" customFormat="1" ht="15" customHeight="1">
      <c r="A1345" s="204" t="s">
        <v>1427</v>
      </c>
      <c r="B1345" s="204"/>
      <c r="C1345" s="204" t="s">
        <v>955</v>
      </c>
      <c r="H1345" s="205">
        <v>1</v>
      </c>
      <c r="I1345" s="206">
        <v>15.1</v>
      </c>
      <c r="J1345" s="193">
        <f t="shared" si="57"/>
        <v>15.1</v>
      </c>
      <c r="K1345" s="207">
        <f t="shared" si="58"/>
        <v>7.038478569930314E-4</v>
      </c>
      <c r="P1345" s="317"/>
      <c r="R1345" s="303">
        <v>1</v>
      </c>
      <c r="S1345" s="205" t="s">
        <v>91</v>
      </c>
      <c r="T1345" s="205" t="s">
        <v>91</v>
      </c>
      <c r="U1345" s="205" t="s">
        <v>91</v>
      </c>
      <c r="V1345" s="205" t="s">
        <v>91</v>
      </c>
      <c r="W1345" s="205" t="s">
        <v>91</v>
      </c>
      <c r="X1345" s="205" t="s">
        <v>91</v>
      </c>
      <c r="Y1345" s="205" t="s">
        <v>91</v>
      </c>
      <c r="Z1345" s="205" t="s">
        <v>91</v>
      </c>
      <c r="AA1345" s="205" t="s">
        <v>91</v>
      </c>
      <c r="AB1345" s="205" t="s">
        <v>91</v>
      </c>
      <c r="AC1345" s="205" t="s">
        <v>91</v>
      </c>
      <c r="AD1345" s="205" t="s">
        <v>91</v>
      </c>
      <c r="AE1345" s="205" t="s">
        <v>91</v>
      </c>
      <c r="AF1345" s="205" t="s">
        <v>91</v>
      </c>
      <c r="AG1345" s="205" t="s">
        <v>91</v>
      </c>
      <c r="AH1345" s="205" t="s">
        <v>91</v>
      </c>
      <c r="AI1345" s="205" t="s">
        <v>91</v>
      </c>
      <c r="AJ1345" s="205" t="s">
        <v>91</v>
      </c>
      <c r="AK1345" s="205" t="s">
        <v>91</v>
      </c>
      <c r="AL1345" s="205" t="s">
        <v>91</v>
      </c>
      <c r="AM1345" s="205" t="s">
        <v>91</v>
      </c>
    </row>
    <row r="1346" spans="1:39" s="205" customFormat="1" ht="15" customHeight="1">
      <c r="A1346" s="204" t="s">
        <v>1428</v>
      </c>
      <c r="B1346" s="204"/>
      <c r="C1346" s="204" t="s">
        <v>412</v>
      </c>
      <c r="H1346" s="205">
        <v>1</v>
      </c>
      <c r="I1346" s="206">
        <v>15.1</v>
      </c>
      <c r="J1346" s="223">
        <f t="shared" si="57"/>
        <v>15.1</v>
      </c>
      <c r="K1346" s="211">
        <f t="shared" si="58"/>
        <v>7.038478569930314E-4</v>
      </c>
      <c r="P1346" s="317"/>
      <c r="Q1346" s="220"/>
      <c r="R1346" s="299">
        <v>1</v>
      </c>
      <c r="S1346" s="217" t="s">
        <v>91</v>
      </c>
      <c r="T1346" s="217" t="s">
        <v>91</v>
      </c>
      <c r="U1346" s="217" t="s">
        <v>91</v>
      </c>
      <c r="V1346" s="217" t="s">
        <v>91</v>
      </c>
      <c r="W1346" s="217" t="s">
        <v>91</v>
      </c>
      <c r="X1346" s="217" t="s">
        <v>91</v>
      </c>
      <c r="Y1346" s="217" t="s">
        <v>91</v>
      </c>
      <c r="Z1346" s="217" t="s">
        <v>91</v>
      </c>
      <c r="AA1346" s="217" t="s">
        <v>91</v>
      </c>
      <c r="AB1346" s="217" t="s">
        <v>91</v>
      </c>
      <c r="AC1346" s="217" t="s">
        <v>91</v>
      </c>
      <c r="AD1346" s="217" t="s">
        <v>91</v>
      </c>
      <c r="AE1346" s="217" t="s">
        <v>91</v>
      </c>
      <c r="AF1346" s="217" t="s">
        <v>91</v>
      </c>
      <c r="AG1346" s="217" t="s">
        <v>91</v>
      </c>
      <c r="AH1346" s="217" t="s">
        <v>91</v>
      </c>
      <c r="AI1346" s="217" t="s">
        <v>91</v>
      </c>
      <c r="AJ1346" s="217" t="s">
        <v>91</v>
      </c>
      <c r="AK1346" s="217" t="s">
        <v>91</v>
      </c>
      <c r="AL1346" s="217" t="s">
        <v>91</v>
      </c>
      <c r="AM1346" s="217" t="s">
        <v>91</v>
      </c>
    </row>
    <row r="1347" spans="1:39" s="121" customFormat="1" ht="15" customHeight="1">
      <c r="A1347" s="233" t="s">
        <v>1429</v>
      </c>
      <c r="B1347" s="233"/>
      <c r="C1347" s="233" t="s">
        <v>407</v>
      </c>
      <c r="H1347" s="121">
        <v>1</v>
      </c>
      <c r="I1347" s="235">
        <v>14</v>
      </c>
      <c r="J1347" s="251">
        <f t="shared" si="57"/>
        <v>14</v>
      </c>
      <c r="K1347" s="252">
        <f t="shared" si="58"/>
        <v>6.5257417204651923E-4</v>
      </c>
      <c r="P1347" s="315"/>
      <c r="Q1347" s="283"/>
      <c r="R1347" s="255">
        <v>1</v>
      </c>
      <c r="S1347" s="256" t="s">
        <v>91</v>
      </c>
      <c r="T1347" s="256" t="s">
        <v>91</v>
      </c>
      <c r="U1347" s="256" t="s">
        <v>91</v>
      </c>
      <c r="V1347" s="256" t="s">
        <v>91</v>
      </c>
      <c r="W1347" s="256" t="s">
        <v>91</v>
      </c>
      <c r="X1347" s="256" t="s">
        <v>91</v>
      </c>
      <c r="Y1347" s="256" t="s">
        <v>91</v>
      </c>
      <c r="Z1347" s="256" t="s">
        <v>91</v>
      </c>
      <c r="AA1347" s="256" t="s">
        <v>91</v>
      </c>
      <c r="AB1347" s="256" t="s">
        <v>91</v>
      </c>
      <c r="AC1347" s="256" t="s">
        <v>91</v>
      </c>
      <c r="AD1347" s="256" t="s">
        <v>91</v>
      </c>
      <c r="AE1347" s="256" t="s">
        <v>91</v>
      </c>
      <c r="AF1347" s="256" t="s">
        <v>91</v>
      </c>
      <c r="AG1347" s="256" t="s">
        <v>91</v>
      </c>
      <c r="AH1347" s="256" t="s">
        <v>91</v>
      </c>
      <c r="AI1347" s="256" t="s">
        <v>91</v>
      </c>
      <c r="AJ1347" s="256" t="s">
        <v>91</v>
      </c>
      <c r="AK1347" s="256" t="s">
        <v>91</v>
      </c>
      <c r="AL1347" s="256" t="s">
        <v>91</v>
      </c>
      <c r="AM1347" s="256" t="s">
        <v>91</v>
      </c>
    </row>
    <row r="1348" spans="1:39" s="205" customFormat="1" ht="15" customHeight="1">
      <c r="A1348" s="204" t="s">
        <v>1430</v>
      </c>
      <c r="B1348" s="204"/>
      <c r="C1348" s="204" t="s">
        <v>416</v>
      </c>
      <c r="H1348" s="205">
        <v>1</v>
      </c>
      <c r="I1348" s="206">
        <v>14</v>
      </c>
      <c r="J1348" s="193">
        <f t="shared" si="57"/>
        <v>14</v>
      </c>
      <c r="K1348" s="207">
        <f t="shared" si="58"/>
        <v>6.5257417204651923E-4</v>
      </c>
      <c r="P1348" s="317"/>
      <c r="R1348" s="303">
        <v>1</v>
      </c>
      <c r="S1348" s="205" t="s">
        <v>91</v>
      </c>
      <c r="T1348" s="205" t="s">
        <v>91</v>
      </c>
      <c r="U1348" s="205" t="s">
        <v>91</v>
      </c>
      <c r="V1348" s="205" t="s">
        <v>91</v>
      </c>
      <c r="W1348" s="205" t="s">
        <v>91</v>
      </c>
      <c r="X1348" s="205" t="s">
        <v>91</v>
      </c>
      <c r="Y1348" s="205" t="s">
        <v>91</v>
      </c>
      <c r="Z1348" s="205" t="s">
        <v>91</v>
      </c>
      <c r="AA1348" s="205" t="s">
        <v>91</v>
      </c>
      <c r="AB1348" s="205" t="s">
        <v>91</v>
      </c>
      <c r="AC1348" s="205" t="s">
        <v>91</v>
      </c>
      <c r="AD1348" s="205" t="s">
        <v>91</v>
      </c>
      <c r="AE1348" s="205" t="s">
        <v>91</v>
      </c>
      <c r="AF1348" s="205" t="s">
        <v>91</v>
      </c>
      <c r="AG1348" s="205" t="s">
        <v>91</v>
      </c>
      <c r="AH1348" s="205" t="s">
        <v>91</v>
      </c>
      <c r="AI1348" s="205" t="s">
        <v>91</v>
      </c>
      <c r="AJ1348" s="205" t="s">
        <v>91</v>
      </c>
      <c r="AK1348" s="205" t="s">
        <v>91</v>
      </c>
      <c r="AL1348" s="205" t="s">
        <v>91</v>
      </c>
      <c r="AM1348" s="205" t="s">
        <v>91</v>
      </c>
    </row>
    <row r="1349" spans="1:39" s="121" customFormat="1" ht="15" hidden="1" customHeight="1">
      <c r="A1349" s="233" t="s">
        <v>1431</v>
      </c>
      <c r="B1349" s="233"/>
      <c r="C1349" s="233" t="s">
        <v>502</v>
      </c>
      <c r="H1349" s="121">
        <v>1</v>
      </c>
      <c r="I1349" s="235">
        <v>14</v>
      </c>
      <c r="J1349" s="236">
        <f t="shared" si="57"/>
        <v>14</v>
      </c>
      <c r="K1349" s="237">
        <f t="shared" si="58"/>
        <v>6.5257417204651923E-4</v>
      </c>
    </row>
    <row r="1350" spans="1:39" s="121" customFormat="1" ht="15" hidden="1" customHeight="1">
      <c r="A1350" s="233" t="s">
        <v>1432</v>
      </c>
      <c r="B1350" s="233"/>
      <c r="C1350" s="233" t="s">
        <v>283</v>
      </c>
      <c r="H1350" s="121">
        <v>1</v>
      </c>
      <c r="I1350" s="235">
        <v>15.1</v>
      </c>
      <c r="J1350" s="236">
        <f t="shared" si="57"/>
        <v>15.1</v>
      </c>
      <c r="K1350" s="237">
        <f t="shared" si="58"/>
        <v>7.038478569930314E-4</v>
      </c>
    </row>
    <row r="1351" spans="1:39" s="121" customFormat="1" ht="15" hidden="1" customHeight="1">
      <c r="A1351" s="233" t="s">
        <v>1433</v>
      </c>
      <c r="B1351" s="233"/>
      <c r="C1351" s="233" t="s">
        <v>496</v>
      </c>
      <c r="H1351" s="121">
        <v>1</v>
      </c>
      <c r="I1351" s="235">
        <v>15.1</v>
      </c>
      <c r="J1351" s="236">
        <f t="shared" si="57"/>
        <v>15.1</v>
      </c>
      <c r="K1351" s="237">
        <f t="shared" si="58"/>
        <v>7.038478569930314E-4</v>
      </c>
    </row>
    <row r="1352" spans="1:39" s="121" customFormat="1" ht="15" hidden="1" customHeight="1">
      <c r="A1352" s="233" t="s">
        <v>1434</v>
      </c>
      <c r="B1352" s="233"/>
      <c r="C1352" s="233" t="s">
        <v>447</v>
      </c>
      <c r="H1352" s="121">
        <v>1</v>
      </c>
      <c r="I1352" s="235">
        <v>15.1</v>
      </c>
      <c r="J1352" s="236">
        <f t="shared" si="57"/>
        <v>15.1</v>
      </c>
      <c r="K1352" s="237">
        <f t="shared" si="58"/>
        <v>7.038478569930314E-4</v>
      </c>
    </row>
    <row r="1353" spans="1:39" s="121" customFormat="1" ht="15" hidden="1" customHeight="1">
      <c r="A1353" s="233" t="s">
        <v>1435</v>
      </c>
      <c r="B1353" s="233"/>
      <c r="C1353" s="233" t="s">
        <v>956</v>
      </c>
      <c r="H1353" s="121">
        <v>1</v>
      </c>
      <c r="I1353" s="235">
        <v>18.399999999999999</v>
      </c>
      <c r="J1353" s="236">
        <f t="shared" si="57"/>
        <v>18.399999999999999</v>
      </c>
      <c r="K1353" s="237">
        <f t="shared" si="58"/>
        <v>8.5766891183256802E-4</v>
      </c>
    </row>
    <row r="1354" spans="1:39" s="121" customFormat="1" ht="15" hidden="1" customHeight="1">
      <c r="A1354" s="233" t="s">
        <v>1436</v>
      </c>
      <c r="B1354" s="233"/>
      <c r="C1354" s="233" t="s">
        <v>956</v>
      </c>
      <c r="H1354" s="121">
        <v>1</v>
      </c>
      <c r="I1354" s="235">
        <v>17.399999999999999</v>
      </c>
      <c r="J1354" s="236">
        <f t="shared" si="57"/>
        <v>17.399999999999999</v>
      </c>
      <c r="K1354" s="237">
        <f t="shared" si="58"/>
        <v>8.1105647097210235E-4</v>
      </c>
    </row>
    <row r="1355" spans="1:39" s="121" customFormat="1" ht="15" hidden="1" customHeight="1">
      <c r="A1355" s="233" t="s">
        <v>1437</v>
      </c>
      <c r="B1355" s="233"/>
      <c r="C1355" s="233" t="s">
        <v>956</v>
      </c>
      <c r="H1355" s="121">
        <v>1</v>
      </c>
      <c r="I1355" s="235">
        <v>18.399999999999999</v>
      </c>
      <c r="J1355" s="236">
        <f t="shared" si="57"/>
        <v>18.399999999999999</v>
      </c>
      <c r="K1355" s="237">
        <f t="shared" si="58"/>
        <v>8.5766891183256802E-4</v>
      </c>
    </row>
    <row r="1356" spans="1:39" s="121" customFormat="1" ht="15" hidden="1" customHeight="1">
      <c r="A1356" s="233" t="s">
        <v>1438</v>
      </c>
      <c r="B1356" s="233"/>
      <c r="C1356" s="233" t="s">
        <v>956</v>
      </c>
      <c r="H1356" s="121">
        <v>1</v>
      </c>
      <c r="I1356" s="235">
        <v>17.2</v>
      </c>
      <c r="J1356" s="236">
        <f t="shared" si="57"/>
        <v>17.2</v>
      </c>
      <c r="K1356" s="237">
        <f t="shared" si="58"/>
        <v>8.0173398280000924E-4</v>
      </c>
    </row>
    <row r="1357" spans="1:39" s="121" customFormat="1" ht="15" customHeight="1">
      <c r="A1357" s="233" t="s">
        <v>229</v>
      </c>
      <c r="B1357" s="233"/>
      <c r="C1357" s="233" t="s">
        <v>2122</v>
      </c>
      <c r="H1357" s="121">
        <v>1</v>
      </c>
      <c r="I1357" s="235">
        <v>16.3</v>
      </c>
      <c r="J1357" s="236">
        <f t="shared" si="57"/>
        <v>16.3</v>
      </c>
      <c r="K1357" s="237">
        <f t="shared" si="58"/>
        <v>7.5978278602559029E-4</v>
      </c>
      <c r="P1357" s="315"/>
      <c r="R1357" s="300">
        <v>1</v>
      </c>
      <c r="S1357" s="121" t="s">
        <v>91</v>
      </c>
      <c r="T1357" s="121" t="s">
        <v>91</v>
      </c>
      <c r="U1357" s="121" t="s">
        <v>91</v>
      </c>
      <c r="V1357" s="121" t="s">
        <v>91</v>
      </c>
      <c r="W1357" s="121" t="s">
        <v>91</v>
      </c>
      <c r="X1357" s="121" t="s">
        <v>91</v>
      </c>
      <c r="Y1357" s="121" t="s">
        <v>91</v>
      </c>
      <c r="Z1357" s="121" t="s">
        <v>91</v>
      </c>
      <c r="AA1357" s="121" t="s">
        <v>91</v>
      </c>
      <c r="AB1357" s="121" t="s">
        <v>91</v>
      </c>
      <c r="AC1357" s="121" t="s">
        <v>91</v>
      </c>
      <c r="AD1357" s="121" t="s">
        <v>91</v>
      </c>
      <c r="AE1357" s="121" t="s">
        <v>91</v>
      </c>
      <c r="AF1357" s="121" t="s">
        <v>91</v>
      </c>
      <c r="AG1357" s="121" t="s">
        <v>91</v>
      </c>
      <c r="AH1357" s="121" t="s">
        <v>91</v>
      </c>
      <c r="AI1357" s="121" t="s">
        <v>91</v>
      </c>
      <c r="AJ1357" s="121" t="s">
        <v>91</v>
      </c>
      <c r="AK1357" s="121" t="s">
        <v>91</v>
      </c>
      <c r="AL1357" s="121" t="s">
        <v>91</v>
      </c>
      <c r="AM1357" s="121" t="s">
        <v>91</v>
      </c>
    </row>
    <row r="1358" spans="1:39" s="121" customFormat="1" ht="15" hidden="1" customHeight="1">
      <c r="A1358" s="233" t="s">
        <v>1439</v>
      </c>
      <c r="B1358" s="233"/>
      <c r="C1358" s="233" t="s">
        <v>956</v>
      </c>
      <c r="H1358" s="121">
        <v>1</v>
      </c>
      <c r="I1358" s="235">
        <v>16.899999999999999</v>
      </c>
      <c r="J1358" s="236">
        <f t="shared" si="57"/>
        <v>16.899999999999999</v>
      </c>
      <c r="K1358" s="237">
        <f t="shared" si="58"/>
        <v>7.8775025054186952E-4</v>
      </c>
    </row>
    <row r="1359" spans="1:39" s="121" customFormat="1" ht="15.6" hidden="1" customHeight="1">
      <c r="A1359" s="233" t="s">
        <v>230</v>
      </c>
      <c r="B1359" s="233"/>
      <c r="C1359" s="233" t="s">
        <v>390</v>
      </c>
      <c r="H1359" s="121">
        <v>1</v>
      </c>
      <c r="I1359" s="235">
        <v>13.3</v>
      </c>
      <c r="J1359" s="236">
        <f t="shared" si="57"/>
        <v>13.3</v>
      </c>
      <c r="K1359" s="237">
        <f t="shared" si="58"/>
        <v>6.1994546344419329E-4</v>
      </c>
    </row>
    <row r="1360" spans="1:39" s="121" customFormat="1" ht="15" hidden="1" customHeight="1">
      <c r="A1360" s="233" t="s">
        <v>231</v>
      </c>
      <c r="B1360" s="233"/>
      <c r="C1360" s="233" t="s">
        <v>390</v>
      </c>
      <c r="H1360" s="121">
        <v>1</v>
      </c>
      <c r="I1360" s="235">
        <v>13.3</v>
      </c>
      <c r="J1360" s="236">
        <f t="shared" si="57"/>
        <v>13.3</v>
      </c>
      <c r="K1360" s="237">
        <f t="shared" si="58"/>
        <v>6.1994546344419329E-4</v>
      </c>
    </row>
    <row r="1361" spans="1:39" s="121" customFormat="1" ht="15" hidden="1" customHeight="1">
      <c r="A1361" s="233" t="s">
        <v>1440</v>
      </c>
      <c r="B1361" s="233"/>
      <c r="C1361" s="233" t="s">
        <v>855</v>
      </c>
      <c r="H1361" s="121">
        <v>1</v>
      </c>
      <c r="I1361" s="235">
        <v>13.3</v>
      </c>
      <c r="J1361" s="236">
        <f t="shared" si="57"/>
        <v>13.3</v>
      </c>
      <c r="K1361" s="237">
        <f t="shared" si="58"/>
        <v>6.1994546344419329E-4</v>
      </c>
    </row>
    <row r="1362" spans="1:39" s="121" customFormat="1" ht="15" hidden="1" customHeight="1">
      <c r="A1362" s="233" t="s">
        <v>232</v>
      </c>
      <c r="B1362" s="233"/>
      <c r="C1362" s="233" t="s">
        <v>2072</v>
      </c>
      <c r="H1362" s="121">
        <v>1</v>
      </c>
      <c r="I1362" s="235">
        <v>13.3</v>
      </c>
      <c r="J1362" s="236">
        <f t="shared" si="57"/>
        <v>13.3</v>
      </c>
      <c r="K1362" s="237">
        <f t="shared" si="58"/>
        <v>6.1994546344419329E-4</v>
      </c>
    </row>
    <row r="1363" spans="1:39" s="121" customFormat="1" ht="15" hidden="1" customHeight="1">
      <c r="A1363" s="233" t="s">
        <v>233</v>
      </c>
      <c r="B1363" s="233"/>
      <c r="C1363" s="233" t="s">
        <v>2072</v>
      </c>
      <c r="H1363" s="121">
        <v>1</v>
      </c>
      <c r="I1363" s="235">
        <v>13.3</v>
      </c>
      <c r="J1363" s="236">
        <f t="shared" si="57"/>
        <v>13.3</v>
      </c>
      <c r="K1363" s="237">
        <f t="shared" si="58"/>
        <v>6.1994546344419329E-4</v>
      </c>
    </row>
    <row r="1364" spans="1:39" s="121" customFormat="1" ht="15" hidden="1" customHeight="1">
      <c r="A1364" s="233" t="s">
        <v>234</v>
      </c>
      <c r="B1364" s="233"/>
      <c r="C1364" s="233" t="s">
        <v>2072</v>
      </c>
      <c r="H1364" s="121">
        <v>1</v>
      </c>
      <c r="I1364" s="235">
        <v>13.3</v>
      </c>
      <c r="J1364" s="236">
        <f t="shared" si="57"/>
        <v>13.3</v>
      </c>
      <c r="K1364" s="237">
        <f t="shared" si="58"/>
        <v>6.1994546344419329E-4</v>
      </c>
    </row>
    <row r="1365" spans="1:39" s="121" customFormat="1" ht="15" hidden="1" customHeight="1">
      <c r="A1365" s="233" t="s">
        <v>1441</v>
      </c>
      <c r="B1365" s="233"/>
      <c r="C1365" s="233" t="s">
        <v>855</v>
      </c>
      <c r="H1365" s="121">
        <v>1</v>
      </c>
      <c r="I1365" s="235">
        <v>13.3</v>
      </c>
      <c r="J1365" s="236">
        <f t="shared" si="57"/>
        <v>13.3</v>
      </c>
      <c r="K1365" s="237">
        <f t="shared" si="58"/>
        <v>6.1994546344419329E-4</v>
      </c>
    </row>
    <row r="1366" spans="1:39" s="121" customFormat="1" ht="15" customHeight="1">
      <c r="A1366" s="233" t="s">
        <v>1442</v>
      </c>
      <c r="B1366" s="233"/>
      <c r="C1366" s="233" t="s">
        <v>417</v>
      </c>
      <c r="H1366" s="121">
        <v>1</v>
      </c>
      <c r="I1366" s="235">
        <v>13.3</v>
      </c>
      <c r="J1366" s="251">
        <f t="shared" si="57"/>
        <v>13.3</v>
      </c>
      <c r="K1366" s="252">
        <f t="shared" si="58"/>
        <v>6.1994546344419329E-4</v>
      </c>
      <c r="P1366" s="315"/>
      <c r="Q1366" s="283"/>
      <c r="R1366" s="255">
        <v>1</v>
      </c>
      <c r="S1366" s="256" t="s">
        <v>91</v>
      </c>
      <c r="T1366" s="256" t="s">
        <v>91</v>
      </c>
      <c r="U1366" s="256" t="s">
        <v>91</v>
      </c>
      <c r="V1366" s="256" t="s">
        <v>91</v>
      </c>
      <c r="W1366" s="256" t="s">
        <v>91</v>
      </c>
      <c r="X1366" s="256" t="s">
        <v>91</v>
      </c>
      <c r="Y1366" s="256" t="s">
        <v>91</v>
      </c>
      <c r="Z1366" s="256" t="s">
        <v>91</v>
      </c>
      <c r="AA1366" s="256" t="s">
        <v>91</v>
      </c>
      <c r="AB1366" s="256" t="s">
        <v>91</v>
      </c>
      <c r="AC1366" s="256" t="s">
        <v>91</v>
      </c>
      <c r="AD1366" s="256" t="s">
        <v>91</v>
      </c>
      <c r="AE1366" s="256" t="s">
        <v>91</v>
      </c>
      <c r="AF1366" s="256" t="s">
        <v>91</v>
      </c>
      <c r="AG1366" s="256" t="s">
        <v>91</v>
      </c>
      <c r="AH1366" s="256" t="s">
        <v>91</v>
      </c>
      <c r="AI1366" s="256" t="s">
        <v>91</v>
      </c>
      <c r="AJ1366" s="256" t="s">
        <v>91</v>
      </c>
      <c r="AK1366" s="256" t="s">
        <v>91</v>
      </c>
      <c r="AL1366" s="256" t="s">
        <v>91</v>
      </c>
      <c r="AM1366" s="256" t="s">
        <v>91</v>
      </c>
    </row>
    <row r="1367" spans="1:39" s="121" customFormat="1" ht="15" customHeight="1">
      <c r="A1367" s="233" t="s">
        <v>1443</v>
      </c>
      <c r="B1367" s="233"/>
      <c r="C1367" s="233" t="s">
        <v>417</v>
      </c>
      <c r="H1367" s="121">
        <v>1</v>
      </c>
      <c r="I1367" s="235">
        <v>13.3</v>
      </c>
      <c r="J1367" s="251">
        <f t="shared" si="57"/>
        <v>13.3</v>
      </c>
      <c r="K1367" s="252">
        <f t="shared" si="58"/>
        <v>6.1994546344419329E-4</v>
      </c>
      <c r="P1367" s="315"/>
      <c r="Q1367" s="283"/>
      <c r="R1367" s="255">
        <v>1</v>
      </c>
      <c r="S1367" s="256" t="s">
        <v>91</v>
      </c>
      <c r="T1367" s="256" t="s">
        <v>91</v>
      </c>
      <c r="U1367" s="256" t="s">
        <v>91</v>
      </c>
      <c r="V1367" s="256" t="s">
        <v>91</v>
      </c>
      <c r="W1367" s="256" t="s">
        <v>91</v>
      </c>
      <c r="X1367" s="256" t="s">
        <v>91</v>
      </c>
      <c r="Y1367" s="256" t="s">
        <v>91</v>
      </c>
      <c r="Z1367" s="256" t="s">
        <v>91</v>
      </c>
      <c r="AA1367" s="256" t="s">
        <v>91</v>
      </c>
      <c r="AB1367" s="256" t="s">
        <v>91</v>
      </c>
      <c r="AC1367" s="256" t="s">
        <v>91</v>
      </c>
      <c r="AD1367" s="256" t="s">
        <v>91</v>
      </c>
      <c r="AE1367" s="256" t="s">
        <v>91</v>
      </c>
      <c r="AF1367" s="256" t="s">
        <v>91</v>
      </c>
      <c r="AG1367" s="256" t="s">
        <v>91</v>
      </c>
      <c r="AH1367" s="256" t="s">
        <v>91</v>
      </c>
      <c r="AI1367" s="256" t="s">
        <v>91</v>
      </c>
      <c r="AJ1367" s="256" t="s">
        <v>91</v>
      </c>
      <c r="AK1367" s="256" t="s">
        <v>91</v>
      </c>
      <c r="AL1367" s="256" t="s">
        <v>91</v>
      </c>
      <c r="AM1367" s="256" t="s">
        <v>91</v>
      </c>
    </row>
    <row r="1368" spans="1:39" s="121" customFormat="1" ht="15" hidden="1" customHeight="1">
      <c r="A1368" s="233" t="s">
        <v>235</v>
      </c>
      <c r="B1368" s="233"/>
      <c r="C1368" s="233" t="s">
        <v>480</v>
      </c>
      <c r="H1368" s="121">
        <v>1</v>
      </c>
      <c r="I1368" s="235">
        <v>13.3</v>
      </c>
      <c r="J1368" s="251">
        <f t="shared" si="57"/>
        <v>13.3</v>
      </c>
      <c r="K1368" s="252">
        <f t="shared" si="58"/>
        <v>6.1994546344419329E-4</v>
      </c>
      <c r="Q1368" s="283"/>
      <c r="R1368" s="255"/>
      <c r="S1368" s="256"/>
      <c r="T1368" s="256"/>
      <c r="U1368" s="256"/>
      <c r="V1368" s="256"/>
      <c r="W1368" s="256"/>
      <c r="X1368" s="256"/>
      <c r="Y1368" s="256"/>
      <c r="Z1368" s="256"/>
      <c r="AA1368" s="256"/>
      <c r="AB1368" s="256"/>
      <c r="AC1368" s="256"/>
      <c r="AD1368" s="256"/>
      <c r="AE1368" s="256"/>
      <c r="AF1368" s="256"/>
      <c r="AG1368" s="256"/>
      <c r="AH1368" s="256"/>
      <c r="AI1368" s="256"/>
      <c r="AJ1368" s="256"/>
      <c r="AK1368" s="256"/>
      <c r="AL1368" s="256"/>
      <c r="AM1368" s="256"/>
    </row>
    <row r="1369" spans="1:39" s="121" customFormat="1" ht="15" customHeight="1">
      <c r="A1369" s="233" t="s">
        <v>1444</v>
      </c>
      <c r="B1369" s="233"/>
      <c r="C1369" s="233" t="s">
        <v>2127</v>
      </c>
      <c r="H1369" s="121">
        <v>1</v>
      </c>
      <c r="I1369" s="235">
        <v>13.3</v>
      </c>
      <c r="J1369" s="251">
        <f t="shared" si="57"/>
        <v>13.3</v>
      </c>
      <c r="K1369" s="252">
        <f t="shared" si="58"/>
        <v>6.1994546344419329E-4</v>
      </c>
      <c r="P1369" s="315"/>
      <c r="Q1369" s="283"/>
      <c r="R1369" s="298">
        <v>1</v>
      </c>
      <c r="S1369" s="257" t="s">
        <v>1004</v>
      </c>
      <c r="T1369" s="257" t="s">
        <v>1004</v>
      </c>
      <c r="U1369" s="257" t="s">
        <v>1004</v>
      </c>
      <c r="V1369" s="257" t="s">
        <v>1004</v>
      </c>
      <c r="W1369" s="257" t="s">
        <v>1004</v>
      </c>
      <c r="X1369" s="257" t="s">
        <v>1004</v>
      </c>
      <c r="Y1369" s="257" t="s">
        <v>1004</v>
      </c>
      <c r="Z1369" s="257" t="s">
        <v>1004</v>
      </c>
      <c r="AA1369" s="257" t="s">
        <v>1004</v>
      </c>
      <c r="AB1369" s="257" t="s">
        <v>1004</v>
      </c>
      <c r="AC1369" s="257" t="s">
        <v>1004</v>
      </c>
      <c r="AD1369" s="257" t="s">
        <v>1004</v>
      </c>
      <c r="AE1369" s="257" t="s">
        <v>1004</v>
      </c>
      <c r="AF1369" s="257" t="s">
        <v>1004</v>
      </c>
      <c r="AG1369" s="257" t="s">
        <v>1004</v>
      </c>
      <c r="AH1369" s="257" t="s">
        <v>1004</v>
      </c>
      <c r="AI1369" s="257" t="s">
        <v>1004</v>
      </c>
      <c r="AJ1369" s="257" t="s">
        <v>1004</v>
      </c>
      <c r="AK1369" s="257" t="s">
        <v>1004</v>
      </c>
      <c r="AL1369" s="257" t="s">
        <v>1004</v>
      </c>
      <c r="AM1369" s="257" t="s">
        <v>1004</v>
      </c>
    </row>
    <row r="1370" spans="1:39" s="121" customFormat="1" ht="15" customHeight="1">
      <c r="A1370" s="233" t="s">
        <v>1445</v>
      </c>
      <c r="B1370" s="233"/>
      <c r="C1370" s="233" t="s">
        <v>411</v>
      </c>
      <c r="H1370" s="121">
        <v>1</v>
      </c>
      <c r="I1370" s="235">
        <v>13.3</v>
      </c>
      <c r="J1370" s="251">
        <f t="shared" si="57"/>
        <v>13.3</v>
      </c>
      <c r="K1370" s="252">
        <f t="shared" si="58"/>
        <v>6.1994546344419329E-4</v>
      </c>
      <c r="P1370" s="315"/>
      <c r="Q1370" s="283"/>
      <c r="R1370" s="298">
        <v>1</v>
      </c>
      <c r="S1370" s="257" t="s">
        <v>1004</v>
      </c>
      <c r="T1370" s="257" t="s">
        <v>1004</v>
      </c>
      <c r="U1370" s="257" t="s">
        <v>1004</v>
      </c>
      <c r="V1370" s="257" t="s">
        <v>1004</v>
      </c>
      <c r="W1370" s="257" t="s">
        <v>1004</v>
      </c>
      <c r="X1370" s="257" t="s">
        <v>1004</v>
      </c>
      <c r="Y1370" s="257" t="s">
        <v>1004</v>
      </c>
      <c r="Z1370" s="257" t="s">
        <v>1004</v>
      </c>
      <c r="AA1370" s="257" t="s">
        <v>1004</v>
      </c>
      <c r="AB1370" s="257" t="s">
        <v>1004</v>
      </c>
      <c r="AC1370" s="257" t="s">
        <v>1004</v>
      </c>
      <c r="AD1370" s="257" t="s">
        <v>1004</v>
      </c>
      <c r="AE1370" s="257" t="s">
        <v>1004</v>
      </c>
      <c r="AF1370" s="257" t="s">
        <v>1004</v>
      </c>
      <c r="AG1370" s="257" t="s">
        <v>1004</v>
      </c>
      <c r="AH1370" s="257" t="s">
        <v>1004</v>
      </c>
      <c r="AI1370" s="257" t="s">
        <v>1004</v>
      </c>
      <c r="AJ1370" s="257" t="s">
        <v>1004</v>
      </c>
      <c r="AK1370" s="257" t="s">
        <v>1004</v>
      </c>
      <c r="AL1370" s="257" t="s">
        <v>1004</v>
      </c>
      <c r="AM1370" s="257" t="s">
        <v>1004</v>
      </c>
    </row>
    <row r="1371" spans="1:39" s="205" customFormat="1" ht="15" customHeight="1">
      <c r="A1371" s="204" t="s">
        <v>1446</v>
      </c>
      <c r="B1371" s="204"/>
      <c r="C1371" s="204" t="s">
        <v>957</v>
      </c>
      <c r="H1371" s="205">
        <v>1</v>
      </c>
      <c r="I1371" s="206">
        <v>13.3</v>
      </c>
      <c r="J1371" s="223">
        <f t="shared" si="57"/>
        <v>13.3</v>
      </c>
      <c r="K1371" s="211">
        <f t="shared" si="58"/>
        <v>6.1994546344419329E-4</v>
      </c>
      <c r="P1371" s="317"/>
      <c r="Q1371" s="220"/>
      <c r="R1371" s="299">
        <v>1</v>
      </c>
      <c r="S1371" s="221" t="s">
        <v>93</v>
      </c>
      <c r="T1371" s="221" t="s">
        <v>93</v>
      </c>
      <c r="U1371" s="221" t="s">
        <v>91</v>
      </c>
      <c r="V1371" s="221" t="s">
        <v>93</v>
      </c>
      <c r="W1371" s="221" t="s">
        <v>91</v>
      </c>
      <c r="X1371" s="221" t="s">
        <v>91</v>
      </c>
      <c r="Y1371" s="221" t="s">
        <v>93</v>
      </c>
      <c r="Z1371" s="221" t="s">
        <v>91</v>
      </c>
      <c r="AA1371" s="221" t="s">
        <v>93</v>
      </c>
      <c r="AB1371" s="221" t="s">
        <v>93</v>
      </c>
      <c r="AC1371" s="221" t="s">
        <v>91</v>
      </c>
      <c r="AD1371" s="221" t="s">
        <v>91</v>
      </c>
      <c r="AE1371" s="221" t="s">
        <v>91</v>
      </c>
      <c r="AF1371" s="221" t="s">
        <v>93</v>
      </c>
      <c r="AG1371" s="221" t="s">
        <v>91</v>
      </c>
      <c r="AH1371" s="221" t="s">
        <v>91</v>
      </c>
      <c r="AI1371" s="221" t="s">
        <v>91</v>
      </c>
      <c r="AJ1371" s="221" t="s">
        <v>91</v>
      </c>
      <c r="AK1371" s="221" t="s">
        <v>91</v>
      </c>
      <c r="AL1371" s="221" t="s">
        <v>91</v>
      </c>
      <c r="AM1371" s="221" t="s">
        <v>91</v>
      </c>
    </row>
    <row r="1372" spans="1:39" s="205" customFormat="1" ht="15" customHeight="1">
      <c r="A1372" s="204" t="s">
        <v>236</v>
      </c>
      <c r="B1372" s="204"/>
      <c r="C1372" s="204" t="s">
        <v>537</v>
      </c>
      <c r="H1372" s="205">
        <v>1</v>
      </c>
      <c r="I1372" s="206">
        <v>13.3</v>
      </c>
      <c r="J1372" s="223">
        <f t="shared" si="57"/>
        <v>13.3</v>
      </c>
      <c r="K1372" s="211">
        <f t="shared" si="58"/>
        <v>6.1994546344419329E-4</v>
      </c>
      <c r="P1372" s="317"/>
      <c r="Q1372" s="220"/>
      <c r="R1372" s="299">
        <v>1</v>
      </c>
      <c r="S1372" s="221" t="s">
        <v>91</v>
      </c>
      <c r="T1372" s="221" t="s">
        <v>91</v>
      </c>
      <c r="U1372" s="221" t="s">
        <v>91</v>
      </c>
      <c r="V1372" s="221" t="s">
        <v>91</v>
      </c>
      <c r="W1372" s="221" t="s">
        <v>91</v>
      </c>
      <c r="X1372" s="221" t="s">
        <v>91</v>
      </c>
      <c r="Y1372" s="221" t="s">
        <v>91</v>
      </c>
      <c r="Z1372" s="221" t="s">
        <v>91</v>
      </c>
      <c r="AA1372" s="221" t="s">
        <v>91</v>
      </c>
      <c r="AB1372" s="221" t="s">
        <v>91</v>
      </c>
      <c r="AC1372" s="221" t="s">
        <v>91</v>
      </c>
      <c r="AD1372" s="221" t="s">
        <v>91</v>
      </c>
      <c r="AE1372" s="221" t="s">
        <v>91</v>
      </c>
      <c r="AF1372" s="221" t="s">
        <v>91</v>
      </c>
      <c r="AG1372" s="221" t="s">
        <v>91</v>
      </c>
      <c r="AH1372" s="221" t="s">
        <v>91</v>
      </c>
      <c r="AI1372" s="221" t="s">
        <v>91</v>
      </c>
      <c r="AJ1372" s="221" t="s">
        <v>91</v>
      </c>
      <c r="AK1372" s="221" t="s">
        <v>91</v>
      </c>
      <c r="AL1372" s="221" t="s">
        <v>91</v>
      </c>
      <c r="AM1372" s="221" t="s">
        <v>91</v>
      </c>
    </row>
    <row r="1373" spans="1:39" s="123" customFormat="1" ht="15" customHeight="1">
      <c r="A1373" s="153" t="s">
        <v>1447</v>
      </c>
      <c r="B1373" s="153"/>
      <c r="C1373" s="153" t="s">
        <v>2238</v>
      </c>
      <c r="H1373" s="123">
        <v>1</v>
      </c>
      <c r="I1373" s="156">
        <v>13.3</v>
      </c>
      <c r="J1373" s="172">
        <f t="shared" si="57"/>
        <v>13.3</v>
      </c>
      <c r="K1373" s="157">
        <f t="shared" si="58"/>
        <v>6.1994546344419329E-4</v>
      </c>
      <c r="P1373" s="316" t="s">
        <v>415</v>
      </c>
      <c r="Q1373" s="163">
        <v>1</v>
      </c>
      <c r="R1373" s="297">
        <v>1</v>
      </c>
      <c r="S1373" s="162" t="s">
        <v>91</v>
      </c>
      <c r="T1373" s="162" t="s">
        <v>91</v>
      </c>
      <c r="U1373" s="162" t="s">
        <v>91</v>
      </c>
      <c r="V1373" s="162" t="s">
        <v>91</v>
      </c>
      <c r="W1373" s="162" t="s">
        <v>91</v>
      </c>
      <c r="X1373" s="162" t="s">
        <v>91</v>
      </c>
      <c r="Y1373" s="162" t="s">
        <v>91</v>
      </c>
      <c r="Z1373" s="162" t="s">
        <v>91</v>
      </c>
      <c r="AA1373" s="162" t="s">
        <v>91</v>
      </c>
      <c r="AB1373" s="162" t="s">
        <v>91</v>
      </c>
      <c r="AC1373" s="162" t="s">
        <v>91</v>
      </c>
      <c r="AD1373" s="162" t="s">
        <v>91</v>
      </c>
      <c r="AE1373" s="162" t="s">
        <v>91</v>
      </c>
      <c r="AF1373" s="162" t="s">
        <v>91</v>
      </c>
      <c r="AG1373" s="162" t="s">
        <v>91</v>
      </c>
      <c r="AH1373" s="162" t="s">
        <v>91</v>
      </c>
      <c r="AI1373" s="162" t="s">
        <v>91</v>
      </c>
      <c r="AJ1373" s="162" t="s">
        <v>91</v>
      </c>
      <c r="AK1373" s="162" t="s">
        <v>91</v>
      </c>
      <c r="AL1373" s="162" t="s">
        <v>91</v>
      </c>
      <c r="AM1373" s="162" t="s">
        <v>91</v>
      </c>
    </row>
    <row r="1374" spans="1:39" s="121" customFormat="1" ht="13.2" customHeight="1">
      <c r="A1374" s="233" t="s">
        <v>237</v>
      </c>
      <c r="B1374" s="233"/>
      <c r="C1374" s="233" t="s">
        <v>281</v>
      </c>
      <c r="H1374" s="121">
        <v>1</v>
      </c>
      <c r="I1374" s="235">
        <v>13.3</v>
      </c>
      <c r="J1374" s="251">
        <f t="shared" si="57"/>
        <v>13.3</v>
      </c>
      <c r="K1374" s="252">
        <f t="shared" si="58"/>
        <v>6.1994546344419329E-4</v>
      </c>
      <c r="P1374" s="315"/>
      <c r="Q1374" s="283"/>
      <c r="R1374" s="298">
        <v>1</v>
      </c>
      <c r="S1374" s="257" t="s">
        <v>91</v>
      </c>
      <c r="T1374" s="257" t="s">
        <v>91</v>
      </c>
      <c r="U1374" s="257" t="s">
        <v>91</v>
      </c>
      <c r="V1374" s="257" t="s">
        <v>91</v>
      </c>
      <c r="W1374" s="257" t="s">
        <v>91</v>
      </c>
      <c r="X1374" s="257" t="s">
        <v>91</v>
      </c>
      <c r="Y1374" s="257" t="s">
        <v>91</v>
      </c>
      <c r="Z1374" s="257" t="s">
        <v>91</v>
      </c>
      <c r="AA1374" s="257" t="s">
        <v>91</v>
      </c>
      <c r="AB1374" s="257" t="s">
        <v>91</v>
      </c>
      <c r="AC1374" s="257" t="s">
        <v>91</v>
      </c>
      <c r="AD1374" s="257" t="s">
        <v>91</v>
      </c>
      <c r="AE1374" s="257" t="s">
        <v>91</v>
      </c>
      <c r="AF1374" s="257" t="s">
        <v>91</v>
      </c>
      <c r="AG1374" s="257" t="s">
        <v>91</v>
      </c>
      <c r="AH1374" s="257" t="s">
        <v>91</v>
      </c>
      <c r="AI1374" s="257" t="s">
        <v>91</v>
      </c>
      <c r="AJ1374" s="257" t="s">
        <v>91</v>
      </c>
      <c r="AK1374" s="257" t="s">
        <v>91</v>
      </c>
      <c r="AL1374" s="257" t="s">
        <v>91</v>
      </c>
      <c r="AM1374" s="257" t="s">
        <v>91</v>
      </c>
    </row>
    <row r="1375" spans="1:39" s="121" customFormat="1" ht="15" hidden="1" customHeight="1">
      <c r="A1375" s="233" t="s">
        <v>1448</v>
      </c>
      <c r="B1375" s="233"/>
      <c r="C1375" s="233" t="s">
        <v>958</v>
      </c>
      <c r="H1375" s="121">
        <v>1</v>
      </c>
      <c r="I1375" s="235">
        <v>13.3</v>
      </c>
      <c r="J1375" s="236">
        <f t="shared" ref="J1375:J1446" si="59">H1375*I1375</f>
        <v>13.3</v>
      </c>
      <c r="K1375" s="237">
        <f t="shared" ref="K1375:K1446" si="60">J1375/21453.5</f>
        <v>6.1994546344419329E-4</v>
      </c>
    </row>
    <row r="1376" spans="1:39" s="205" customFormat="1" ht="15" customHeight="1">
      <c r="A1376" s="204" t="s">
        <v>1449</v>
      </c>
      <c r="B1376" s="204"/>
      <c r="C1376" s="204" t="s">
        <v>567</v>
      </c>
      <c r="H1376" s="205">
        <v>1</v>
      </c>
      <c r="I1376" s="206">
        <v>13.3</v>
      </c>
      <c r="J1376" s="223">
        <f t="shared" si="59"/>
        <v>13.3</v>
      </c>
      <c r="K1376" s="211">
        <f t="shared" si="60"/>
        <v>6.1994546344419329E-4</v>
      </c>
      <c r="P1376" s="317"/>
      <c r="Q1376" s="220"/>
      <c r="R1376" s="299">
        <v>1</v>
      </c>
      <c r="S1376" s="221" t="s">
        <v>1004</v>
      </c>
      <c r="T1376" s="221" t="s">
        <v>1004</v>
      </c>
      <c r="U1376" s="221" t="s">
        <v>1004</v>
      </c>
      <c r="V1376" s="221" t="s">
        <v>1004</v>
      </c>
      <c r="W1376" s="221" t="s">
        <v>1004</v>
      </c>
      <c r="X1376" s="221" t="s">
        <v>1004</v>
      </c>
      <c r="Y1376" s="221" t="s">
        <v>1004</v>
      </c>
      <c r="Z1376" s="221" t="s">
        <v>1004</v>
      </c>
      <c r="AA1376" s="221" t="s">
        <v>1004</v>
      </c>
      <c r="AB1376" s="221" t="s">
        <v>1004</v>
      </c>
      <c r="AC1376" s="221" t="s">
        <v>1004</v>
      </c>
      <c r="AD1376" s="221" t="s">
        <v>1004</v>
      </c>
      <c r="AE1376" s="221" t="s">
        <v>1004</v>
      </c>
      <c r="AF1376" s="221" t="s">
        <v>1004</v>
      </c>
      <c r="AG1376" s="221" t="s">
        <v>1004</v>
      </c>
      <c r="AH1376" s="221" t="s">
        <v>1004</v>
      </c>
      <c r="AI1376" s="221" t="s">
        <v>1004</v>
      </c>
      <c r="AJ1376" s="221" t="s">
        <v>1004</v>
      </c>
      <c r="AK1376" s="221" t="s">
        <v>1004</v>
      </c>
      <c r="AL1376" s="221" t="s">
        <v>1004</v>
      </c>
      <c r="AM1376" s="221" t="s">
        <v>1004</v>
      </c>
    </row>
    <row r="1377" spans="1:39" s="121" customFormat="1" ht="15" hidden="1" customHeight="1">
      <c r="A1377" s="233" t="s">
        <v>1450</v>
      </c>
      <c r="B1377" s="233"/>
      <c r="C1377" s="233" t="s">
        <v>389</v>
      </c>
      <c r="H1377" s="121">
        <v>1</v>
      </c>
      <c r="I1377" s="235">
        <v>13.3</v>
      </c>
      <c r="J1377" s="236">
        <f t="shared" si="59"/>
        <v>13.3</v>
      </c>
      <c r="K1377" s="237">
        <f t="shared" si="60"/>
        <v>6.1994546344419329E-4</v>
      </c>
      <c r="P1377" s="315"/>
      <c r="R1377" s="300">
        <v>1</v>
      </c>
      <c r="S1377" s="121" t="s">
        <v>92</v>
      </c>
      <c r="T1377" s="121" t="s">
        <v>92</v>
      </c>
      <c r="U1377" s="121" t="s">
        <v>92</v>
      </c>
      <c r="V1377" s="121" t="s">
        <v>92</v>
      </c>
      <c r="W1377" s="121" t="s">
        <v>92</v>
      </c>
      <c r="X1377" s="121" t="s">
        <v>92</v>
      </c>
      <c r="Y1377" s="121" t="s">
        <v>92</v>
      </c>
      <c r="Z1377" s="121" t="s">
        <v>92</v>
      </c>
      <c r="AA1377" s="121" t="s">
        <v>92</v>
      </c>
      <c r="AB1377" s="121" t="s">
        <v>92</v>
      </c>
      <c r="AC1377" s="121" t="s">
        <v>92</v>
      </c>
      <c r="AD1377" s="121" t="s">
        <v>92</v>
      </c>
      <c r="AE1377" s="121" t="s">
        <v>92</v>
      </c>
      <c r="AF1377" s="121" t="s">
        <v>92</v>
      </c>
      <c r="AG1377" s="121" t="s">
        <v>92</v>
      </c>
      <c r="AH1377" s="121" t="s">
        <v>92</v>
      </c>
      <c r="AI1377" s="121" t="s">
        <v>92</v>
      </c>
      <c r="AJ1377" s="121" t="s">
        <v>92</v>
      </c>
      <c r="AK1377" s="121" t="s">
        <v>92</v>
      </c>
      <c r="AL1377" s="121" t="s">
        <v>92</v>
      </c>
      <c r="AM1377" s="121" t="s">
        <v>92</v>
      </c>
    </row>
    <row r="1378" spans="1:39" s="205" customFormat="1" ht="15" customHeight="1">
      <c r="A1378" s="204" t="s">
        <v>238</v>
      </c>
      <c r="B1378" s="204"/>
      <c r="C1378" s="204" t="s">
        <v>537</v>
      </c>
      <c r="H1378" s="205">
        <v>1</v>
      </c>
      <c r="I1378" s="206">
        <v>13.3</v>
      </c>
      <c r="J1378" s="193">
        <f t="shared" si="59"/>
        <v>13.3</v>
      </c>
      <c r="K1378" s="207">
        <f t="shared" si="60"/>
        <v>6.1994546344419329E-4</v>
      </c>
      <c r="P1378" s="317"/>
      <c r="R1378" s="303">
        <v>1</v>
      </c>
      <c r="S1378" s="205" t="s">
        <v>91</v>
      </c>
      <c r="T1378" s="205" t="s">
        <v>91</v>
      </c>
      <c r="U1378" s="205" t="s">
        <v>91</v>
      </c>
      <c r="V1378" s="205" t="s">
        <v>91</v>
      </c>
      <c r="W1378" s="205" t="s">
        <v>91</v>
      </c>
      <c r="X1378" s="205" t="s">
        <v>91</v>
      </c>
      <c r="Y1378" s="205" t="s">
        <v>91</v>
      </c>
      <c r="Z1378" s="205" t="s">
        <v>91</v>
      </c>
      <c r="AA1378" s="205" t="s">
        <v>91</v>
      </c>
      <c r="AB1378" s="205" t="s">
        <v>91</v>
      </c>
      <c r="AC1378" s="205" t="s">
        <v>91</v>
      </c>
      <c r="AD1378" s="205" t="s">
        <v>91</v>
      </c>
      <c r="AE1378" s="205" t="s">
        <v>91</v>
      </c>
      <c r="AF1378" s="205" t="s">
        <v>91</v>
      </c>
      <c r="AG1378" s="205" t="s">
        <v>91</v>
      </c>
      <c r="AH1378" s="205" t="s">
        <v>91</v>
      </c>
      <c r="AI1378" s="205" t="s">
        <v>91</v>
      </c>
      <c r="AJ1378" s="205" t="s">
        <v>91</v>
      </c>
      <c r="AK1378" s="205" t="s">
        <v>91</v>
      </c>
      <c r="AL1378" s="205" t="s">
        <v>91</v>
      </c>
      <c r="AM1378" s="205" t="s">
        <v>91</v>
      </c>
    </row>
    <row r="1379" spans="1:39" s="121" customFormat="1" ht="15" hidden="1" customHeight="1">
      <c r="A1379" s="233" t="s">
        <v>1451</v>
      </c>
      <c r="B1379" s="233"/>
      <c r="C1379" s="233" t="s">
        <v>959</v>
      </c>
      <c r="H1379" s="121">
        <v>1</v>
      </c>
      <c r="I1379" s="235">
        <v>13.3</v>
      </c>
      <c r="J1379" s="236">
        <f t="shared" si="59"/>
        <v>13.3</v>
      </c>
      <c r="K1379" s="237">
        <f t="shared" si="60"/>
        <v>6.1994546344419329E-4</v>
      </c>
    </row>
    <row r="1380" spans="1:39" s="205" customFormat="1" ht="28.8">
      <c r="A1380" s="204" t="s">
        <v>1452</v>
      </c>
      <c r="B1380" s="204"/>
      <c r="C1380" s="204" t="s">
        <v>2159</v>
      </c>
      <c r="H1380" s="205">
        <v>1</v>
      </c>
      <c r="I1380" s="206">
        <v>13.3</v>
      </c>
      <c r="J1380" s="193">
        <f t="shared" si="59"/>
        <v>13.3</v>
      </c>
      <c r="K1380" s="207">
        <f t="shared" si="60"/>
        <v>6.1994546344419329E-4</v>
      </c>
      <c r="P1380" s="317"/>
      <c r="R1380" s="303">
        <v>1</v>
      </c>
      <c r="S1380" s="205" t="s">
        <v>91</v>
      </c>
      <c r="T1380" s="205" t="s">
        <v>91</v>
      </c>
      <c r="U1380" s="205" t="s">
        <v>91</v>
      </c>
      <c r="V1380" s="205" t="s">
        <v>91</v>
      </c>
      <c r="W1380" s="205" t="s">
        <v>91</v>
      </c>
      <c r="X1380" s="205" t="s">
        <v>91</v>
      </c>
      <c r="Y1380" s="205" t="s">
        <v>91</v>
      </c>
      <c r="Z1380" s="205" t="s">
        <v>91</v>
      </c>
      <c r="AA1380" s="205" t="s">
        <v>91</v>
      </c>
      <c r="AB1380" s="205" t="s">
        <v>91</v>
      </c>
      <c r="AC1380" s="205" t="s">
        <v>91</v>
      </c>
      <c r="AD1380" s="205" t="s">
        <v>91</v>
      </c>
      <c r="AE1380" s="205" t="s">
        <v>91</v>
      </c>
      <c r="AF1380" s="205" t="s">
        <v>91</v>
      </c>
      <c r="AG1380" s="205" t="s">
        <v>91</v>
      </c>
      <c r="AH1380" s="205" t="s">
        <v>91</v>
      </c>
      <c r="AI1380" s="205" t="s">
        <v>91</v>
      </c>
      <c r="AJ1380" s="205" t="s">
        <v>91</v>
      </c>
      <c r="AK1380" s="205" t="s">
        <v>91</v>
      </c>
      <c r="AL1380" s="205" t="s">
        <v>91</v>
      </c>
      <c r="AM1380" s="205" t="s">
        <v>91</v>
      </c>
    </row>
    <row r="1381" spans="1:39" s="121" customFormat="1" ht="15" customHeight="1">
      <c r="A1381" s="233" t="s">
        <v>1453</v>
      </c>
      <c r="B1381" s="233"/>
      <c r="C1381" s="233" t="s">
        <v>872</v>
      </c>
      <c r="H1381" s="121">
        <v>1</v>
      </c>
      <c r="I1381" s="235">
        <v>13.3</v>
      </c>
      <c r="J1381" s="251">
        <f t="shared" si="59"/>
        <v>13.3</v>
      </c>
      <c r="K1381" s="252">
        <f t="shared" si="60"/>
        <v>6.1994546344419329E-4</v>
      </c>
      <c r="P1381" s="315"/>
      <c r="Q1381" s="283"/>
      <c r="R1381" s="298">
        <v>1</v>
      </c>
      <c r="S1381" s="257" t="s">
        <v>91</v>
      </c>
      <c r="T1381" s="257" t="s">
        <v>91</v>
      </c>
      <c r="U1381" s="257" t="s">
        <v>91</v>
      </c>
      <c r="V1381" s="257" t="s">
        <v>91</v>
      </c>
      <c r="W1381" s="257" t="s">
        <v>91</v>
      </c>
      <c r="X1381" s="257" t="s">
        <v>91</v>
      </c>
      <c r="Y1381" s="257" t="s">
        <v>91</v>
      </c>
      <c r="Z1381" s="257" t="s">
        <v>91</v>
      </c>
      <c r="AA1381" s="257" t="s">
        <v>91</v>
      </c>
      <c r="AB1381" s="257" t="s">
        <v>91</v>
      </c>
      <c r="AC1381" s="257" t="s">
        <v>91</v>
      </c>
      <c r="AD1381" s="257" t="s">
        <v>91</v>
      </c>
      <c r="AE1381" s="257" t="s">
        <v>91</v>
      </c>
      <c r="AF1381" s="257" t="s">
        <v>91</v>
      </c>
      <c r="AG1381" s="257" t="s">
        <v>91</v>
      </c>
      <c r="AH1381" s="257" t="s">
        <v>91</v>
      </c>
      <c r="AI1381" s="257" t="s">
        <v>91</v>
      </c>
      <c r="AJ1381" s="257" t="s">
        <v>91</v>
      </c>
      <c r="AK1381" s="257" t="s">
        <v>91</v>
      </c>
      <c r="AL1381" s="257" t="s">
        <v>91</v>
      </c>
      <c r="AM1381" s="257" t="s">
        <v>91</v>
      </c>
    </row>
    <row r="1382" spans="1:39" s="121" customFormat="1" ht="15" hidden="1" customHeight="1">
      <c r="A1382" s="233" t="s">
        <v>1454</v>
      </c>
      <c r="B1382" s="233"/>
      <c r="C1382" s="233" t="s">
        <v>829</v>
      </c>
      <c r="H1382" s="121">
        <v>1</v>
      </c>
      <c r="I1382" s="235">
        <v>13.3</v>
      </c>
      <c r="J1382" s="236">
        <f t="shared" si="59"/>
        <v>13.3</v>
      </c>
      <c r="K1382" s="237">
        <f t="shared" si="60"/>
        <v>6.1994546344419329E-4</v>
      </c>
    </row>
    <row r="1383" spans="1:39" s="121" customFormat="1" ht="15" hidden="1" customHeight="1">
      <c r="A1383" s="233" t="s">
        <v>1455</v>
      </c>
      <c r="B1383" s="233"/>
      <c r="C1383" s="233" t="s">
        <v>829</v>
      </c>
      <c r="H1383" s="121">
        <v>1</v>
      </c>
      <c r="I1383" s="235">
        <v>13.3</v>
      </c>
      <c r="J1383" s="236">
        <f t="shared" si="59"/>
        <v>13.3</v>
      </c>
      <c r="K1383" s="237">
        <f t="shared" si="60"/>
        <v>6.1994546344419329E-4</v>
      </c>
    </row>
    <row r="1384" spans="1:39" s="121" customFormat="1" ht="15" hidden="1" customHeight="1">
      <c r="A1384" s="233" t="s">
        <v>239</v>
      </c>
      <c r="B1384" s="233"/>
      <c r="C1384" s="233" t="s">
        <v>824</v>
      </c>
      <c r="H1384" s="121">
        <v>1</v>
      </c>
      <c r="I1384" s="235">
        <v>13.3</v>
      </c>
      <c r="J1384" s="236">
        <f t="shared" si="59"/>
        <v>13.3</v>
      </c>
      <c r="K1384" s="237">
        <f t="shared" si="60"/>
        <v>6.1994546344419329E-4</v>
      </c>
    </row>
    <row r="1385" spans="1:39" s="121" customFormat="1" ht="15" hidden="1" customHeight="1">
      <c r="A1385" s="233" t="s">
        <v>1456</v>
      </c>
      <c r="B1385" s="233"/>
      <c r="C1385" s="233" t="s">
        <v>829</v>
      </c>
      <c r="H1385" s="121">
        <v>1</v>
      </c>
      <c r="I1385" s="235">
        <v>13.3</v>
      </c>
      <c r="J1385" s="236">
        <f t="shared" si="59"/>
        <v>13.3</v>
      </c>
      <c r="K1385" s="237">
        <f t="shared" si="60"/>
        <v>6.1994546344419329E-4</v>
      </c>
    </row>
    <row r="1386" spans="1:39" s="121" customFormat="1" ht="15" hidden="1" customHeight="1">
      <c r="A1386" s="233" t="s">
        <v>1457</v>
      </c>
      <c r="B1386" s="233"/>
      <c r="C1386" s="233" t="s">
        <v>829</v>
      </c>
      <c r="H1386" s="121">
        <v>1</v>
      </c>
      <c r="I1386" s="235">
        <v>13.3</v>
      </c>
      <c r="J1386" s="236">
        <f t="shared" si="59"/>
        <v>13.3</v>
      </c>
      <c r="K1386" s="237">
        <f t="shared" si="60"/>
        <v>6.1994546344419329E-4</v>
      </c>
    </row>
    <row r="1387" spans="1:39" s="121" customFormat="1" ht="15" hidden="1" customHeight="1">
      <c r="A1387" s="233" t="s">
        <v>240</v>
      </c>
      <c r="B1387" s="233"/>
      <c r="C1387" s="233" t="s">
        <v>2108</v>
      </c>
      <c r="H1387" s="121">
        <v>1</v>
      </c>
      <c r="I1387" s="235">
        <v>13.3</v>
      </c>
      <c r="J1387" s="236">
        <f t="shared" si="59"/>
        <v>13.3</v>
      </c>
      <c r="K1387" s="237">
        <f t="shared" si="60"/>
        <v>6.1994546344419329E-4</v>
      </c>
    </row>
    <row r="1388" spans="1:39" s="121" customFormat="1" ht="15" hidden="1" customHeight="1">
      <c r="A1388" s="233" t="s">
        <v>1458</v>
      </c>
      <c r="B1388" s="233"/>
      <c r="C1388" s="233" t="s">
        <v>829</v>
      </c>
      <c r="H1388" s="121">
        <v>1</v>
      </c>
      <c r="I1388" s="235">
        <v>13.3</v>
      </c>
      <c r="J1388" s="236">
        <f t="shared" si="59"/>
        <v>13.3</v>
      </c>
      <c r="K1388" s="237">
        <f t="shared" si="60"/>
        <v>6.1994546344419329E-4</v>
      </c>
    </row>
    <row r="1389" spans="1:39" s="121" customFormat="1" ht="15" hidden="1" customHeight="1">
      <c r="A1389" s="233" t="s">
        <v>1459</v>
      </c>
      <c r="B1389" s="233"/>
      <c r="C1389" s="233" t="s">
        <v>960</v>
      </c>
      <c r="H1389" s="121">
        <v>1</v>
      </c>
      <c r="I1389" s="235">
        <v>13.3</v>
      </c>
      <c r="J1389" s="236">
        <f t="shared" si="59"/>
        <v>13.3</v>
      </c>
      <c r="K1389" s="237">
        <f t="shared" si="60"/>
        <v>6.1994546344419329E-4</v>
      </c>
    </row>
    <row r="1390" spans="1:39" s="121" customFormat="1" ht="15" customHeight="1">
      <c r="A1390" s="233" t="s">
        <v>1460</v>
      </c>
      <c r="B1390" s="233"/>
      <c r="C1390" s="233" t="s">
        <v>911</v>
      </c>
      <c r="H1390" s="121">
        <v>1</v>
      </c>
      <c r="I1390" s="235">
        <v>13.3</v>
      </c>
      <c r="J1390" s="251">
        <f t="shared" si="59"/>
        <v>13.3</v>
      </c>
      <c r="K1390" s="252">
        <f t="shared" si="60"/>
        <v>6.1994546344419329E-4</v>
      </c>
      <c r="P1390" s="315"/>
      <c r="Q1390" s="283"/>
      <c r="R1390" s="298">
        <v>1</v>
      </c>
      <c r="S1390" s="257" t="s">
        <v>91</v>
      </c>
      <c r="T1390" s="257" t="s">
        <v>91</v>
      </c>
      <c r="U1390" s="257" t="s">
        <v>91</v>
      </c>
      <c r="V1390" s="257" t="s">
        <v>91</v>
      </c>
      <c r="W1390" s="257" t="s">
        <v>91</v>
      </c>
      <c r="X1390" s="257" t="s">
        <v>91</v>
      </c>
      <c r="Y1390" s="257" t="s">
        <v>91</v>
      </c>
      <c r="Z1390" s="257" t="s">
        <v>91</v>
      </c>
      <c r="AA1390" s="257" t="s">
        <v>91</v>
      </c>
      <c r="AB1390" s="257" t="s">
        <v>91</v>
      </c>
      <c r="AC1390" s="257" t="s">
        <v>91</v>
      </c>
      <c r="AD1390" s="257" t="s">
        <v>91</v>
      </c>
      <c r="AE1390" s="257" t="s">
        <v>91</v>
      </c>
      <c r="AF1390" s="257" t="s">
        <v>91</v>
      </c>
      <c r="AG1390" s="257" t="s">
        <v>91</v>
      </c>
      <c r="AH1390" s="257" t="s">
        <v>91</v>
      </c>
      <c r="AI1390" s="257" t="s">
        <v>91</v>
      </c>
      <c r="AJ1390" s="257" t="s">
        <v>91</v>
      </c>
      <c r="AK1390" s="257" t="s">
        <v>91</v>
      </c>
      <c r="AL1390" s="257" t="s">
        <v>91</v>
      </c>
      <c r="AM1390" s="257" t="s">
        <v>91</v>
      </c>
    </row>
    <row r="1391" spans="1:39" s="121" customFormat="1" ht="15" customHeight="1">
      <c r="A1391" s="233" t="s">
        <v>1461</v>
      </c>
      <c r="B1391" s="233"/>
      <c r="C1391" s="233" t="s">
        <v>911</v>
      </c>
      <c r="H1391" s="121">
        <v>1</v>
      </c>
      <c r="I1391" s="235">
        <v>13.3</v>
      </c>
      <c r="J1391" s="251">
        <f t="shared" si="59"/>
        <v>13.3</v>
      </c>
      <c r="K1391" s="252">
        <f t="shared" si="60"/>
        <v>6.1994546344419329E-4</v>
      </c>
      <c r="P1391" s="315"/>
      <c r="Q1391" s="283"/>
      <c r="R1391" s="298">
        <v>1</v>
      </c>
      <c r="S1391" s="257" t="s">
        <v>91</v>
      </c>
      <c r="T1391" s="257" t="s">
        <v>91</v>
      </c>
      <c r="U1391" s="257" t="s">
        <v>91</v>
      </c>
      <c r="V1391" s="257" t="s">
        <v>91</v>
      </c>
      <c r="W1391" s="257" t="s">
        <v>91</v>
      </c>
      <c r="X1391" s="257" t="s">
        <v>91</v>
      </c>
      <c r="Y1391" s="257" t="s">
        <v>91</v>
      </c>
      <c r="Z1391" s="257" t="s">
        <v>91</v>
      </c>
      <c r="AA1391" s="257" t="s">
        <v>91</v>
      </c>
      <c r="AB1391" s="257" t="s">
        <v>91</v>
      </c>
      <c r="AC1391" s="257" t="s">
        <v>91</v>
      </c>
      <c r="AD1391" s="257" t="s">
        <v>91</v>
      </c>
      <c r="AE1391" s="257" t="s">
        <v>91</v>
      </c>
      <c r="AF1391" s="257" t="s">
        <v>91</v>
      </c>
      <c r="AG1391" s="257" t="s">
        <v>91</v>
      </c>
      <c r="AH1391" s="257" t="s">
        <v>91</v>
      </c>
      <c r="AI1391" s="257" t="s">
        <v>91</v>
      </c>
      <c r="AJ1391" s="257" t="s">
        <v>91</v>
      </c>
      <c r="AK1391" s="257" t="s">
        <v>91</v>
      </c>
      <c r="AL1391" s="257" t="s">
        <v>91</v>
      </c>
      <c r="AM1391" s="257" t="s">
        <v>91</v>
      </c>
    </row>
    <row r="1392" spans="1:39" s="121" customFormat="1" ht="15" hidden="1" customHeight="1">
      <c r="A1392" s="233" t="s">
        <v>1462</v>
      </c>
      <c r="B1392" s="233"/>
      <c r="C1392" s="233" t="s">
        <v>286</v>
      </c>
      <c r="H1392" s="121">
        <v>1</v>
      </c>
      <c r="I1392" s="235">
        <v>13.3</v>
      </c>
      <c r="J1392" s="236">
        <f t="shared" si="59"/>
        <v>13.3</v>
      </c>
      <c r="K1392" s="237">
        <f t="shared" si="60"/>
        <v>6.1994546344419329E-4</v>
      </c>
    </row>
    <row r="1393" spans="1:39" s="121" customFormat="1" ht="15" hidden="1" customHeight="1">
      <c r="A1393" s="233" t="s">
        <v>1463</v>
      </c>
      <c r="B1393" s="233"/>
      <c r="C1393" s="233" t="s">
        <v>286</v>
      </c>
      <c r="H1393" s="121">
        <v>1</v>
      </c>
      <c r="I1393" s="235">
        <v>13.3</v>
      </c>
      <c r="J1393" s="236">
        <f t="shared" si="59"/>
        <v>13.3</v>
      </c>
      <c r="K1393" s="237">
        <f t="shared" si="60"/>
        <v>6.1994546344419329E-4</v>
      </c>
    </row>
    <row r="1394" spans="1:39" s="121" customFormat="1" ht="15" customHeight="1">
      <c r="A1394" s="233" t="s">
        <v>241</v>
      </c>
      <c r="B1394" s="233"/>
      <c r="C1394" s="233" t="s">
        <v>820</v>
      </c>
      <c r="H1394" s="121">
        <v>1</v>
      </c>
      <c r="I1394" s="235">
        <v>13.3</v>
      </c>
      <c r="J1394" s="236">
        <f t="shared" si="59"/>
        <v>13.3</v>
      </c>
      <c r="K1394" s="237">
        <f t="shared" si="60"/>
        <v>6.1994546344419329E-4</v>
      </c>
      <c r="P1394" s="315"/>
      <c r="R1394" s="300">
        <v>1</v>
      </c>
      <c r="S1394" s="121" t="s">
        <v>91</v>
      </c>
      <c r="T1394" s="121" t="s">
        <v>91</v>
      </c>
      <c r="U1394" s="121" t="s">
        <v>91</v>
      </c>
      <c r="V1394" s="121" t="s">
        <v>91</v>
      </c>
      <c r="W1394" s="121" t="s">
        <v>91</v>
      </c>
      <c r="X1394" s="121" t="s">
        <v>91</v>
      </c>
      <c r="Y1394" s="121" t="s">
        <v>91</v>
      </c>
      <c r="Z1394" s="121" t="s">
        <v>91</v>
      </c>
      <c r="AA1394" s="121" t="s">
        <v>91</v>
      </c>
      <c r="AB1394" s="121" t="s">
        <v>91</v>
      </c>
      <c r="AC1394" s="121" t="s">
        <v>91</v>
      </c>
      <c r="AD1394" s="121" t="s">
        <v>91</v>
      </c>
      <c r="AE1394" s="121" t="s">
        <v>91</v>
      </c>
      <c r="AF1394" s="121" t="s">
        <v>91</v>
      </c>
      <c r="AG1394" s="121" t="s">
        <v>91</v>
      </c>
      <c r="AH1394" s="121" t="s">
        <v>93</v>
      </c>
      <c r="AI1394" s="121" t="s">
        <v>93</v>
      </c>
      <c r="AJ1394" s="121" t="s">
        <v>93</v>
      </c>
      <c r="AK1394" s="121" t="s">
        <v>93</v>
      </c>
      <c r="AL1394" s="121" t="s">
        <v>91</v>
      </c>
      <c r="AM1394" s="121" t="s">
        <v>93</v>
      </c>
    </row>
    <row r="1395" spans="1:39" s="123" customFormat="1" ht="15" customHeight="1">
      <c r="A1395" s="153" t="s">
        <v>1464</v>
      </c>
      <c r="B1395" s="153"/>
      <c r="C1395" s="153" t="s">
        <v>1087</v>
      </c>
      <c r="H1395" s="123">
        <v>1</v>
      </c>
      <c r="I1395" s="156">
        <v>13.3</v>
      </c>
      <c r="J1395" s="172">
        <f t="shared" si="59"/>
        <v>13.3</v>
      </c>
      <c r="K1395" s="157">
        <f t="shared" si="60"/>
        <v>6.1994546344419329E-4</v>
      </c>
      <c r="P1395" s="316" t="s">
        <v>961</v>
      </c>
      <c r="Q1395" s="163">
        <v>1</v>
      </c>
      <c r="R1395" s="297">
        <v>1</v>
      </c>
      <c r="S1395" s="162" t="s">
        <v>1004</v>
      </c>
      <c r="T1395" s="162" t="s">
        <v>1004</v>
      </c>
      <c r="U1395" s="162" t="s">
        <v>1004</v>
      </c>
      <c r="V1395" s="162" t="s">
        <v>1004</v>
      </c>
      <c r="W1395" s="162" t="s">
        <v>1004</v>
      </c>
      <c r="X1395" s="162" t="s">
        <v>1004</v>
      </c>
      <c r="Y1395" s="162" t="s">
        <v>1004</v>
      </c>
      <c r="Z1395" s="162" t="s">
        <v>1004</v>
      </c>
      <c r="AA1395" s="162" t="s">
        <v>1004</v>
      </c>
      <c r="AB1395" s="162" t="s">
        <v>1004</v>
      </c>
      <c r="AC1395" s="162" t="s">
        <v>1004</v>
      </c>
      <c r="AD1395" s="162" t="s">
        <v>1004</v>
      </c>
      <c r="AE1395" s="162" t="s">
        <v>1004</v>
      </c>
      <c r="AF1395" s="162" t="s">
        <v>1004</v>
      </c>
      <c r="AG1395" s="162" t="s">
        <v>1004</v>
      </c>
      <c r="AH1395" s="162" t="s">
        <v>1006</v>
      </c>
      <c r="AI1395" s="162" t="s">
        <v>1004</v>
      </c>
      <c r="AJ1395" s="162" t="s">
        <v>1004</v>
      </c>
      <c r="AK1395" s="162" t="s">
        <v>1004</v>
      </c>
      <c r="AL1395" s="162" t="s">
        <v>1004</v>
      </c>
      <c r="AM1395" s="162" t="s">
        <v>1004</v>
      </c>
    </row>
    <row r="1396" spans="1:39" s="123" customFormat="1" ht="15" customHeight="1">
      <c r="A1396" s="153" t="s">
        <v>1465</v>
      </c>
      <c r="B1396" s="153"/>
      <c r="C1396" s="153" t="s">
        <v>1087</v>
      </c>
      <c r="H1396" s="123">
        <v>1</v>
      </c>
      <c r="I1396" s="156">
        <v>13.3</v>
      </c>
      <c r="J1396" s="172">
        <f t="shared" si="59"/>
        <v>13.3</v>
      </c>
      <c r="K1396" s="157">
        <f t="shared" si="60"/>
        <v>6.1994546344419329E-4</v>
      </c>
      <c r="P1396" s="316" t="s">
        <v>961</v>
      </c>
      <c r="Q1396" s="163">
        <v>1</v>
      </c>
      <c r="R1396" s="297">
        <v>1</v>
      </c>
      <c r="S1396" s="162" t="s">
        <v>1004</v>
      </c>
      <c r="T1396" s="162" t="s">
        <v>1004</v>
      </c>
      <c r="U1396" s="162" t="s">
        <v>1004</v>
      </c>
      <c r="V1396" s="162" t="s">
        <v>1004</v>
      </c>
      <c r="W1396" s="162" t="s">
        <v>1004</v>
      </c>
      <c r="X1396" s="162" t="s">
        <v>1004</v>
      </c>
      <c r="Y1396" s="162" t="s">
        <v>1004</v>
      </c>
      <c r="Z1396" s="162" t="s">
        <v>1004</v>
      </c>
      <c r="AA1396" s="162" t="s">
        <v>1004</v>
      </c>
      <c r="AB1396" s="162" t="s">
        <v>1004</v>
      </c>
      <c r="AC1396" s="162" t="s">
        <v>1004</v>
      </c>
      <c r="AD1396" s="162" t="s">
        <v>1004</v>
      </c>
      <c r="AE1396" s="162" t="s">
        <v>1004</v>
      </c>
      <c r="AF1396" s="162" t="s">
        <v>1004</v>
      </c>
      <c r="AG1396" s="162" t="s">
        <v>1004</v>
      </c>
      <c r="AH1396" s="162" t="s">
        <v>1006</v>
      </c>
      <c r="AI1396" s="162" t="s">
        <v>1004</v>
      </c>
      <c r="AJ1396" s="162" t="s">
        <v>1004</v>
      </c>
      <c r="AK1396" s="162" t="s">
        <v>1004</v>
      </c>
      <c r="AL1396" s="162" t="s">
        <v>1004</v>
      </c>
      <c r="AM1396" s="162" t="s">
        <v>1004</v>
      </c>
    </row>
    <row r="1397" spans="1:39" s="123" customFormat="1" ht="26.55" customHeight="1">
      <c r="A1397" s="153" t="s">
        <v>1466</v>
      </c>
      <c r="B1397" s="153"/>
      <c r="C1397" s="153" t="s">
        <v>962</v>
      </c>
      <c r="H1397" s="123">
        <v>1</v>
      </c>
      <c r="I1397" s="156">
        <v>13.3</v>
      </c>
      <c r="J1397" s="222">
        <f t="shared" si="59"/>
        <v>13.3</v>
      </c>
      <c r="K1397" s="164">
        <f t="shared" si="60"/>
        <v>6.1994546344419329E-4</v>
      </c>
      <c r="P1397" s="316" t="s">
        <v>304</v>
      </c>
      <c r="Q1397" s="123">
        <v>1</v>
      </c>
      <c r="R1397" s="302">
        <v>1</v>
      </c>
      <c r="S1397" s="123" t="s">
        <v>91</v>
      </c>
      <c r="T1397" s="123" t="s">
        <v>91</v>
      </c>
      <c r="U1397" s="123" t="s">
        <v>91</v>
      </c>
      <c r="V1397" s="123" t="s">
        <v>91</v>
      </c>
      <c r="W1397" s="123" t="s">
        <v>91</v>
      </c>
      <c r="X1397" s="123" t="s">
        <v>91</v>
      </c>
      <c r="Y1397" s="123" t="s">
        <v>91</v>
      </c>
      <c r="Z1397" s="123" t="s">
        <v>91</v>
      </c>
      <c r="AA1397" s="123" t="s">
        <v>91</v>
      </c>
      <c r="AB1397" s="123" t="s">
        <v>91</v>
      </c>
      <c r="AC1397" s="123" t="s">
        <v>91</v>
      </c>
      <c r="AD1397" s="123" t="s">
        <v>91</v>
      </c>
      <c r="AE1397" s="123" t="s">
        <v>91</v>
      </c>
      <c r="AF1397" s="123" t="s">
        <v>91</v>
      </c>
      <c r="AG1397" s="123" t="s">
        <v>91</v>
      </c>
      <c r="AH1397" s="123" t="s">
        <v>91</v>
      </c>
      <c r="AI1397" s="123" t="s">
        <v>91</v>
      </c>
      <c r="AJ1397" s="123" t="s">
        <v>91</v>
      </c>
      <c r="AK1397" s="123" t="s">
        <v>91</v>
      </c>
      <c r="AL1397" s="123" t="s">
        <v>91</v>
      </c>
      <c r="AM1397" s="123" t="s">
        <v>91</v>
      </c>
    </row>
    <row r="1398" spans="1:39" s="121" customFormat="1" ht="15" hidden="1" customHeight="1">
      <c r="A1398" s="233" t="s">
        <v>1467</v>
      </c>
      <c r="B1398" s="233"/>
      <c r="C1398" s="233" t="s">
        <v>308</v>
      </c>
      <c r="H1398" s="121">
        <v>1</v>
      </c>
      <c r="I1398" s="235">
        <v>13.3</v>
      </c>
      <c r="J1398" s="236">
        <f t="shared" si="59"/>
        <v>13.3</v>
      </c>
      <c r="K1398" s="237">
        <f t="shared" si="60"/>
        <v>6.1994546344419329E-4</v>
      </c>
    </row>
    <row r="1399" spans="1:39" s="121" customFormat="1" ht="15" customHeight="1">
      <c r="A1399" s="233" t="s">
        <v>1468</v>
      </c>
      <c r="B1399" s="233"/>
      <c r="C1399" s="233" t="s">
        <v>895</v>
      </c>
      <c r="H1399" s="121">
        <v>1</v>
      </c>
      <c r="I1399" s="235">
        <v>17.5</v>
      </c>
      <c r="J1399" s="236">
        <f t="shared" si="59"/>
        <v>17.5</v>
      </c>
      <c r="K1399" s="237">
        <f t="shared" si="60"/>
        <v>8.1571771505814907E-4</v>
      </c>
      <c r="P1399" s="233"/>
      <c r="R1399" s="300">
        <v>1</v>
      </c>
      <c r="S1399" s="121" t="s">
        <v>91</v>
      </c>
      <c r="T1399" s="121" t="s">
        <v>91</v>
      </c>
      <c r="U1399" s="121" t="s">
        <v>91</v>
      </c>
      <c r="V1399" s="121" t="s">
        <v>91</v>
      </c>
      <c r="W1399" s="121" t="s">
        <v>91</v>
      </c>
      <c r="X1399" s="121" t="s">
        <v>91</v>
      </c>
      <c r="Y1399" s="121" t="s">
        <v>91</v>
      </c>
      <c r="Z1399" s="121" t="s">
        <v>91</v>
      </c>
      <c r="AA1399" s="121" t="s">
        <v>91</v>
      </c>
      <c r="AB1399" s="121" t="s">
        <v>91</v>
      </c>
      <c r="AC1399" s="121" t="s">
        <v>91</v>
      </c>
      <c r="AD1399" s="121" t="s">
        <v>91</v>
      </c>
      <c r="AE1399" s="121" t="s">
        <v>91</v>
      </c>
      <c r="AF1399" s="121" t="s">
        <v>91</v>
      </c>
      <c r="AG1399" s="121" t="s">
        <v>91</v>
      </c>
      <c r="AH1399" s="121" t="s">
        <v>91</v>
      </c>
      <c r="AI1399" s="121" t="s">
        <v>91</v>
      </c>
      <c r="AJ1399" s="121" t="s">
        <v>91</v>
      </c>
      <c r="AK1399" s="121" t="s">
        <v>91</v>
      </c>
      <c r="AL1399" s="121" t="s">
        <v>91</v>
      </c>
      <c r="AM1399" s="121" t="s">
        <v>91</v>
      </c>
    </row>
    <row r="1400" spans="1:39" s="121" customFormat="1" ht="15" customHeight="1">
      <c r="A1400" s="233" t="s">
        <v>1469</v>
      </c>
      <c r="B1400" s="233"/>
      <c r="C1400" s="233" t="s">
        <v>895</v>
      </c>
      <c r="H1400" s="121">
        <v>1</v>
      </c>
      <c r="I1400" s="235">
        <v>17.100000000000001</v>
      </c>
      <c r="J1400" s="251">
        <f t="shared" si="59"/>
        <v>17.100000000000001</v>
      </c>
      <c r="K1400" s="252">
        <f t="shared" si="60"/>
        <v>7.9707273871396284E-4</v>
      </c>
      <c r="P1400" s="315"/>
      <c r="Q1400" s="283"/>
      <c r="R1400" s="298">
        <v>1</v>
      </c>
      <c r="S1400" s="257" t="s">
        <v>91</v>
      </c>
      <c r="T1400" s="257" t="s">
        <v>91</v>
      </c>
      <c r="U1400" s="257" t="s">
        <v>91</v>
      </c>
      <c r="V1400" s="257" t="s">
        <v>91</v>
      </c>
      <c r="W1400" s="257" t="s">
        <v>91</v>
      </c>
      <c r="X1400" s="257" t="s">
        <v>91</v>
      </c>
      <c r="Y1400" s="257" t="s">
        <v>91</v>
      </c>
      <c r="Z1400" s="257" t="s">
        <v>91</v>
      </c>
      <c r="AA1400" s="257" t="s">
        <v>91</v>
      </c>
      <c r="AB1400" s="257" t="s">
        <v>91</v>
      </c>
      <c r="AC1400" s="257" t="s">
        <v>91</v>
      </c>
      <c r="AD1400" s="257" t="s">
        <v>91</v>
      </c>
      <c r="AE1400" s="257" t="s">
        <v>91</v>
      </c>
      <c r="AF1400" s="257" t="s">
        <v>91</v>
      </c>
      <c r="AG1400" s="257" t="s">
        <v>91</v>
      </c>
      <c r="AH1400" s="257" t="s">
        <v>91</v>
      </c>
      <c r="AI1400" s="257" t="s">
        <v>91</v>
      </c>
      <c r="AJ1400" s="257" t="s">
        <v>91</v>
      </c>
      <c r="AK1400" s="257" t="s">
        <v>91</v>
      </c>
      <c r="AL1400" s="257" t="s">
        <v>91</v>
      </c>
      <c r="AM1400" s="257" t="s">
        <v>91</v>
      </c>
    </row>
    <row r="1401" spans="1:39" s="121" customFormat="1" ht="15" hidden="1" customHeight="1">
      <c r="A1401" s="233" t="s">
        <v>1470</v>
      </c>
      <c r="B1401" s="233"/>
      <c r="C1401" s="233" t="s">
        <v>963</v>
      </c>
      <c r="H1401" s="121">
        <v>1</v>
      </c>
      <c r="I1401" s="235">
        <v>13.3</v>
      </c>
      <c r="J1401" s="236">
        <f t="shared" si="59"/>
        <v>13.3</v>
      </c>
      <c r="K1401" s="237">
        <f t="shared" si="60"/>
        <v>6.1994546344419329E-4</v>
      </c>
    </row>
    <row r="1402" spans="1:39" s="121" customFormat="1" ht="15" hidden="1" customHeight="1">
      <c r="A1402" s="233" t="s">
        <v>1471</v>
      </c>
      <c r="B1402" s="233"/>
      <c r="C1402" s="233" t="s">
        <v>906</v>
      </c>
      <c r="H1402" s="121">
        <v>1</v>
      </c>
      <c r="I1402" s="235">
        <v>13.3</v>
      </c>
      <c r="J1402" s="236">
        <f t="shared" si="59"/>
        <v>13.3</v>
      </c>
      <c r="K1402" s="237">
        <f t="shared" si="60"/>
        <v>6.1994546344419329E-4</v>
      </c>
    </row>
    <row r="1403" spans="1:39" s="121" customFormat="1" ht="15" hidden="1" customHeight="1">
      <c r="A1403" s="233" t="s">
        <v>1472</v>
      </c>
      <c r="B1403" s="233"/>
      <c r="C1403" s="233" t="s">
        <v>1069</v>
      </c>
      <c r="H1403" s="121">
        <v>1</v>
      </c>
      <c r="I1403" s="235">
        <v>23.6</v>
      </c>
      <c r="J1403" s="236">
        <f t="shared" si="59"/>
        <v>23.6</v>
      </c>
      <c r="K1403" s="237">
        <f t="shared" si="60"/>
        <v>1.1000536043069896E-3</v>
      </c>
    </row>
    <row r="1404" spans="1:39" s="121" customFormat="1" ht="15" hidden="1" customHeight="1">
      <c r="A1404" s="233" t="s">
        <v>1473</v>
      </c>
      <c r="B1404" s="233"/>
      <c r="C1404" s="233" t="s">
        <v>1057</v>
      </c>
      <c r="H1404" s="121">
        <v>1</v>
      </c>
      <c r="I1404" s="235">
        <v>13.3</v>
      </c>
      <c r="J1404" s="236">
        <f t="shared" si="59"/>
        <v>13.3</v>
      </c>
      <c r="K1404" s="237">
        <f t="shared" si="60"/>
        <v>6.1994546344419329E-4</v>
      </c>
    </row>
    <row r="1405" spans="1:39" s="121" customFormat="1" ht="15" hidden="1" customHeight="1">
      <c r="A1405" s="233" t="s">
        <v>1474</v>
      </c>
      <c r="B1405" s="233"/>
      <c r="C1405" s="233" t="s">
        <v>1057</v>
      </c>
      <c r="H1405" s="121">
        <v>1</v>
      </c>
      <c r="I1405" s="235">
        <v>13.3</v>
      </c>
      <c r="J1405" s="236">
        <f t="shared" si="59"/>
        <v>13.3</v>
      </c>
      <c r="K1405" s="237">
        <f t="shared" si="60"/>
        <v>6.1994546344419329E-4</v>
      </c>
    </row>
    <row r="1406" spans="1:39" s="121" customFormat="1" ht="15" hidden="1" customHeight="1">
      <c r="A1406" s="233" t="s">
        <v>1475</v>
      </c>
      <c r="B1406" s="233"/>
      <c r="C1406" s="233" t="s">
        <v>1057</v>
      </c>
      <c r="H1406" s="121">
        <v>1</v>
      </c>
      <c r="I1406" s="235">
        <v>13.3</v>
      </c>
      <c r="J1406" s="236">
        <f t="shared" si="59"/>
        <v>13.3</v>
      </c>
      <c r="K1406" s="237">
        <f t="shared" si="60"/>
        <v>6.1994546344419329E-4</v>
      </c>
    </row>
    <row r="1407" spans="1:39" s="121" customFormat="1" ht="15" hidden="1" customHeight="1">
      <c r="A1407" s="233" t="s">
        <v>1476</v>
      </c>
      <c r="B1407" s="233"/>
      <c r="C1407" s="233" t="s">
        <v>963</v>
      </c>
      <c r="H1407" s="121">
        <v>1</v>
      </c>
      <c r="I1407" s="235">
        <v>13.3</v>
      </c>
      <c r="J1407" s="236">
        <f t="shared" si="59"/>
        <v>13.3</v>
      </c>
      <c r="K1407" s="237">
        <f t="shared" si="60"/>
        <v>6.1994546344419329E-4</v>
      </c>
    </row>
    <row r="1408" spans="1:39" s="121" customFormat="1" ht="15" customHeight="1">
      <c r="A1408" s="233" t="s">
        <v>1477</v>
      </c>
      <c r="B1408" s="233"/>
      <c r="C1408" s="233" t="s">
        <v>964</v>
      </c>
      <c r="H1408" s="121">
        <v>1</v>
      </c>
      <c r="I1408" s="235">
        <v>13.3</v>
      </c>
      <c r="J1408" s="251">
        <f t="shared" si="59"/>
        <v>13.3</v>
      </c>
      <c r="K1408" s="252">
        <f t="shared" si="60"/>
        <v>6.1994546344419329E-4</v>
      </c>
      <c r="P1408" s="315"/>
      <c r="Q1408" s="283"/>
      <c r="R1408" s="298">
        <v>1</v>
      </c>
      <c r="S1408" s="257" t="s">
        <v>91</v>
      </c>
      <c r="T1408" s="257" t="s">
        <v>91</v>
      </c>
      <c r="U1408" s="257" t="s">
        <v>91</v>
      </c>
      <c r="V1408" s="257" t="s">
        <v>91</v>
      </c>
      <c r="W1408" s="257" t="s">
        <v>91</v>
      </c>
      <c r="X1408" s="257" t="s">
        <v>91</v>
      </c>
      <c r="Y1408" s="257" t="s">
        <v>91</v>
      </c>
      <c r="Z1408" s="257" t="s">
        <v>91</v>
      </c>
      <c r="AA1408" s="257" t="s">
        <v>91</v>
      </c>
      <c r="AB1408" s="257" t="s">
        <v>91</v>
      </c>
      <c r="AC1408" s="257" t="s">
        <v>91</v>
      </c>
      <c r="AD1408" s="257" t="s">
        <v>91</v>
      </c>
      <c r="AE1408" s="257" t="s">
        <v>91</v>
      </c>
      <c r="AF1408" s="257" t="s">
        <v>91</v>
      </c>
      <c r="AG1408" s="257" t="s">
        <v>91</v>
      </c>
      <c r="AH1408" s="257" t="s">
        <v>91</v>
      </c>
      <c r="AI1408" s="257" t="s">
        <v>91</v>
      </c>
      <c r="AJ1408" s="257" t="s">
        <v>91</v>
      </c>
      <c r="AK1408" s="257" t="s">
        <v>91</v>
      </c>
      <c r="AL1408" s="257" t="s">
        <v>91</v>
      </c>
      <c r="AM1408" s="257" t="s">
        <v>91</v>
      </c>
    </row>
    <row r="1409" spans="1:39" s="121" customFormat="1" ht="15" customHeight="1">
      <c r="A1409" s="233" t="s">
        <v>1478</v>
      </c>
      <c r="B1409" s="233"/>
      <c r="C1409" s="233" t="s">
        <v>964</v>
      </c>
      <c r="H1409" s="121">
        <v>1</v>
      </c>
      <c r="I1409" s="235">
        <v>13.3</v>
      </c>
      <c r="J1409" s="251">
        <f t="shared" si="59"/>
        <v>13.3</v>
      </c>
      <c r="K1409" s="252">
        <f t="shared" si="60"/>
        <v>6.1994546344419329E-4</v>
      </c>
      <c r="P1409" s="315"/>
      <c r="Q1409" s="283"/>
      <c r="R1409" s="298">
        <v>1</v>
      </c>
      <c r="S1409" s="257" t="s">
        <v>91</v>
      </c>
      <c r="T1409" s="257" t="s">
        <v>91</v>
      </c>
      <c r="U1409" s="257" t="s">
        <v>91</v>
      </c>
      <c r="V1409" s="257" t="s">
        <v>91</v>
      </c>
      <c r="W1409" s="257" t="s">
        <v>91</v>
      </c>
      <c r="X1409" s="257" t="s">
        <v>91</v>
      </c>
      <c r="Y1409" s="257" t="s">
        <v>91</v>
      </c>
      <c r="Z1409" s="257" t="s">
        <v>91</v>
      </c>
      <c r="AA1409" s="257" t="s">
        <v>91</v>
      </c>
      <c r="AB1409" s="257" t="s">
        <v>91</v>
      </c>
      <c r="AC1409" s="257" t="s">
        <v>91</v>
      </c>
      <c r="AD1409" s="257" t="s">
        <v>91</v>
      </c>
      <c r="AE1409" s="257" t="s">
        <v>91</v>
      </c>
      <c r="AF1409" s="257" t="s">
        <v>91</v>
      </c>
      <c r="AG1409" s="257" t="s">
        <v>91</v>
      </c>
      <c r="AH1409" s="257" t="s">
        <v>91</v>
      </c>
      <c r="AI1409" s="257" t="s">
        <v>91</v>
      </c>
      <c r="AJ1409" s="257" t="s">
        <v>91</v>
      </c>
      <c r="AK1409" s="257" t="s">
        <v>91</v>
      </c>
      <c r="AL1409" s="257" t="s">
        <v>91</v>
      </c>
      <c r="AM1409" s="257" t="s">
        <v>91</v>
      </c>
    </row>
    <row r="1410" spans="1:39" s="121" customFormat="1" ht="15" customHeight="1">
      <c r="A1410" s="233" t="s">
        <v>1479</v>
      </c>
      <c r="B1410" s="233"/>
      <c r="C1410" s="233" t="s">
        <v>294</v>
      </c>
      <c r="H1410" s="121">
        <v>1</v>
      </c>
      <c r="I1410" s="235">
        <v>14</v>
      </c>
      <c r="J1410" s="251">
        <f t="shared" si="59"/>
        <v>14</v>
      </c>
      <c r="K1410" s="252">
        <f t="shared" si="60"/>
        <v>6.5257417204651923E-4</v>
      </c>
      <c r="P1410" s="315"/>
      <c r="Q1410" s="283"/>
      <c r="R1410" s="255">
        <v>1</v>
      </c>
      <c r="S1410" s="257" t="s">
        <v>91</v>
      </c>
      <c r="T1410" s="257" t="s">
        <v>91</v>
      </c>
      <c r="U1410" s="257" t="s">
        <v>91</v>
      </c>
      <c r="V1410" s="257" t="s">
        <v>91</v>
      </c>
      <c r="W1410" s="257" t="s">
        <v>91</v>
      </c>
      <c r="X1410" s="257" t="s">
        <v>91</v>
      </c>
      <c r="Y1410" s="257" t="s">
        <v>91</v>
      </c>
      <c r="Z1410" s="257" t="s">
        <v>93</v>
      </c>
      <c r="AA1410" s="257" t="s">
        <v>91</v>
      </c>
      <c r="AB1410" s="257" t="s">
        <v>91</v>
      </c>
      <c r="AC1410" s="257" t="s">
        <v>91</v>
      </c>
      <c r="AD1410" s="257" t="s">
        <v>91</v>
      </c>
      <c r="AE1410" s="257" t="s">
        <v>91</v>
      </c>
      <c r="AF1410" s="257" t="s">
        <v>91</v>
      </c>
      <c r="AG1410" s="257" t="s">
        <v>91</v>
      </c>
      <c r="AH1410" s="257" t="s">
        <v>92</v>
      </c>
      <c r="AI1410" s="257" t="s">
        <v>92</v>
      </c>
      <c r="AJ1410" s="257" t="s">
        <v>91</v>
      </c>
      <c r="AK1410" s="257" t="s">
        <v>91</v>
      </c>
      <c r="AL1410" s="257" t="s">
        <v>92</v>
      </c>
      <c r="AM1410" s="257" t="s">
        <v>91</v>
      </c>
    </row>
    <row r="1411" spans="1:39" s="121" customFormat="1" ht="15" customHeight="1">
      <c r="A1411" s="233" t="s">
        <v>1480</v>
      </c>
      <c r="B1411" s="233"/>
      <c r="C1411" s="233" t="s">
        <v>965</v>
      </c>
      <c r="H1411" s="121">
        <v>1</v>
      </c>
      <c r="I1411" s="235">
        <v>14</v>
      </c>
      <c r="J1411" s="251">
        <f t="shared" si="59"/>
        <v>14</v>
      </c>
      <c r="K1411" s="252">
        <f t="shared" si="60"/>
        <v>6.5257417204651923E-4</v>
      </c>
      <c r="P1411" s="315"/>
      <c r="Q1411" s="283"/>
      <c r="R1411" s="298">
        <v>1</v>
      </c>
      <c r="S1411" s="257" t="s">
        <v>1004</v>
      </c>
      <c r="T1411" s="257" t="s">
        <v>1004</v>
      </c>
      <c r="U1411" s="257" t="s">
        <v>1004</v>
      </c>
      <c r="V1411" s="257" t="s">
        <v>1004</v>
      </c>
      <c r="W1411" s="257" t="s">
        <v>1004</v>
      </c>
      <c r="X1411" s="257" t="s">
        <v>1004</v>
      </c>
      <c r="Y1411" s="257" t="s">
        <v>1004</v>
      </c>
      <c r="Z1411" s="257" t="s">
        <v>1004</v>
      </c>
      <c r="AA1411" s="257" t="s">
        <v>1004</v>
      </c>
      <c r="AB1411" s="257" t="s">
        <v>1004</v>
      </c>
      <c r="AC1411" s="257" t="s">
        <v>1004</v>
      </c>
      <c r="AD1411" s="257" t="s">
        <v>1004</v>
      </c>
      <c r="AE1411" s="257" t="s">
        <v>1004</v>
      </c>
      <c r="AF1411" s="257" t="s">
        <v>1004</v>
      </c>
      <c r="AG1411" s="257" t="s">
        <v>1004</v>
      </c>
      <c r="AH1411" s="257" t="s">
        <v>1007</v>
      </c>
      <c r="AI1411" s="257" t="s">
        <v>1006</v>
      </c>
      <c r="AJ1411" s="257" t="s">
        <v>1006</v>
      </c>
      <c r="AK1411" s="257" t="s">
        <v>1007</v>
      </c>
      <c r="AL1411" s="257" t="s">
        <v>1004</v>
      </c>
      <c r="AM1411" s="257" t="s">
        <v>1004</v>
      </c>
    </row>
    <row r="1412" spans="1:39" s="121" customFormat="1" ht="15" customHeight="1">
      <c r="A1412" s="233" t="s">
        <v>1481</v>
      </c>
      <c r="B1412" s="233"/>
      <c r="C1412" s="233" t="s">
        <v>965</v>
      </c>
      <c r="H1412" s="121">
        <v>1</v>
      </c>
      <c r="I1412" s="235">
        <v>14</v>
      </c>
      <c r="J1412" s="251">
        <f t="shared" si="59"/>
        <v>14</v>
      </c>
      <c r="K1412" s="252">
        <f t="shared" si="60"/>
        <v>6.5257417204651923E-4</v>
      </c>
      <c r="P1412" s="315"/>
      <c r="Q1412" s="283"/>
      <c r="R1412" s="298">
        <v>1</v>
      </c>
      <c r="S1412" s="257" t="s">
        <v>1004</v>
      </c>
      <c r="T1412" s="257" t="s">
        <v>1004</v>
      </c>
      <c r="U1412" s="257" t="s">
        <v>1004</v>
      </c>
      <c r="V1412" s="257" t="s">
        <v>1004</v>
      </c>
      <c r="W1412" s="257" t="s">
        <v>1004</v>
      </c>
      <c r="X1412" s="257" t="s">
        <v>1004</v>
      </c>
      <c r="Y1412" s="257" t="s">
        <v>1004</v>
      </c>
      <c r="Z1412" s="257" t="s">
        <v>1004</v>
      </c>
      <c r="AA1412" s="257" t="s">
        <v>1004</v>
      </c>
      <c r="AB1412" s="257" t="s">
        <v>1004</v>
      </c>
      <c r="AC1412" s="257" t="s">
        <v>1004</v>
      </c>
      <c r="AD1412" s="257" t="s">
        <v>1004</v>
      </c>
      <c r="AE1412" s="257" t="s">
        <v>1004</v>
      </c>
      <c r="AF1412" s="257" t="s">
        <v>1004</v>
      </c>
      <c r="AG1412" s="257" t="s">
        <v>1004</v>
      </c>
      <c r="AH1412" s="257" t="s">
        <v>1007</v>
      </c>
      <c r="AI1412" s="257" t="s">
        <v>1006</v>
      </c>
      <c r="AJ1412" s="257" t="s">
        <v>1006</v>
      </c>
      <c r="AK1412" s="257" t="s">
        <v>1007</v>
      </c>
      <c r="AL1412" s="257" t="s">
        <v>1004</v>
      </c>
      <c r="AM1412" s="257" t="s">
        <v>1004</v>
      </c>
    </row>
    <row r="1413" spans="1:39" s="121" customFormat="1" ht="15" hidden="1" customHeight="1">
      <c r="A1413" s="233" t="s">
        <v>1482</v>
      </c>
      <c r="B1413" s="233"/>
      <c r="C1413" s="233" t="s">
        <v>1079</v>
      </c>
      <c r="H1413" s="121">
        <v>1</v>
      </c>
      <c r="I1413" s="235">
        <v>13.3</v>
      </c>
      <c r="J1413" s="236">
        <f t="shared" si="59"/>
        <v>13.3</v>
      </c>
      <c r="K1413" s="237">
        <f t="shared" si="60"/>
        <v>6.1994546344419329E-4</v>
      </c>
    </row>
    <row r="1414" spans="1:39" s="121" customFormat="1" ht="15" hidden="1" customHeight="1">
      <c r="A1414" s="233" t="s">
        <v>1483</v>
      </c>
      <c r="B1414" s="233"/>
      <c r="C1414" s="233" t="s">
        <v>1080</v>
      </c>
      <c r="H1414" s="121">
        <v>1</v>
      </c>
      <c r="I1414" s="235">
        <v>13.3</v>
      </c>
      <c r="J1414" s="236">
        <f t="shared" si="59"/>
        <v>13.3</v>
      </c>
      <c r="K1414" s="237">
        <f t="shared" si="60"/>
        <v>6.1994546344419329E-4</v>
      </c>
    </row>
    <row r="1415" spans="1:39" s="121" customFormat="1" ht="15" hidden="1" customHeight="1">
      <c r="A1415" s="233" t="s">
        <v>242</v>
      </c>
      <c r="B1415" s="233"/>
      <c r="C1415" s="233" t="s">
        <v>581</v>
      </c>
      <c r="H1415" s="121">
        <v>1</v>
      </c>
      <c r="I1415" s="235">
        <v>13.3</v>
      </c>
      <c r="J1415" s="236">
        <f t="shared" si="59"/>
        <v>13.3</v>
      </c>
      <c r="K1415" s="237">
        <f t="shared" si="60"/>
        <v>6.1994546344419329E-4</v>
      </c>
    </row>
    <row r="1416" spans="1:39" s="121" customFormat="1" ht="15" hidden="1" customHeight="1">
      <c r="A1416" s="233" t="s">
        <v>1484</v>
      </c>
      <c r="B1416" s="233"/>
      <c r="C1416" s="233" t="s">
        <v>289</v>
      </c>
      <c r="H1416" s="121">
        <v>1</v>
      </c>
      <c r="I1416" s="235">
        <v>13.3</v>
      </c>
      <c r="J1416" s="236">
        <f t="shared" si="59"/>
        <v>13.3</v>
      </c>
      <c r="K1416" s="237">
        <f t="shared" si="60"/>
        <v>6.1994546344419329E-4</v>
      </c>
    </row>
    <row r="1417" spans="1:39" s="121" customFormat="1" ht="15" customHeight="1">
      <c r="A1417" s="233" t="s">
        <v>1485</v>
      </c>
      <c r="B1417" s="233"/>
      <c r="C1417" s="233" t="s">
        <v>304</v>
      </c>
      <c r="H1417" s="121">
        <v>1</v>
      </c>
      <c r="I1417" s="235">
        <v>13.3</v>
      </c>
      <c r="J1417" s="251">
        <f t="shared" si="59"/>
        <v>13.3</v>
      </c>
      <c r="K1417" s="252">
        <f t="shared" si="60"/>
        <v>6.1994546344419329E-4</v>
      </c>
      <c r="P1417" s="315"/>
      <c r="Q1417" s="283"/>
      <c r="R1417" s="255">
        <v>1</v>
      </c>
      <c r="S1417" s="256" t="s">
        <v>1004</v>
      </c>
      <c r="T1417" s="256" t="s">
        <v>1004</v>
      </c>
      <c r="U1417" s="256" t="s">
        <v>1004</v>
      </c>
      <c r="V1417" s="256" t="s">
        <v>1004</v>
      </c>
      <c r="W1417" s="256" t="s">
        <v>1004</v>
      </c>
      <c r="X1417" s="256" t="s">
        <v>1004</v>
      </c>
      <c r="Y1417" s="256" t="s">
        <v>1004</v>
      </c>
      <c r="Z1417" s="256" t="s">
        <v>1004</v>
      </c>
      <c r="AA1417" s="256" t="s">
        <v>1004</v>
      </c>
      <c r="AB1417" s="256" t="s">
        <v>1004</v>
      </c>
      <c r="AC1417" s="256" t="s">
        <v>1004</v>
      </c>
      <c r="AD1417" s="256" t="s">
        <v>1004</v>
      </c>
      <c r="AE1417" s="256" t="s">
        <v>1004</v>
      </c>
      <c r="AF1417" s="256" t="s">
        <v>1004</v>
      </c>
      <c r="AG1417" s="256" t="s">
        <v>1004</v>
      </c>
      <c r="AH1417" s="256" t="s">
        <v>1004</v>
      </c>
      <c r="AI1417" s="256" t="s">
        <v>1004</v>
      </c>
      <c r="AJ1417" s="256" t="s">
        <v>1004</v>
      </c>
      <c r="AK1417" s="256" t="s">
        <v>1004</v>
      </c>
      <c r="AL1417" s="256" t="s">
        <v>1004</v>
      </c>
      <c r="AM1417" s="256" t="s">
        <v>1004</v>
      </c>
    </row>
    <row r="1418" spans="1:39" s="121" customFormat="1" ht="15" customHeight="1">
      <c r="A1418" s="233" t="s">
        <v>1486</v>
      </c>
      <c r="B1418" s="233"/>
      <c r="C1418" s="233" t="s">
        <v>357</v>
      </c>
      <c r="H1418" s="121">
        <v>1</v>
      </c>
      <c r="I1418" s="235">
        <v>13.3</v>
      </c>
      <c r="J1418" s="251">
        <f t="shared" si="59"/>
        <v>13.3</v>
      </c>
      <c r="K1418" s="252">
        <f t="shared" si="60"/>
        <v>6.1994546344419329E-4</v>
      </c>
      <c r="P1418" s="315"/>
      <c r="Q1418" s="283"/>
      <c r="R1418" s="298">
        <v>1</v>
      </c>
      <c r="S1418" s="257" t="s">
        <v>91</v>
      </c>
      <c r="T1418" s="257" t="s">
        <v>91</v>
      </c>
      <c r="U1418" s="257" t="s">
        <v>91</v>
      </c>
      <c r="V1418" s="257" t="s">
        <v>91</v>
      </c>
      <c r="W1418" s="257" t="s">
        <v>91</v>
      </c>
      <c r="X1418" s="257" t="s">
        <v>91</v>
      </c>
      <c r="Y1418" s="257" t="s">
        <v>91</v>
      </c>
      <c r="Z1418" s="257" t="s">
        <v>91</v>
      </c>
      <c r="AA1418" s="257" t="s">
        <v>91</v>
      </c>
      <c r="AB1418" s="257" t="s">
        <v>91</v>
      </c>
      <c r="AC1418" s="257" t="s">
        <v>91</v>
      </c>
      <c r="AD1418" s="257" t="s">
        <v>91</v>
      </c>
      <c r="AE1418" s="257" t="s">
        <v>91</v>
      </c>
      <c r="AF1418" s="257" t="s">
        <v>91</v>
      </c>
      <c r="AG1418" s="257" t="s">
        <v>91</v>
      </c>
      <c r="AH1418" s="257" t="s">
        <v>91</v>
      </c>
      <c r="AI1418" s="257" t="s">
        <v>91</v>
      </c>
      <c r="AJ1418" s="257" t="s">
        <v>91</v>
      </c>
      <c r="AK1418" s="257" t="s">
        <v>91</v>
      </c>
      <c r="AL1418" s="257" t="s">
        <v>91</v>
      </c>
      <c r="AM1418" s="257" t="s">
        <v>91</v>
      </c>
    </row>
    <row r="1419" spans="1:39" s="121" customFormat="1" ht="15" hidden="1" customHeight="1">
      <c r="A1419" s="233" t="s">
        <v>1487</v>
      </c>
      <c r="B1419" s="233"/>
      <c r="C1419" s="233" t="s">
        <v>2093</v>
      </c>
      <c r="H1419" s="121">
        <v>1</v>
      </c>
      <c r="I1419" s="235">
        <v>13.3</v>
      </c>
      <c r="J1419" s="236">
        <f t="shared" si="59"/>
        <v>13.3</v>
      </c>
      <c r="K1419" s="237">
        <f t="shared" si="60"/>
        <v>6.1994546344419329E-4</v>
      </c>
    </row>
    <row r="1420" spans="1:39" s="205" customFormat="1" ht="16.2" customHeight="1">
      <c r="A1420" s="204" t="s">
        <v>243</v>
      </c>
      <c r="B1420" s="204"/>
      <c r="C1420" s="204" t="s">
        <v>537</v>
      </c>
      <c r="H1420" s="205">
        <v>1</v>
      </c>
      <c r="I1420" s="206">
        <v>13.3</v>
      </c>
      <c r="J1420" s="193">
        <v>13.3</v>
      </c>
      <c r="K1420" s="207">
        <v>5.9999999999999995E-4</v>
      </c>
      <c r="P1420" s="317" t="s">
        <v>2270</v>
      </c>
      <c r="R1420" s="303">
        <v>1</v>
      </c>
      <c r="S1420" s="205" t="s">
        <v>91</v>
      </c>
      <c r="T1420" s="205" t="s">
        <v>91</v>
      </c>
      <c r="U1420" s="205" t="s">
        <v>91</v>
      </c>
      <c r="V1420" s="205" t="s">
        <v>91</v>
      </c>
      <c r="W1420" s="205" t="s">
        <v>91</v>
      </c>
      <c r="X1420" s="205" t="s">
        <v>91</v>
      </c>
      <c r="Y1420" s="205" t="s">
        <v>91</v>
      </c>
      <c r="Z1420" s="205" t="s">
        <v>91</v>
      </c>
      <c r="AA1420" s="205" t="s">
        <v>91</v>
      </c>
      <c r="AB1420" s="205" t="s">
        <v>91</v>
      </c>
      <c r="AC1420" s="205" t="s">
        <v>91</v>
      </c>
      <c r="AD1420" s="205" t="s">
        <v>91</v>
      </c>
      <c r="AE1420" s="205" t="s">
        <v>91</v>
      </c>
      <c r="AF1420" s="205" t="s">
        <v>91</v>
      </c>
      <c r="AG1420" s="205" t="s">
        <v>91</v>
      </c>
      <c r="AH1420" s="205" t="s">
        <v>91</v>
      </c>
      <c r="AI1420" s="205" t="s">
        <v>91</v>
      </c>
      <c r="AJ1420" s="205" t="s">
        <v>91</v>
      </c>
      <c r="AK1420" s="205" t="s">
        <v>91</v>
      </c>
      <c r="AL1420" s="205" t="s">
        <v>91</v>
      </c>
      <c r="AM1420" s="205" t="s">
        <v>91</v>
      </c>
    </row>
    <row r="1421" spans="1:39" s="121" customFormat="1" ht="15" hidden="1" customHeight="1">
      <c r="A1421" s="233" t="s">
        <v>1488</v>
      </c>
      <c r="B1421" s="233"/>
      <c r="C1421" s="233" t="s">
        <v>309</v>
      </c>
      <c r="H1421" s="121">
        <v>1</v>
      </c>
      <c r="I1421" s="235">
        <v>13.3</v>
      </c>
      <c r="J1421" s="236">
        <f t="shared" si="59"/>
        <v>13.3</v>
      </c>
      <c r="K1421" s="237">
        <f t="shared" si="60"/>
        <v>6.1994546344419329E-4</v>
      </c>
    </row>
    <row r="1422" spans="1:39" s="121" customFormat="1" ht="15" customHeight="1">
      <c r="A1422" s="233" t="s">
        <v>1489</v>
      </c>
      <c r="B1422" s="233"/>
      <c r="C1422" s="233" t="s">
        <v>295</v>
      </c>
      <c r="H1422" s="121">
        <v>1</v>
      </c>
      <c r="I1422" s="235">
        <v>15.8</v>
      </c>
      <c r="J1422" s="251">
        <f t="shared" si="59"/>
        <v>15.8</v>
      </c>
      <c r="K1422" s="252">
        <f t="shared" si="60"/>
        <v>7.3647656559535746E-4</v>
      </c>
      <c r="P1422" s="315"/>
      <c r="Q1422" s="283"/>
      <c r="R1422" s="255">
        <v>1</v>
      </c>
      <c r="S1422" s="256" t="s">
        <v>91</v>
      </c>
      <c r="T1422" s="256" t="s">
        <v>91</v>
      </c>
      <c r="U1422" s="256" t="s">
        <v>91</v>
      </c>
      <c r="V1422" s="256" t="s">
        <v>91</v>
      </c>
      <c r="W1422" s="256" t="s">
        <v>91</v>
      </c>
      <c r="X1422" s="256" t="s">
        <v>91</v>
      </c>
      <c r="Y1422" s="256" t="s">
        <v>91</v>
      </c>
      <c r="Z1422" s="256" t="s">
        <v>91</v>
      </c>
      <c r="AA1422" s="256" t="s">
        <v>91</v>
      </c>
      <c r="AB1422" s="256" t="s">
        <v>91</v>
      </c>
      <c r="AC1422" s="256" t="s">
        <v>91</v>
      </c>
      <c r="AD1422" s="256" t="s">
        <v>91</v>
      </c>
      <c r="AE1422" s="256" t="s">
        <v>91</v>
      </c>
      <c r="AF1422" s="256" t="s">
        <v>91</v>
      </c>
      <c r="AG1422" s="256" t="s">
        <v>91</v>
      </c>
      <c r="AH1422" s="256" t="s">
        <v>91</v>
      </c>
      <c r="AI1422" s="256" t="s">
        <v>91</v>
      </c>
      <c r="AJ1422" s="256" t="s">
        <v>91</v>
      </c>
      <c r="AK1422" s="256" t="s">
        <v>91</v>
      </c>
      <c r="AL1422" s="256" t="s">
        <v>91</v>
      </c>
      <c r="AM1422" s="256" t="s">
        <v>91</v>
      </c>
    </row>
    <row r="1423" spans="1:39" s="121" customFormat="1" ht="15" customHeight="1">
      <c r="A1423" s="233" t="s">
        <v>1490</v>
      </c>
      <c r="B1423" s="233"/>
      <c r="C1423" s="233" t="s">
        <v>295</v>
      </c>
      <c r="H1423" s="121">
        <v>1</v>
      </c>
      <c r="I1423" s="235">
        <v>15.8</v>
      </c>
      <c r="J1423" s="251">
        <f t="shared" si="59"/>
        <v>15.8</v>
      </c>
      <c r="K1423" s="252">
        <f t="shared" si="60"/>
        <v>7.3647656559535746E-4</v>
      </c>
      <c r="P1423" s="315"/>
      <c r="Q1423" s="283"/>
      <c r="R1423" s="255">
        <v>1</v>
      </c>
      <c r="S1423" s="256" t="s">
        <v>91</v>
      </c>
      <c r="T1423" s="256" t="s">
        <v>91</v>
      </c>
      <c r="U1423" s="256" t="s">
        <v>91</v>
      </c>
      <c r="V1423" s="256" t="s">
        <v>91</v>
      </c>
      <c r="W1423" s="256" t="s">
        <v>91</v>
      </c>
      <c r="X1423" s="256" t="s">
        <v>91</v>
      </c>
      <c r="Y1423" s="256" t="s">
        <v>91</v>
      </c>
      <c r="Z1423" s="256" t="s">
        <v>91</v>
      </c>
      <c r="AA1423" s="256" t="s">
        <v>91</v>
      </c>
      <c r="AB1423" s="256" t="s">
        <v>91</v>
      </c>
      <c r="AC1423" s="256" t="s">
        <v>91</v>
      </c>
      <c r="AD1423" s="256" t="s">
        <v>91</v>
      </c>
      <c r="AE1423" s="256" t="s">
        <v>91</v>
      </c>
      <c r="AF1423" s="256" t="s">
        <v>91</v>
      </c>
      <c r="AG1423" s="256" t="s">
        <v>91</v>
      </c>
      <c r="AH1423" s="256" t="s">
        <v>91</v>
      </c>
      <c r="AI1423" s="256" t="s">
        <v>91</v>
      </c>
      <c r="AJ1423" s="256" t="s">
        <v>91</v>
      </c>
      <c r="AK1423" s="256" t="s">
        <v>91</v>
      </c>
      <c r="AL1423" s="256" t="s">
        <v>91</v>
      </c>
      <c r="AM1423" s="256" t="s">
        <v>91</v>
      </c>
    </row>
    <row r="1424" spans="1:39" s="121" customFormat="1" ht="15" customHeight="1">
      <c r="A1424" s="233" t="s">
        <v>1491</v>
      </c>
      <c r="B1424" s="233"/>
      <c r="C1424" s="233" t="s">
        <v>295</v>
      </c>
      <c r="H1424" s="121">
        <v>1</v>
      </c>
      <c r="I1424" s="235">
        <v>15.8</v>
      </c>
      <c r="J1424" s="251">
        <f t="shared" si="59"/>
        <v>15.8</v>
      </c>
      <c r="K1424" s="252">
        <f t="shared" si="60"/>
        <v>7.3647656559535746E-4</v>
      </c>
      <c r="P1424" s="315"/>
      <c r="Q1424" s="283"/>
      <c r="R1424" s="255">
        <v>1</v>
      </c>
      <c r="S1424" s="256" t="s">
        <v>91</v>
      </c>
      <c r="T1424" s="256" t="s">
        <v>91</v>
      </c>
      <c r="U1424" s="256" t="s">
        <v>91</v>
      </c>
      <c r="V1424" s="256" t="s">
        <v>91</v>
      </c>
      <c r="W1424" s="256" t="s">
        <v>91</v>
      </c>
      <c r="X1424" s="256" t="s">
        <v>91</v>
      </c>
      <c r="Y1424" s="256" t="s">
        <v>91</v>
      </c>
      <c r="Z1424" s="256" t="s">
        <v>91</v>
      </c>
      <c r="AA1424" s="256" t="s">
        <v>91</v>
      </c>
      <c r="AB1424" s="256" t="s">
        <v>91</v>
      </c>
      <c r="AC1424" s="256" t="s">
        <v>91</v>
      </c>
      <c r="AD1424" s="256" t="s">
        <v>91</v>
      </c>
      <c r="AE1424" s="256" t="s">
        <v>91</v>
      </c>
      <c r="AF1424" s="256" t="s">
        <v>91</v>
      </c>
      <c r="AG1424" s="256" t="s">
        <v>91</v>
      </c>
      <c r="AH1424" s="256" t="s">
        <v>91</v>
      </c>
      <c r="AI1424" s="256" t="s">
        <v>91</v>
      </c>
      <c r="AJ1424" s="256" t="s">
        <v>91</v>
      </c>
      <c r="AK1424" s="256" t="s">
        <v>91</v>
      </c>
      <c r="AL1424" s="256" t="s">
        <v>91</v>
      </c>
      <c r="AM1424" s="256" t="s">
        <v>91</v>
      </c>
    </row>
    <row r="1425" spans="1:39" s="121" customFormat="1" ht="15" customHeight="1">
      <c r="A1425" s="233" t="s">
        <v>1492</v>
      </c>
      <c r="B1425" s="233"/>
      <c r="C1425" s="233" t="s">
        <v>966</v>
      </c>
      <c r="H1425" s="121">
        <v>1</v>
      </c>
      <c r="I1425" s="235">
        <v>13.3</v>
      </c>
      <c r="J1425" s="251">
        <f t="shared" si="59"/>
        <v>13.3</v>
      </c>
      <c r="K1425" s="252">
        <f t="shared" si="60"/>
        <v>6.1994546344419329E-4</v>
      </c>
      <c r="P1425" s="315"/>
      <c r="Q1425" s="283"/>
      <c r="R1425" s="298">
        <v>1</v>
      </c>
      <c r="S1425" s="257" t="s">
        <v>91</v>
      </c>
      <c r="T1425" s="257" t="s">
        <v>91</v>
      </c>
      <c r="U1425" s="257" t="s">
        <v>91</v>
      </c>
      <c r="V1425" s="257" t="s">
        <v>91</v>
      </c>
      <c r="W1425" s="257" t="s">
        <v>91</v>
      </c>
      <c r="X1425" s="257" t="s">
        <v>91</v>
      </c>
      <c r="Y1425" s="257" t="s">
        <v>91</v>
      </c>
      <c r="Z1425" s="257" t="s">
        <v>91</v>
      </c>
      <c r="AA1425" s="257" t="s">
        <v>91</v>
      </c>
      <c r="AB1425" s="257" t="s">
        <v>91</v>
      </c>
      <c r="AC1425" s="257" t="s">
        <v>91</v>
      </c>
      <c r="AD1425" s="257" t="s">
        <v>91</v>
      </c>
      <c r="AE1425" s="257" t="s">
        <v>91</v>
      </c>
      <c r="AF1425" s="257" t="s">
        <v>91</v>
      </c>
      <c r="AG1425" s="257" t="s">
        <v>91</v>
      </c>
      <c r="AH1425" s="257" t="s">
        <v>91</v>
      </c>
      <c r="AI1425" s="257" t="s">
        <v>91</v>
      </c>
      <c r="AJ1425" s="257" t="s">
        <v>91</v>
      </c>
      <c r="AK1425" s="257" t="s">
        <v>91</v>
      </c>
      <c r="AL1425" s="257" t="s">
        <v>91</v>
      </c>
      <c r="AM1425" s="257" t="s">
        <v>91</v>
      </c>
    </row>
    <row r="1426" spans="1:39" s="121" customFormat="1" ht="15" customHeight="1">
      <c r="A1426" s="233" t="s">
        <v>1493</v>
      </c>
      <c r="B1426" s="233"/>
      <c r="C1426" s="233" t="s">
        <v>966</v>
      </c>
      <c r="H1426" s="121">
        <v>1</v>
      </c>
      <c r="I1426" s="235">
        <v>13.3</v>
      </c>
      <c r="J1426" s="251">
        <f t="shared" si="59"/>
        <v>13.3</v>
      </c>
      <c r="K1426" s="252">
        <f t="shared" si="60"/>
        <v>6.1994546344419329E-4</v>
      </c>
      <c r="P1426" s="315"/>
      <c r="Q1426" s="283"/>
      <c r="R1426" s="298">
        <v>1</v>
      </c>
      <c r="S1426" s="257" t="s">
        <v>91</v>
      </c>
      <c r="T1426" s="257" t="s">
        <v>91</v>
      </c>
      <c r="U1426" s="257" t="s">
        <v>91</v>
      </c>
      <c r="V1426" s="257" t="s">
        <v>91</v>
      </c>
      <c r="W1426" s="257" t="s">
        <v>91</v>
      </c>
      <c r="X1426" s="257" t="s">
        <v>91</v>
      </c>
      <c r="Y1426" s="257" t="s">
        <v>91</v>
      </c>
      <c r="Z1426" s="257" t="s">
        <v>91</v>
      </c>
      <c r="AA1426" s="257" t="s">
        <v>91</v>
      </c>
      <c r="AB1426" s="257" t="s">
        <v>91</v>
      </c>
      <c r="AC1426" s="257" t="s">
        <v>91</v>
      </c>
      <c r="AD1426" s="257" t="s">
        <v>91</v>
      </c>
      <c r="AE1426" s="257" t="s">
        <v>91</v>
      </c>
      <c r="AF1426" s="257" t="s">
        <v>91</v>
      </c>
      <c r="AG1426" s="257" t="s">
        <v>91</v>
      </c>
      <c r="AH1426" s="257" t="s">
        <v>91</v>
      </c>
      <c r="AI1426" s="257" t="s">
        <v>91</v>
      </c>
      <c r="AJ1426" s="257" t="s">
        <v>91</v>
      </c>
      <c r="AK1426" s="257" t="s">
        <v>91</v>
      </c>
      <c r="AL1426" s="257" t="s">
        <v>91</v>
      </c>
      <c r="AM1426" s="257" t="s">
        <v>91</v>
      </c>
    </row>
    <row r="1427" spans="1:39" s="121" customFormat="1" ht="15" hidden="1" customHeight="1">
      <c r="A1427" s="233" t="s">
        <v>1494</v>
      </c>
      <c r="B1427" s="233"/>
      <c r="C1427" s="233" t="s">
        <v>757</v>
      </c>
      <c r="H1427" s="121">
        <v>1</v>
      </c>
      <c r="I1427" s="235">
        <v>4.7</v>
      </c>
      <c r="J1427" s="236">
        <f t="shared" si="59"/>
        <v>4.7</v>
      </c>
      <c r="K1427" s="237">
        <f t="shared" si="60"/>
        <v>2.1907847204418861E-4</v>
      </c>
    </row>
    <row r="1428" spans="1:39" s="121" customFormat="1" ht="15" hidden="1" customHeight="1">
      <c r="A1428" s="233" t="s">
        <v>1495</v>
      </c>
      <c r="B1428" s="233"/>
      <c r="C1428" s="233" t="s">
        <v>757</v>
      </c>
      <c r="H1428" s="121">
        <v>1</v>
      </c>
      <c r="I1428" s="235">
        <v>4.7</v>
      </c>
      <c r="J1428" s="236">
        <f t="shared" si="59"/>
        <v>4.7</v>
      </c>
      <c r="K1428" s="237">
        <f t="shared" si="60"/>
        <v>2.1907847204418861E-4</v>
      </c>
    </row>
    <row r="1429" spans="1:39" s="205" customFormat="1" ht="15" customHeight="1">
      <c r="A1429" s="204" t="s">
        <v>1496</v>
      </c>
      <c r="B1429" s="204"/>
      <c r="C1429" s="204" t="s">
        <v>912</v>
      </c>
      <c r="H1429" s="205">
        <v>1</v>
      </c>
      <c r="I1429" s="206">
        <v>13.3</v>
      </c>
      <c r="J1429" s="223">
        <f t="shared" si="59"/>
        <v>13.3</v>
      </c>
      <c r="K1429" s="211">
        <f t="shared" si="60"/>
        <v>6.1994546344419329E-4</v>
      </c>
      <c r="P1429" s="317"/>
      <c r="Q1429" s="220"/>
      <c r="R1429" s="299">
        <v>1</v>
      </c>
      <c r="S1429" s="221" t="s">
        <v>1004</v>
      </c>
      <c r="T1429" s="221" t="s">
        <v>1004</v>
      </c>
      <c r="U1429" s="221" t="s">
        <v>1004</v>
      </c>
      <c r="V1429" s="221" t="s">
        <v>1004</v>
      </c>
      <c r="W1429" s="221" t="s">
        <v>1004</v>
      </c>
      <c r="X1429" s="221" t="s">
        <v>1004</v>
      </c>
      <c r="Y1429" s="221" t="s">
        <v>1004</v>
      </c>
      <c r="Z1429" s="221" t="s">
        <v>1004</v>
      </c>
      <c r="AA1429" s="221" t="s">
        <v>1004</v>
      </c>
      <c r="AB1429" s="221" t="s">
        <v>1004</v>
      </c>
      <c r="AC1429" s="221" t="s">
        <v>1004</v>
      </c>
      <c r="AD1429" s="221" t="s">
        <v>1004</v>
      </c>
      <c r="AE1429" s="221" t="s">
        <v>1004</v>
      </c>
      <c r="AF1429" s="221" t="s">
        <v>1004</v>
      </c>
      <c r="AG1429" s="221" t="s">
        <v>1004</v>
      </c>
      <c r="AH1429" s="221" t="s">
        <v>1004</v>
      </c>
      <c r="AI1429" s="221" t="s">
        <v>1004</v>
      </c>
      <c r="AJ1429" s="221" t="s">
        <v>1004</v>
      </c>
      <c r="AK1429" s="221" t="s">
        <v>1004</v>
      </c>
      <c r="AL1429" s="221" t="s">
        <v>1004</v>
      </c>
      <c r="AM1429" s="221" t="s">
        <v>1004</v>
      </c>
    </row>
    <row r="1430" spans="1:39" s="205" customFormat="1" ht="15" customHeight="1">
      <c r="A1430" s="204" t="s">
        <v>1497</v>
      </c>
      <c r="B1430" s="204"/>
      <c r="C1430" s="204" t="s">
        <v>912</v>
      </c>
      <c r="H1430" s="205">
        <v>1</v>
      </c>
      <c r="I1430" s="206">
        <v>17</v>
      </c>
      <c r="J1430" s="223">
        <f t="shared" si="59"/>
        <v>17</v>
      </c>
      <c r="K1430" s="211">
        <f t="shared" si="60"/>
        <v>7.9241149462791623E-4</v>
      </c>
      <c r="P1430" s="317"/>
      <c r="Q1430" s="220"/>
      <c r="R1430" s="299">
        <v>1</v>
      </c>
      <c r="S1430" s="221" t="s">
        <v>1004</v>
      </c>
      <c r="T1430" s="221" t="s">
        <v>1004</v>
      </c>
      <c r="U1430" s="221" t="s">
        <v>1004</v>
      </c>
      <c r="V1430" s="221" t="s">
        <v>1004</v>
      </c>
      <c r="W1430" s="221" t="s">
        <v>1004</v>
      </c>
      <c r="X1430" s="221" t="s">
        <v>1004</v>
      </c>
      <c r="Y1430" s="221" t="s">
        <v>1004</v>
      </c>
      <c r="Z1430" s="221" t="s">
        <v>1004</v>
      </c>
      <c r="AA1430" s="221" t="s">
        <v>1004</v>
      </c>
      <c r="AB1430" s="221" t="s">
        <v>1004</v>
      </c>
      <c r="AC1430" s="221" t="s">
        <v>1004</v>
      </c>
      <c r="AD1430" s="221" t="s">
        <v>1004</v>
      </c>
      <c r="AE1430" s="221" t="s">
        <v>1004</v>
      </c>
      <c r="AF1430" s="221" t="s">
        <v>1004</v>
      </c>
      <c r="AG1430" s="221" t="s">
        <v>1004</v>
      </c>
      <c r="AH1430" s="221" t="s">
        <v>1004</v>
      </c>
      <c r="AI1430" s="221" t="s">
        <v>1004</v>
      </c>
      <c r="AJ1430" s="221" t="s">
        <v>1004</v>
      </c>
      <c r="AK1430" s="221" t="s">
        <v>1004</v>
      </c>
      <c r="AL1430" s="221" t="s">
        <v>1004</v>
      </c>
      <c r="AM1430" s="221" t="s">
        <v>1004</v>
      </c>
    </row>
    <row r="1431" spans="1:39" s="121" customFormat="1" ht="15" hidden="1" customHeight="1">
      <c r="A1431" s="233" t="s">
        <v>1498</v>
      </c>
      <c r="B1431" s="233"/>
      <c r="C1431" s="233" t="s">
        <v>836</v>
      </c>
      <c r="H1431" s="121">
        <v>1</v>
      </c>
      <c r="I1431" s="235">
        <v>13.3</v>
      </c>
      <c r="J1431" s="251">
        <f t="shared" si="59"/>
        <v>13.3</v>
      </c>
      <c r="K1431" s="252">
        <f t="shared" si="60"/>
        <v>6.1994546344419329E-4</v>
      </c>
      <c r="Q1431" s="283"/>
      <c r="R1431" s="284"/>
      <c r="S1431" s="257"/>
      <c r="T1431" s="257"/>
      <c r="U1431" s="257"/>
      <c r="V1431" s="257"/>
      <c r="W1431" s="257"/>
      <c r="X1431" s="257"/>
      <c r="Y1431" s="257"/>
      <c r="Z1431" s="257"/>
      <c r="AA1431" s="257"/>
      <c r="AB1431" s="257"/>
      <c r="AC1431" s="257"/>
      <c r="AD1431" s="257"/>
      <c r="AE1431" s="257"/>
      <c r="AF1431" s="257"/>
      <c r="AG1431" s="257"/>
      <c r="AH1431" s="257"/>
      <c r="AI1431" s="257"/>
      <c r="AJ1431" s="257"/>
      <c r="AK1431" s="257"/>
      <c r="AL1431" s="257"/>
      <c r="AM1431" s="257"/>
    </row>
    <row r="1432" spans="1:39" s="121" customFormat="1" ht="15" hidden="1" customHeight="1">
      <c r="A1432" s="233" t="s">
        <v>1499</v>
      </c>
      <c r="B1432" s="233"/>
      <c r="C1432" s="233" t="s">
        <v>836</v>
      </c>
      <c r="H1432" s="121">
        <v>1</v>
      </c>
      <c r="I1432" s="235">
        <v>13.3</v>
      </c>
      <c r="J1432" s="251">
        <f t="shared" si="59"/>
        <v>13.3</v>
      </c>
      <c r="K1432" s="252">
        <f t="shared" si="60"/>
        <v>6.1994546344419329E-4</v>
      </c>
      <c r="Q1432" s="283"/>
      <c r="R1432" s="284"/>
      <c r="S1432" s="257"/>
      <c r="T1432" s="257"/>
      <c r="U1432" s="257"/>
      <c r="V1432" s="257"/>
      <c r="W1432" s="257"/>
      <c r="X1432" s="257"/>
      <c r="Y1432" s="257"/>
      <c r="Z1432" s="257"/>
      <c r="AA1432" s="257"/>
      <c r="AB1432" s="257"/>
      <c r="AC1432" s="257"/>
      <c r="AD1432" s="257"/>
      <c r="AE1432" s="257"/>
      <c r="AF1432" s="257"/>
      <c r="AG1432" s="257"/>
      <c r="AH1432" s="257"/>
      <c r="AI1432" s="257"/>
      <c r="AJ1432" s="257"/>
      <c r="AK1432" s="257"/>
      <c r="AL1432" s="257"/>
      <c r="AM1432" s="257"/>
    </row>
    <row r="1433" spans="1:39" s="121" customFormat="1" ht="15" customHeight="1">
      <c r="A1433" s="233" t="s">
        <v>1500</v>
      </c>
      <c r="B1433" s="233"/>
      <c r="C1433" s="233" t="s">
        <v>910</v>
      </c>
      <c r="H1433" s="121">
        <v>1</v>
      </c>
      <c r="I1433" s="235">
        <v>13.3</v>
      </c>
      <c r="J1433" s="251">
        <f t="shared" si="59"/>
        <v>13.3</v>
      </c>
      <c r="K1433" s="252">
        <f t="shared" si="60"/>
        <v>6.1994546344419329E-4</v>
      </c>
      <c r="P1433" s="315"/>
      <c r="Q1433" s="283"/>
      <c r="R1433" s="298">
        <v>1</v>
      </c>
      <c r="S1433" s="257" t="s">
        <v>1004</v>
      </c>
      <c r="T1433" s="257" t="s">
        <v>1004</v>
      </c>
      <c r="U1433" s="257" t="s">
        <v>1004</v>
      </c>
      <c r="V1433" s="257" t="s">
        <v>1004</v>
      </c>
      <c r="W1433" s="257" t="s">
        <v>1004</v>
      </c>
      <c r="X1433" s="257" t="s">
        <v>1004</v>
      </c>
      <c r="Y1433" s="257" t="s">
        <v>1004</v>
      </c>
      <c r="Z1433" s="257" t="s">
        <v>1004</v>
      </c>
      <c r="AA1433" s="257" t="s">
        <v>1004</v>
      </c>
      <c r="AB1433" s="257" t="s">
        <v>1004</v>
      </c>
      <c r="AC1433" s="257" t="s">
        <v>1004</v>
      </c>
      <c r="AD1433" s="257" t="s">
        <v>1004</v>
      </c>
      <c r="AE1433" s="257" t="s">
        <v>1004</v>
      </c>
      <c r="AF1433" s="257" t="s">
        <v>1004</v>
      </c>
      <c r="AG1433" s="257" t="s">
        <v>1004</v>
      </c>
      <c r="AH1433" s="257" t="s">
        <v>1004</v>
      </c>
      <c r="AI1433" s="257" t="s">
        <v>1004</v>
      </c>
      <c r="AJ1433" s="257" t="s">
        <v>1004</v>
      </c>
      <c r="AK1433" s="257" t="s">
        <v>1004</v>
      </c>
      <c r="AL1433" s="257" t="s">
        <v>1004</v>
      </c>
      <c r="AM1433" s="257" t="s">
        <v>1004</v>
      </c>
    </row>
    <row r="1434" spans="1:39" s="121" customFormat="1" ht="15" customHeight="1">
      <c r="A1434" s="233" t="s">
        <v>1501</v>
      </c>
      <c r="B1434" s="233"/>
      <c r="C1434" s="233" t="s">
        <v>910</v>
      </c>
      <c r="H1434" s="121">
        <v>1</v>
      </c>
      <c r="I1434" s="235">
        <v>27</v>
      </c>
      <c r="J1434" s="251">
        <f t="shared" si="59"/>
        <v>27</v>
      </c>
      <c r="K1434" s="252">
        <f t="shared" si="60"/>
        <v>1.2585359032325728E-3</v>
      </c>
      <c r="P1434" s="315"/>
      <c r="Q1434" s="283"/>
      <c r="R1434" s="298">
        <v>1</v>
      </c>
      <c r="S1434" s="257" t="s">
        <v>1004</v>
      </c>
      <c r="T1434" s="257" t="s">
        <v>1004</v>
      </c>
      <c r="U1434" s="257" t="s">
        <v>1004</v>
      </c>
      <c r="V1434" s="257" t="s">
        <v>1004</v>
      </c>
      <c r="W1434" s="257" t="s">
        <v>1004</v>
      </c>
      <c r="X1434" s="257" t="s">
        <v>1004</v>
      </c>
      <c r="Y1434" s="257" t="s">
        <v>1004</v>
      </c>
      <c r="Z1434" s="257" t="s">
        <v>1004</v>
      </c>
      <c r="AA1434" s="257" t="s">
        <v>1004</v>
      </c>
      <c r="AB1434" s="257" t="s">
        <v>1004</v>
      </c>
      <c r="AC1434" s="257" t="s">
        <v>1004</v>
      </c>
      <c r="AD1434" s="257" t="s">
        <v>1004</v>
      </c>
      <c r="AE1434" s="257" t="s">
        <v>1004</v>
      </c>
      <c r="AF1434" s="257" t="s">
        <v>1004</v>
      </c>
      <c r="AG1434" s="257" t="s">
        <v>1004</v>
      </c>
      <c r="AH1434" s="257" t="s">
        <v>1004</v>
      </c>
      <c r="AI1434" s="257" t="s">
        <v>1004</v>
      </c>
      <c r="AJ1434" s="257" t="s">
        <v>1004</v>
      </c>
      <c r="AK1434" s="257" t="s">
        <v>1004</v>
      </c>
      <c r="AL1434" s="257" t="s">
        <v>1004</v>
      </c>
      <c r="AM1434" s="257" t="s">
        <v>1004</v>
      </c>
    </row>
    <row r="1435" spans="1:39" s="121" customFormat="1" ht="15" customHeight="1">
      <c r="A1435" s="233" t="s">
        <v>1502</v>
      </c>
      <c r="B1435" s="233"/>
      <c r="C1435" s="233" t="s">
        <v>910</v>
      </c>
      <c r="H1435" s="121">
        <v>1</v>
      </c>
      <c r="I1435" s="235">
        <v>13.2</v>
      </c>
      <c r="J1435" s="251">
        <f t="shared" si="59"/>
        <v>13.2</v>
      </c>
      <c r="K1435" s="252">
        <f t="shared" si="60"/>
        <v>6.1528421935814668E-4</v>
      </c>
      <c r="P1435" s="315"/>
      <c r="Q1435" s="283"/>
      <c r="R1435" s="298">
        <v>1</v>
      </c>
      <c r="S1435" s="257" t="s">
        <v>1004</v>
      </c>
      <c r="T1435" s="257" t="s">
        <v>1004</v>
      </c>
      <c r="U1435" s="257" t="s">
        <v>1004</v>
      </c>
      <c r="V1435" s="257" t="s">
        <v>1004</v>
      </c>
      <c r="W1435" s="257" t="s">
        <v>1004</v>
      </c>
      <c r="X1435" s="257" t="s">
        <v>1004</v>
      </c>
      <c r="Y1435" s="257" t="s">
        <v>1004</v>
      </c>
      <c r="Z1435" s="257" t="s">
        <v>1004</v>
      </c>
      <c r="AA1435" s="257" t="s">
        <v>1004</v>
      </c>
      <c r="AB1435" s="257" t="s">
        <v>1004</v>
      </c>
      <c r="AC1435" s="257" t="s">
        <v>1004</v>
      </c>
      <c r="AD1435" s="257" t="s">
        <v>1004</v>
      </c>
      <c r="AE1435" s="257" t="s">
        <v>1004</v>
      </c>
      <c r="AF1435" s="257" t="s">
        <v>1004</v>
      </c>
      <c r="AG1435" s="257" t="s">
        <v>1004</v>
      </c>
      <c r="AH1435" s="257" t="s">
        <v>1004</v>
      </c>
      <c r="AI1435" s="257" t="s">
        <v>1004</v>
      </c>
      <c r="AJ1435" s="257" t="s">
        <v>1004</v>
      </c>
      <c r="AK1435" s="257" t="s">
        <v>1004</v>
      </c>
      <c r="AL1435" s="257" t="s">
        <v>1004</v>
      </c>
      <c r="AM1435" s="257" t="s">
        <v>1004</v>
      </c>
    </row>
    <row r="1436" spans="1:39" s="121" customFormat="1" ht="15" customHeight="1">
      <c r="A1436" s="233" t="s">
        <v>1503</v>
      </c>
      <c r="B1436" s="233"/>
      <c r="C1436" s="233" t="s">
        <v>910</v>
      </c>
      <c r="H1436" s="121">
        <v>1</v>
      </c>
      <c r="I1436" s="235">
        <v>26.5</v>
      </c>
      <c r="J1436" s="251">
        <f t="shared" si="59"/>
        <v>26.5</v>
      </c>
      <c r="K1436" s="252">
        <f t="shared" si="60"/>
        <v>1.2352296828023399E-3</v>
      </c>
      <c r="P1436" s="315"/>
      <c r="Q1436" s="283"/>
      <c r="R1436" s="298">
        <v>1</v>
      </c>
      <c r="S1436" s="257" t="s">
        <v>1004</v>
      </c>
      <c r="T1436" s="257" t="s">
        <v>1004</v>
      </c>
      <c r="U1436" s="257" t="s">
        <v>1004</v>
      </c>
      <c r="V1436" s="257" t="s">
        <v>1004</v>
      </c>
      <c r="W1436" s="257" t="s">
        <v>1004</v>
      </c>
      <c r="X1436" s="257" t="s">
        <v>1004</v>
      </c>
      <c r="Y1436" s="257" t="s">
        <v>1004</v>
      </c>
      <c r="Z1436" s="257" t="s">
        <v>1004</v>
      </c>
      <c r="AA1436" s="257" t="s">
        <v>1004</v>
      </c>
      <c r="AB1436" s="257" t="s">
        <v>1004</v>
      </c>
      <c r="AC1436" s="257" t="s">
        <v>1004</v>
      </c>
      <c r="AD1436" s="257" t="s">
        <v>1004</v>
      </c>
      <c r="AE1436" s="257" t="s">
        <v>1004</v>
      </c>
      <c r="AF1436" s="257" t="s">
        <v>1004</v>
      </c>
      <c r="AG1436" s="257" t="s">
        <v>1004</v>
      </c>
      <c r="AH1436" s="257" t="s">
        <v>1004</v>
      </c>
      <c r="AI1436" s="257" t="s">
        <v>1004</v>
      </c>
      <c r="AJ1436" s="257" t="s">
        <v>1004</v>
      </c>
      <c r="AK1436" s="257" t="s">
        <v>1004</v>
      </c>
      <c r="AL1436" s="257" t="s">
        <v>1004</v>
      </c>
      <c r="AM1436" s="257" t="s">
        <v>1004</v>
      </c>
    </row>
    <row r="1437" spans="1:39" s="121" customFormat="1" ht="15" customHeight="1">
      <c r="A1437" s="233" t="s">
        <v>1504</v>
      </c>
      <c r="B1437" s="233"/>
      <c r="C1437" s="233" t="s">
        <v>403</v>
      </c>
      <c r="H1437" s="121">
        <v>1</v>
      </c>
      <c r="I1437" s="235">
        <v>27</v>
      </c>
      <c r="J1437" s="251">
        <f t="shared" si="59"/>
        <v>27</v>
      </c>
      <c r="K1437" s="252">
        <f t="shared" si="60"/>
        <v>1.2585359032325728E-3</v>
      </c>
      <c r="P1437" s="315"/>
      <c r="Q1437" s="283"/>
      <c r="R1437" s="298">
        <v>1</v>
      </c>
      <c r="S1437" s="256" t="s">
        <v>91</v>
      </c>
      <c r="T1437" s="256" t="s">
        <v>91</v>
      </c>
      <c r="U1437" s="256" t="s">
        <v>91</v>
      </c>
      <c r="V1437" s="256" t="s">
        <v>91</v>
      </c>
      <c r="W1437" s="256" t="s">
        <v>91</v>
      </c>
      <c r="X1437" s="256" t="s">
        <v>91</v>
      </c>
      <c r="Y1437" s="256" t="s">
        <v>91</v>
      </c>
      <c r="Z1437" s="256" t="s">
        <v>91</v>
      </c>
      <c r="AA1437" s="256" t="s">
        <v>91</v>
      </c>
      <c r="AB1437" s="256" t="s">
        <v>91</v>
      </c>
      <c r="AC1437" s="256" t="s">
        <v>91</v>
      </c>
      <c r="AD1437" s="256" t="s">
        <v>91</v>
      </c>
      <c r="AE1437" s="256" t="s">
        <v>91</v>
      </c>
      <c r="AF1437" s="256" t="s">
        <v>91</v>
      </c>
      <c r="AG1437" s="256" t="s">
        <v>91</v>
      </c>
      <c r="AH1437" s="256" t="s">
        <v>91</v>
      </c>
      <c r="AI1437" s="256" t="s">
        <v>91</v>
      </c>
      <c r="AJ1437" s="256" t="s">
        <v>91</v>
      </c>
      <c r="AK1437" s="256" t="s">
        <v>91</v>
      </c>
      <c r="AL1437" s="256" t="s">
        <v>91</v>
      </c>
      <c r="AM1437" s="256" t="s">
        <v>91</v>
      </c>
    </row>
    <row r="1438" spans="1:39" s="121" customFormat="1" ht="15" hidden="1" customHeight="1">
      <c r="A1438" s="233" t="s">
        <v>1505</v>
      </c>
      <c r="B1438" s="233"/>
      <c r="C1438" s="233" t="s">
        <v>279</v>
      </c>
      <c r="H1438" s="121">
        <v>1</v>
      </c>
      <c r="I1438" s="235">
        <v>13.3</v>
      </c>
      <c r="J1438" s="236">
        <f t="shared" si="59"/>
        <v>13.3</v>
      </c>
      <c r="K1438" s="237">
        <f t="shared" si="60"/>
        <v>6.1994546344419329E-4</v>
      </c>
    </row>
    <row r="1439" spans="1:39" s="121" customFormat="1" ht="15" hidden="1" customHeight="1">
      <c r="A1439" s="233" t="s">
        <v>1506</v>
      </c>
      <c r="B1439" s="233"/>
      <c r="C1439" s="233" t="s">
        <v>279</v>
      </c>
      <c r="H1439" s="121">
        <v>1</v>
      </c>
      <c r="I1439" s="235">
        <v>13.3</v>
      </c>
      <c r="J1439" s="236">
        <f t="shared" si="59"/>
        <v>13.3</v>
      </c>
      <c r="K1439" s="237">
        <f t="shared" si="60"/>
        <v>6.1994546344419329E-4</v>
      </c>
    </row>
    <row r="1440" spans="1:39" s="205" customFormat="1" ht="15" customHeight="1">
      <c r="A1440" s="204" t="s">
        <v>1507</v>
      </c>
      <c r="B1440" s="204"/>
      <c r="C1440" s="204" t="s">
        <v>912</v>
      </c>
      <c r="H1440" s="205">
        <v>1</v>
      </c>
      <c r="I1440" s="206">
        <v>13.3</v>
      </c>
      <c r="J1440" s="223">
        <f t="shared" si="59"/>
        <v>13.3</v>
      </c>
      <c r="K1440" s="211">
        <f t="shared" si="60"/>
        <v>6.1994546344419329E-4</v>
      </c>
      <c r="P1440" s="317"/>
      <c r="Q1440" s="220"/>
      <c r="R1440" s="299">
        <v>1</v>
      </c>
      <c r="S1440" s="221" t="s">
        <v>1004</v>
      </c>
      <c r="T1440" s="221" t="s">
        <v>1004</v>
      </c>
      <c r="U1440" s="221" t="s">
        <v>1004</v>
      </c>
      <c r="V1440" s="221" t="s">
        <v>1004</v>
      </c>
      <c r="W1440" s="221" t="s">
        <v>1004</v>
      </c>
      <c r="X1440" s="221" t="s">
        <v>1004</v>
      </c>
      <c r="Y1440" s="221" t="s">
        <v>1004</v>
      </c>
      <c r="Z1440" s="221" t="s">
        <v>1004</v>
      </c>
      <c r="AA1440" s="221" t="s">
        <v>1004</v>
      </c>
      <c r="AB1440" s="221" t="s">
        <v>1004</v>
      </c>
      <c r="AC1440" s="221" t="s">
        <v>1004</v>
      </c>
      <c r="AD1440" s="221" t="s">
        <v>1004</v>
      </c>
      <c r="AE1440" s="221" t="s">
        <v>1004</v>
      </c>
      <c r="AF1440" s="221" t="s">
        <v>1004</v>
      </c>
      <c r="AG1440" s="221" t="s">
        <v>1004</v>
      </c>
      <c r="AH1440" s="221" t="s">
        <v>1004</v>
      </c>
      <c r="AI1440" s="221" t="s">
        <v>1004</v>
      </c>
      <c r="AJ1440" s="221" t="s">
        <v>1004</v>
      </c>
      <c r="AK1440" s="221" t="s">
        <v>1004</v>
      </c>
      <c r="AL1440" s="221" t="s">
        <v>1004</v>
      </c>
      <c r="AM1440" s="221" t="s">
        <v>1004</v>
      </c>
    </row>
    <row r="1441" spans="1:39" s="205" customFormat="1" ht="15" customHeight="1">
      <c r="A1441" s="204" t="s">
        <v>1508</v>
      </c>
      <c r="B1441" s="204"/>
      <c r="C1441" s="204" t="s">
        <v>912</v>
      </c>
      <c r="H1441" s="205">
        <v>1</v>
      </c>
      <c r="I1441" s="206">
        <v>13.3</v>
      </c>
      <c r="J1441" s="223">
        <f t="shared" si="59"/>
        <v>13.3</v>
      </c>
      <c r="K1441" s="211">
        <f t="shared" si="60"/>
        <v>6.1994546344419329E-4</v>
      </c>
      <c r="P1441" s="317"/>
      <c r="Q1441" s="220"/>
      <c r="R1441" s="299">
        <v>1</v>
      </c>
      <c r="S1441" s="221" t="s">
        <v>1004</v>
      </c>
      <c r="T1441" s="221" t="s">
        <v>1004</v>
      </c>
      <c r="U1441" s="221" t="s">
        <v>1004</v>
      </c>
      <c r="V1441" s="221" t="s">
        <v>1004</v>
      </c>
      <c r="W1441" s="221" t="s">
        <v>1004</v>
      </c>
      <c r="X1441" s="221" t="s">
        <v>1004</v>
      </c>
      <c r="Y1441" s="221" t="s">
        <v>1004</v>
      </c>
      <c r="Z1441" s="221" t="s">
        <v>1004</v>
      </c>
      <c r="AA1441" s="221" t="s">
        <v>1004</v>
      </c>
      <c r="AB1441" s="221" t="s">
        <v>1004</v>
      </c>
      <c r="AC1441" s="221" t="s">
        <v>1004</v>
      </c>
      <c r="AD1441" s="221" t="s">
        <v>1004</v>
      </c>
      <c r="AE1441" s="221" t="s">
        <v>1004</v>
      </c>
      <c r="AF1441" s="221" t="s">
        <v>1004</v>
      </c>
      <c r="AG1441" s="221" t="s">
        <v>1004</v>
      </c>
      <c r="AH1441" s="221" t="s">
        <v>1004</v>
      </c>
      <c r="AI1441" s="221" t="s">
        <v>1004</v>
      </c>
      <c r="AJ1441" s="221" t="s">
        <v>1004</v>
      </c>
      <c r="AK1441" s="221" t="s">
        <v>1004</v>
      </c>
      <c r="AL1441" s="221" t="s">
        <v>1004</v>
      </c>
      <c r="AM1441" s="221" t="s">
        <v>1004</v>
      </c>
    </row>
    <row r="1442" spans="1:39" s="121" customFormat="1" ht="15" customHeight="1">
      <c r="A1442" s="233" t="s">
        <v>1509</v>
      </c>
      <c r="B1442" s="233"/>
      <c r="C1442" s="233" t="s">
        <v>275</v>
      </c>
      <c r="H1442" s="121">
        <v>1</v>
      </c>
      <c r="I1442" s="235">
        <v>13.3</v>
      </c>
      <c r="J1442" s="251">
        <f t="shared" si="59"/>
        <v>13.3</v>
      </c>
      <c r="K1442" s="252">
        <f t="shared" si="60"/>
        <v>6.1994546344419329E-4</v>
      </c>
      <c r="P1442" s="315"/>
      <c r="Q1442" s="283"/>
      <c r="R1442" s="255">
        <v>1</v>
      </c>
      <c r="S1442" s="256" t="s">
        <v>91</v>
      </c>
      <c r="T1442" s="256" t="s">
        <v>91</v>
      </c>
      <c r="U1442" s="256" t="s">
        <v>91</v>
      </c>
      <c r="V1442" s="256" t="s">
        <v>91</v>
      </c>
      <c r="W1442" s="256" t="s">
        <v>91</v>
      </c>
      <c r="X1442" s="256" t="s">
        <v>91</v>
      </c>
      <c r="Y1442" s="256" t="s">
        <v>91</v>
      </c>
      <c r="Z1442" s="256" t="s">
        <v>91</v>
      </c>
      <c r="AA1442" s="256" t="s">
        <v>91</v>
      </c>
      <c r="AB1442" s="256" t="s">
        <v>91</v>
      </c>
      <c r="AC1442" s="256" t="s">
        <v>91</v>
      </c>
      <c r="AD1442" s="256" t="s">
        <v>91</v>
      </c>
      <c r="AE1442" s="256" t="s">
        <v>91</v>
      </c>
      <c r="AF1442" s="256" t="s">
        <v>91</v>
      </c>
      <c r="AG1442" s="256" t="s">
        <v>91</v>
      </c>
      <c r="AH1442" s="256" t="s">
        <v>91</v>
      </c>
      <c r="AI1442" s="256" t="s">
        <v>91</v>
      </c>
      <c r="AJ1442" s="256" t="s">
        <v>91</v>
      </c>
      <c r="AK1442" s="256" t="s">
        <v>91</v>
      </c>
      <c r="AL1442" s="256" t="s">
        <v>91</v>
      </c>
      <c r="AM1442" s="256" t="s">
        <v>91</v>
      </c>
    </row>
    <row r="1443" spans="1:39" s="121" customFormat="1" ht="15" customHeight="1">
      <c r="A1443" s="233" t="s">
        <v>1510</v>
      </c>
      <c r="B1443" s="233"/>
      <c r="C1443" s="233" t="s">
        <v>275</v>
      </c>
      <c r="H1443" s="121">
        <v>1</v>
      </c>
      <c r="I1443" s="235">
        <v>13.3</v>
      </c>
      <c r="J1443" s="251">
        <f t="shared" si="59"/>
        <v>13.3</v>
      </c>
      <c r="K1443" s="252">
        <f t="shared" si="60"/>
        <v>6.1994546344419329E-4</v>
      </c>
      <c r="P1443" s="315"/>
      <c r="Q1443" s="283"/>
      <c r="R1443" s="255">
        <v>1</v>
      </c>
      <c r="S1443" s="256" t="s">
        <v>91</v>
      </c>
      <c r="T1443" s="256" t="s">
        <v>91</v>
      </c>
      <c r="U1443" s="256" t="s">
        <v>91</v>
      </c>
      <c r="V1443" s="256" t="s">
        <v>91</v>
      </c>
      <c r="W1443" s="256" t="s">
        <v>91</v>
      </c>
      <c r="X1443" s="256" t="s">
        <v>91</v>
      </c>
      <c r="Y1443" s="256" t="s">
        <v>91</v>
      </c>
      <c r="Z1443" s="256" t="s">
        <v>91</v>
      </c>
      <c r="AA1443" s="256" t="s">
        <v>91</v>
      </c>
      <c r="AB1443" s="256" t="s">
        <v>91</v>
      </c>
      <c r="AC1443" s="256" t="s">
        <v>91</v>
      </c>
      <c r="AD1443" s="256" t="s">
        <v>91</v>
      </c>
      <c r="AE1443" s="256" t="s">
        <v>91</v>
      </c>
      <c r="AF1443" s="256" t="s">
        <v>91</v>
      </c>
      <c r="AG1443" s="256" t="s">
        <v>91</v>
      </c>
      <c r="AH1443" s="256" t="s">
        <v>91</v>
      </c>
      <c r="AI1443" s="256" t="s">
        <v>91</v>
      </c>
      <c r="AJ1443" s="256" t="s">
        <v>91</v>
      </c>
      <c r="AK1443" s="256" t="s">
        <v>91</v>
      </c>
      <c r="AL1443" s="256" t="s">
        <v>91</v>
      </c>
      <c r="AM1443" s="256" t="s">
        <v>91</v>
      </c>
    </row>
    <row r="1444" spans="1:39" s="121" customFormat="1" ht="15" hidden="1" customHeight="1">
      <c r="A1444" s="233" t="s">
        <v>1511</v>
      </c>
      <c r="B1444" s="233"/>
      <c r="C1444" s="233" t="s">
        <v>878</v>
      </c>
      <c r="H1444" s="121">
        <v>1</v>
      </c>
      <c r="I1444" s="235">
        <v>13.3</v>
      </c>
      <c r="J1444" s="236">
        <f t="shared" si="59"/>
        <v>13.3</v>
      </c>
      <c r="K1444" s="237">
        <f t="shared" si="60"/>
        <v>6.1994546344419329E-4</v>
      </c>
    </row>
    <row r="1445" spans="1:39" s="121" customFormat="1" ht="15" hidden="1" customHeight="1">
      <c r="A1445" s="233" t="s">
        <v>1512</v>
      </c>
      <c r="B1445" s="233"/>
      <c r="C1445" s="233" t="s">
        <v>878</v>
      </c>
      <c r="H1445" s="121">
        <v>1</v>
      </c>
      <c r="I1445" s="235">
        <v>26</v>
      </c>
      <c r="J1445" s="236">
        <f t="shared" si="59"/>
        <v>26</v>
      </c>
      <c r="K1445" s="237">
        <f t="shared" si="60"/>
        <v>1.2119234623721071E-3</v>
      </c>
    </row>
    <row r="1446" spans="1:39" s="121" customFormat="1" ht="15" hidden="1" customHeight="1">
      <c r="A1446" s="233" t="s">
        <v>1513</v>
      </c>
      <c r="B1446" s="233"/>
      <c r="C1446" s="233" t="s">
        <v>967</v>
      </c>
      <c r="H1446" s="121">
        <v>1</v>
      </c>
      <c r="I1446" s="235">
        <v>13.3</v>
      </c>
      <c r="J1446" s="236">
        <f t="shared" si="59"/>
        <v>13.3</v>
      </c>
      <c r="K1446" s="237">
        <f t="shared" si="60"/>
        <v>6.1994546344419329E-4</v>
      </c>
    </row>
    <row r="1447" spans="1:39" s="121" customFormat="1" ht="15" hidden="1" customHeight="1">
      <c r="A1447" s="233" t="s">
        <v>1514</v>
      </c>
      <c r="B1447" s="233"/>
      <c r="C1447" s="233" t="s">
        <v>967</v>
      </c>
      <c r="H1447" s="121">
        <v>1</v>
      </c>
      <c r="I1447" s="235">
        <v>26</v>
      </c>
      <c r="J1447" s="236">
        <f t="shared" ref="J1447:J1517" si="61">H1447*I1447</f>
        <v>26</v>
      </c>
      <c r="K1447" s="237">
        <f t="shared" ref="K1447:K1517" si="62">J1447/21453.5</f>
        <v>1.2119234623721071E-3</v>
      </c>
    </row>
    <row r="1448" spans="1:39" s="121" customFormat="1" ht="15" hidden="1" customHeight="1">
      <c r="A1448" s="233" t="s">
        <v>1515</v>
      </c>
      <c r="B1448" s="233"/>
      <c r="C1448" s="233" t="s">
        <v>285</v>
      </c>
      <c r="H1448" s="121">
        <v>1</v>
      </c>
      <c r="I1448" s="235">
        <v>13.3</v>
      </c>
      <c r="J1448" s="236">
        <f t="shared" si="61"/>
        <v>13.3</v>
      </c>
      <c r="K1448" s="237">
        <f t="shared" si="62"/>
        <v>6.1994546344419329E-4</v>
      </c>
    </row>
    <row r="1449" spans="1:39" s="121" customFormat="1" ht="15" hidden="1" customHeight="1">
      <c r="A1449" s="233" t="s">
        <v>1516</v>
      </c>
      <c r="B1449" s="233"/>
      <c r="C1449" s="233" t="s">
        <v>285</v>
      </c>
      <c r="H1449" s="121">
        <v>1</v>
      </c>
      <c r="I1449" s="235">
        <v>13.3</v>
      </c>
      <c r="J1449" s="236">
        <f t="shared" si="61"/>
        <v>13.3</v>
      </c>
      <c r="K1449" s="237">
        <f t="shared" si="62"/>
        <v>6.1994546344419329E-4</v>
      </c>
    </row>
    <row r="1450" spans="1:39" s="121" customFormat="1" ht="15" hidden="1" customHeight="1">
      <c r="A1450" s="233" t="s">
        <v>1517</v>
      </c>
      <c r="B1450" s="233"/>
      <c r="C1450" s="233" t="s">
        <v>246</v>
      </c>
      <c r="H1450" s="121">
        <v>1</v>
      </c>
      <c r="I1450" s="235">
        <v>13.3</v>
      </c>
      <c r="J1450" s="236">
        <f t="shared" si="61"/>
        <v>13.3</v>
      </c>
      <c r="K1450" s="237">
        <f t="shared" si="62"/>
        <v>6.1994546344419329E-4</v>
      </c>
    </row>
    <row r="1451" spans="1:39" s="121" customFormat="1" ht="15" hidden="1" customHeight="1">
      <c r="A1451" s="233" t="s">
        <v>1518</v>
      </c>
      <c r="B1451" s="233"/>
      <c r="C1451" s="233" t="s">
        <v>246</v>
      </c>
      <c r="H1451" s="121">
        <v>1</v>
      </c>
      <c r="I1451" s="235">
        <v>13.3</v>
      </c>
      <c r="J1451" s="236">
        <f t="shared" si="61"/>
        <v>13.3</v>
      </c>
      <c r="K1451" s="237">
        <f t="shared" si="62"/>
        <v>6.1994546344419329E-4</v>
      </c>
    </row>
    <row r="1452" spans="1:39" s="121" customFormat="1" ht="15" customHeight="1">
      <c r="A1452" s="233" t="s">
        <v>1519</v>
      </c>
      <c r="B1452" s="233"/>
      <c r="C1452" s="233" t="s">
        <v>366</v>
      </c>
      <c r="H1452" s="121">
        <v>1</v>
      </c>
      <c r="I1452" s="235">
        <v>13.3</v>
      </c>
      <c r="J1452" s="251">
        <f t="shared" si="61"/>
        <v>13.3</v>
      </c>
      <c r="K1452" s="252">
        <f t="shared" si="62"/>
        <v>6.1994546344419329E-4</v>
      </c>
      <c r="P1452" s="315"/>
      <c r="Q1452" s="283"/>
      <c r="R1452" s="255">
        <v>1</v>
      </c>
      <c r="S1452" s="256" t="s">
        <v>91</v>
      </c>
      <c r="T1452" s="256" t="s">
        <v>91</v>
      </c>
      <c r="U1452" s="256" t="s">
        <v>91</v>
      </c>
      <c r="V1452" s="256" t="s">
        <v>91</v>
      </c>
      <c r="W1452" s="256" t="s">
        <v>91</v>
      </c>
      <c r="X1452" s="256" t="s">
        <v>91</v>
      </c>
      <c r="Y1452" s="256" t="s">
        <v>91</v>
      </c>
      <c r="Z1452" s="256" t="s">
        <v>91</v>
      </c>
      <c r="AA1452" s="256" t="s">
        <v>91</v>
      </c>
      <c r="AB1452" s="256" t="s">
        <v>91</v>
      </c>
      <c r="AC1452" s="256" t="s">
        <v>91</v>
      </c>
      <c r="AD1452" s="256" t="s">
        <v>91</v>
      </c>
      <c r="AE1452" s="256" t="s">
        <v>91</v>
      </c>
      <c r="AF1452" s="256" t="s">
        <v>91</v>
      </c>
      <c r="AG1452" s="256" t="s">
        <v>91</v>
      </c>
      <c r="AH1452" s="256" t="s">
        <v>91</v>
      </c>
      <c r="AI1452" s="256" t="s">
        <v>91</v>
      </c>
      <c r="AJ1452" s="256" t="s">
        <v>91</v>
      </c>
      <c r="AK1452" s="256" t="s">
        <v>91</v>
      </c>
      <c r="AL1452" s="256" t="s">
        <v>91</v>
      </c>
      <c r="AM1452" s="256" t="s">
        <v>91</v>
      </c>
    </row>
    <row r="1453" spans="1:39" s="121" customFormat="1" ht="15" customHeight="1">
      <c r="A1453" s="233" t="s">
        <v>1520</v>
      </c>
      <c r="B1453" s="233"/>
      <c r="C1453" s="233" t="s">
        <v>366</v>
      </c>
      <c r="H1453" s="121">
        <v>1</v>
      </c>
      <c r="I1453" s="235">
        <v>13.3</v>
      </c>
      <c r="J1453" s="251">
        <f t="shared" si="61"/>
        <v>13.3</v>
      </c>
      <c r="K1453" s="252">
        <f t="shared" si="62"/>
        <v>6.1994546344419329E-4</v>
      </c>
      <c r="P1453" s="315"/>
      <c r="Q1453" s="283"/>
      <c r="R1453" s="255">
        <v>1</v>
      </c>
      <c r="S1453" s="256" t="s">
        <v>91</v>
      </c>
      <c r="T1453" s="256" t="s">
        <v>91</v>
      </c>
      <c r="U1453" s="256" t="s">
        <v>91</v>
      </c>
      <c r="V1453" s="256" t="s">
        <v>91</v>
      </c>
      <c r="W1453" s="256" t="s">
        <v>91</v>
      </c>
      <c r="X1453" s="256" t="s">
        <v>91</v>
      </c>
      <c r="Y1453" s="256" t="s">
        <v>91</v>
      </c>
      <c r="Z1453" s="256" t="s">
        <v>91</v>
      </c>
      <c r="AA1453" s="256" t="s">
        <v>91</v>
      </c>
      <c r="AB1453" s="256" t="s">
        <v>91</v>
      </c>
      <c r="AC1453" s="256" t="s">
        <v>91</v>
      </c>
      <c r="AD1453" s="256" t="s">
        <v>91</v>
      </c>
      <c r="AE1453" s="256" t="s">
        <v>91</v>
      </c>
      <c r="AF1453" s="256" t="s">
        <v>91</v>
      </c>
      <c r="AG1453" s="256" t="s">
        <v>91</v>
      </c>
      <c r="AH1453" s="256" t="s">
        <v>91</v>
      </c>
      <c r="AI1453" s="256" t="s">
        <v>91</v>
      </c>
      <c r="AJ1453" s="256" t="s">
        <v>91</v>
      </c>
      <c r="AK1453" s="256" t="s">
        <v>91</v>
      </c>
      <c r="AL1453" s="256" t="s">
        <v>91</v>
      </c>
      <c r="AM1453" s="256" t="s">
        <v>91</v>
      </c>
    </row>
    <row r="1454" spans="1:39" s="205" customFormat="1" ht="15" customHeight="1">
      <c r="A1454" s="204" t="s">
        <v>1521</v>
      </c>
      <c r="B1454" s="204"/>
      <c r="C1454" s="204" t="s">
        <v>2129</v>
      </c>
      <c r="H1454" s="205">
        <v>1</v>
      </c>
      <c r="I1454" s="206">
        <v>13.3</v>
      </c>
      <c r="J1454" s="223">
        <f t="shared" si="61"/>
        <v>13.3</v>
      </c>
      <c r="K1454" s="211">
        <f t="shared" si="62"/>
        <v>6.1994546344419329E-4</v>
      </c>
      <c r="P1454" s="317"/>
      <c r="Q1454" s="220"/>
      <c r="R1454" s="299">
        <v>1</v>
      </c>
      <c r="S1454" s="221" t="s">
        <v>1004</v>
      </c>
      <c r="T1454" s="221" t="s">
        <v>1004</v>
      </c>
      <c r="U1454" s="221" t="s">
        <v>1004</v>
      </c>
      <c r="V1454" s="221" t="s">
        <v>1004</v>
      </c>
      <c r="W1454" s="221" t="s">
        <v>1004</v>
      </c>
      <c r="X1454" s="221" t="s">
        <v>1004</v>
      </c>
      <c r="Y1454" s="221" t="s">
        <v>1004</v>
      </c>
      <c r="Z1454" s="221" t="s">
        <v>1004</v>
      </c>
      <c r="AA1454" s="221" t="s">
        <v>1004</v>
      </c>
      <c r="AB1454" s="221" t="s">
        <v>1004</v>
      </c>
      <c r="AC1454" s="221" t="s">
        <v>1004</v>
      </c>
      <c r="AD1454" s="221" t="s">
        <v>1004</v>
      </c>
      <c r="AE1454" s="221" t="s">
        <v>1004</v>
      </c>
      <c r="AF1454" s="221" t="s">
        <v>1004</v>
      </c>
      <c r="AG1454" s="221" t="s">
        <v>1004</v>
      </c>
      <c r="AH1454" s="221" t="s">
        <v>1004</v>
      </c>
      <c r="AI1454" s="221" t="s">
        <v>1004</v>
      </c>
      <c r="AJ1454" s="221" t="s">
        <v>1004</v>
      </c>
      <c r="AK1454" s="221" t="s">
        <v>1004</v>
      </c>
      <c r="AL1454" s="221" t="s">
        <v>1004</v>
      </c>
      <c r="AM1454" s="221" t="s">
        <v>1004</v>
      </c>
    </row>
    <row r="1455" spans="1:39" s="205" customFormat="1" ht="15" customHeight="1">
      <c r="A1455" s="204" t="s">
        <v>1522</v>
      </c>
      <c r="B1455" s="204"/>
      <c r="C1455" s="204" t="s">
        <v>2129</v>
      </c>
      <c r="H1455" s="205">
        <v>1</v>
      </c>
      <c r="I1455" s="206">
        <v>13.3</v>
      </c>
      <c r="J1455" s="223">
        <f t="shared" si="61"/>
        <v>13.3</v>
      </c>
      <c r="K1455" s="211">
        <f t="shared" si="62"/>
        <v>6.1994546344419329E-4</v>
      </c>
      <c r="P1455" s="317"/>
      <c r="Q1455" s="220"/>
      <c r="R1455" s="299">
        <v>1</v>
      </c>
      <c r="S1455" s="221" t="s">
        <v>1004</v>
      </c>
      <c r="T1455" s="221" t="s">
        <v>1004</v>
      </c>
      <c r="U1455" s="221" t="s">
        <v>1004</v>
      </c>
      <c r="V1455" s="221" t="s">
        <v>1004</v>
      </c>
      <c r="W1455" s="221" t="s">
        <v>1004</v>
      </c>
      <c r="X1455" s="221" t="s">
        <v>1004</v>
      </c>
      <c r="Y1455" s="221" t="s">
        <v>1004</v>
      </c>
      <c r="Z1455" s="221" t="s">
        <v>1004</v>
      </c>
      <c r="AA1455" s="221" t="s">
        <v>1004</v>
      </c>
      <c r="AB1455" s="221" t="s">
        <v>1004</v>
      </c>
      <c r="AC1455" s="221" t="s">
        <v>1004</v>
      </c>
      <c r="AD1455" s="221" t="s">
        <v>1004</v>
      </c>
      <c r="AE1455" s="221" t="s">
        <v>1004</v>
      </c>
      <c r="AF1455" s="221" t="s">
        <v>1004</v>
      </c>
      <c r="AG1455" s="221" t="s">
        <v>1004</v>
      </c>
      <c r="AH1455" s="221" t="s">
        <v>1004</v>
      </c>
      <c r="AI1455" s="221" t="s">
        <v>1004</v>
      </c>
      <c r="AJ1455" s="221" t="s">
        <v>1004</v>
      </c>
      <c r="AK1455" s="221" t="s">
        <v>1004</v>
      </c>
      <c r="AL1455" s="221" t="s">
        <v>1004</v>
      </c>
      <c r="AM1455" s="221" t="s">
        <v>1004</v>
      </c>
    </row>
    <row r="1456" spans="1:39" s="121" customFormat="1" ht="15" hidden="1" customHeight="1">
      <c r="A1456" s="233" t="s">
        <v>1523</v>
      </c>
      <c r="B1456" s="233"/>
      <c r="C1456" s="233" t="s">
        <v>2046</v>
      </c>
      <c r="H1456" s="121">
        <v>1</v>
      </c>
      <c r="I1456" s="235">
        <v>13.3</v>
      </c>
      <c r="J1456" s="236">
        <f t="shared" si="61"/>
        <v>13.3</v>
      </c>
      <c r="K1456" s="237">
        <f t="shared" si="62"/>
        <v>6.1994546344419329E-4</v>
      </c>
    </row>
    <row r="1457" spans="1:39" s="121" customFormat="1" ht="15" hidden="1" customHeight="1">
      <c r="A1457" s="233" t="s">
        <v>1524</v>
      </c>
      <c r="B1457" s="233"/>
      <c r="C1457" s="233" t="s">
        <v>2046</v>
      </c>
      <c r="H1457" s="121">
        <v>1</v>
      </c>
      <c r="I1457" s="235">
        <v>13.3</v>
      </c>
      <c r="J1457" s="236">
        <f t="shared" si="61"/>
        <v>13.3</v>
      </c>
      <c r="K1457" s="237">
        <f t="shared" si="62"/>
        <v>6.1994546344419329E-4</v>
      </c>
    </row>
    <row r="1458" spans="1:39" s="121" customFormat="1" ht="15" hidden="1" customHeight="1">
      <c r="A1458" s="233" t="s">
        <v>1525</v>
      </c>
      <c r="B1458" s="233"/>
      <c r="C1458" s="233" t="s">
        <v>968</v>
      </c>
      <c r="H1458" s="121">
        <v>1</v>
      </c>
      <c r="I1458" s="235">
        <v>13.3</v>
      </c>
      <c r="J1458" s="236">
        <f t="shared" si="61"/>
        <v>13.3</v>
      </c>
      <c r="K1458" s="237">
        <f t="shared" si="62"/>
        <v>6.1994546344419329E-4</v>
      </c>
    </row>
    <row r="1459" spans="1:39" s="121" customFormat="1" ht="15" hidden="1" customHeight="1">
      <c r="A1459" s="233" t="s">
        <v>1526</v>
      </c>
      <c r="B1459" s="233"/>
      <c r="C1459" s="233" t="s">
        <v>968</v>
      </c>
      <c r="H1459" s="121">
        <v>1</v>
      </c>
      <c r="I1459" s="235">
        <v>13.3</v>
      </c>
      <c r="J1459" s="236">
        <f t="shared" si="61"/>
        <v>13.3</v>
      </c>
      <c r="K1459" s="237">
        <f t="shared" si="62"/>
        <v>6.1994546344419329E-4</v>
      </c>
    </row>
    <row r="1460" spans="1:39" s="121" customFormat="1" ht="15" customHeight="1">
      <c r="A1460" s="233" t="s">
        <v>1527</v>
      </c>
      <c r="B1460" s="233"/>
      <c r="C1460" s="233" t="s">
        <v>350</v>
      </c>
      <c r="H1460" s="121">
        <v>1</v>
      </c>
      <c r="I1460" s="235">
        <v>13.3</v>
      </c>
      <c r="J1460" s="251">
        <f t="shared" si="61"/>
        <v>13.3</v>
      </c>
      <c r="K1460" s="252">
        <f t="shared" si="62"/>
        <v>6.1994546344419329E-4</v>
      </c>
      <c r="P1460" s="315"/>
      <c r="Q1460" s="283"/>
      <c r="R1460" s="255">
        <v>1</v>
      </c>
      <c r="S1460" s="256" t="s">
        <v>91</v>
      </c>
      <c r="T1460" s="256" t="s">
        <v>91</v>
      </c>
      <c r="U1460" s="256" t="s">
        <v>91</v>
      </c>
      <c r="V1460" s="256" t="s">
        <v>91</v>
      </c>
      <c r="W1460" s="256" t="s">
        <v>91</v>
      </c>
      <c r="X1460" s="256" t="s">
        <v>91</v>
      </c>
      <c r="Y1460" s="256" t="s">
        <v>91</v>
      </c>
      <c r="Z1460" s="256" t="s">
        <v>91</v>
      </c>
      <c r="AA1460" s="256" t="s">
        <v>91</v>
      </c>
      <c r="AB1460" s="256" t="s">
        <v>91</v>
      </c>
      <c r="AC1460" s="256" t="s">
        <v>91</v>
      </c>
      <c r="AD1460" s="256" t="s">
        <v>91</v>
      </c>
      <c r="AE1460" s="256" t="s">
        <v>91</v>
      </c>
      <c r="AF1460" s="256" t="s">
        <v>91</v>
      </c>
      <c r="AG1460" s="256" t="s">
        <v>91</v>
      </c>
      <c r="AH1460" s="256" t="s">
        <v>91</v>
      </c>
      <c r="AI1460" s="256" t="s">
        <v>91</v>
      </c>
      <c r="AJ1460" s="256" t="s">
        <v>91</v>
      </c>
      <c r="AK1460" s="256" t="s">
        <v>91</v>
      </c>
      <c r="AL1460" s="256" t="s">
        <v>91</v>
      </c>
      <c r="AM1460" s="256" t="s">
        <v>91</v>
      </c>
    </row>
    <row r="1461" spans="1:39" s="121" customFormat="1" ht="15" customHeight="1">
      <c r="A1461" s="233" t="s">
        <v>1528</v>
      </c>
      <c r="B1461" s="233"/>
      <c r="C1461" s="233" t="s">
        <v>350</v>
      </c>
      <c r="H1461" s="121">
        <v>1</v>
      </c>
      <c r="I1461" s="235">
        <v>13.3</v>
      </c>
      <c r="J1461" s="251">
        <f t="shared" si="61"/>
        <v>13.3</v>
      </c>
      <c r="K1461" s="252">
        <f t="shared" si="62"/>
        <v>6.1994546344419329E-4</v>
      </c>
      <c r="P1461" s="315"/>
      <c r="Q1461" s="283"/>
      <c r="R1461" s="255">
        <v>1</v>
      </c>
      <c r="S1461" s="256" t="s">
        <v>91</v>
      </c>
      <c r="T1461" s="256" t="s">
        <v>91</v>
      </c>
      <c r="U1461" s="256" t="s">
        <v>91</v>
      </c>
      <c r="V1461" s="256" t="s">
        <v>91</v>
      </c>
      <c r="W1461" s="256" t="s">
        <v>91</v>
      </c>
      <c r="X1461" s="256" t="s">
        <v>91</v>
      </c>
      <c r="Y1461" s="256" t="s">
        <v>91</v>
      </c>
      <c r="Z1461" s="256" t="s">
        <v>91</v>
      </c>
      <c r="AA1461" s="256" t="s">
        <v>91</v>
      </c>
      <c r="AB1461" s="256" t="s">
        <v>91</v>
      </c>
      <c r="AC1461" s="256" t="s">
        <v>91</v>
      </c>
      <c r="AD1461" s="256" t="s">
        <v>91</v>
      </c>
      <c r="AE1461" s="256" t="s">
        <v>91</v>
      </c>
      <c r="AF1461" s="256" t="s">
        <v>91</v>
      </c>
      <c r="AG1461" s="256" t="s">
        <v>91</v>
      </c>
      <c r="AH1461" s="256" t="s">
        <v>91</v>
      </c>
      <c r="AI1461" s="256" t="s">
        <v>91</v>
      </c>
      <c r="AJ1461" s="256" t="s">
        <v>91</v>
      </c>
      <c r="AK1461" s="256" t="s">
        <v>91</v>
      </c>
      <c r="AL1461" s="256" t="s">
        <v>91</v>
      </c>
      <c r="AM1461" s="256" t="s">
        <v>91</v>
      </c>
    </row>
    <row r="1462" spans="1:39" s="121" customFormat="1" ht="15" customHeight="1">
      <c r="A1462" s="233" t="s">
        <v>1529</v>
      </c>
      <c r="B1462" s="233"/>
      <c r="C1462" s="233" t="s">
        <v>350</v>
      </c>
      <c r="H1462" s="121">
        <v>1</v>
      </c>
      <c r="I1462" s="235">
        <v>13.3</v>
      </c>
      <c r="J1462" s="251">
        <f t="shared" si="61"/>
        <v>13.3</v>
      </c>
      <c r="K1462" s="252">
        <f t="shared" si="62"/>
        <v>6.1994546344419329E-4</v>
      </c>
      <c r="P1462" s="315"/>
      <c r="Q1462" s="283"/>
      <c r="R1462" s="255">
        <v>1</v>
      </c>
      <c r="S1462" s="256" t="s">
        <v>91</v>
      </c>
      <c r="T1462" s="256" t="s">
        <v>91</v>
      </c>
      <c r="U1462" s="256" t="s">
        <v>91</v>
      </c>
      <c r="V1462" s="256" t="s">
        <v>91</v>
      </c>
      <c r="W1462" s="256" t="s">
        <v>91</v>
      </c>
      <c r="X1462" s="256" t="s">
        <v>91</v>
      </c>
      <c r="Y1462" s="256" t="s">
        <v>91</v>
      </c>
      <c r="Z1462" s="256" t="s">
        <v>91</v>
      </c>
      <c r="AA1462" s="256" t="s">
        <v>91</v>
      </c>
      <c r="AB1462" s="256" t="s">
        <v>91</v>
      </c>
      <c r="AC1462" s="256" t="s">
        <v>91</v>
      </c>
      <c r="AD1462" s="256" t="s">
        <v>91</v>
      </c>
      <c r="AE1462" s="256" t="s">
        <v>91</v>
      </c>
      <c r="AF1462" s="256" t="s">
        <v>91</v>
      </c>
      <c r="AG1462" s="256" t="s">
        <v>91</v>
      </c>
      <c r="AH1462" s="256" t="s">
        <v>91</v>
      </c>
      <c r="AI1462" s="256" t="s">
        <v>91</v>
      </c>
      <c r="AJ1462" s="256" t="s">
        <v>91</v>
      </c>
      <c r="AK1462" s="256" t="s">
        <v>91</v>
      </c>
      <c r="AL1462" s="256" t="s">
        <v>91</v>
      </c>
      <c r="AM1462" s="256" t="s">
        <v>91</v>
      </c>
    </row>
    <row r="1463" spans="1:39" s="121" customFormat="1" ht="15" customHeight="1">
      <c r="A1463" s="233" t="s">
        <v>1530</v>
      </c>
      <c r="B1463" s="233"/>
      <c r="C1463" s="233" t="s">
        <v>350</v>
      </c>
      <c r="H1463" s="121">
        <v>1</v>
      </c>
      <c r="I1463" s="235">
        <v>13.3</v>
      </c>
      <c r="J1463" s="251">
        <f t="shared" si="61"/>
        <v>13.3</v>
      </c>
      <c r="K1463" s="252">
        <f t="shared" si="62"/>
        <v>6.1994546344419329E-4</v>
      </c>
      <c r="P1463" s="315"/>
      <c r="Q1463" s="283"/>
      <c r="R1463" s="255">
        <v>1</v>
      </c>
      <c r="S1463" s="256" t="s">
        <v>91</v>
      </c>
      <c r="T1463" s="256" t="s">
        <v>91</v>
      </c>
      <c r="U1463" s="256" t="s">
        <v>91</v>
      </c>
      <c r="V1463" s="256" t="s">
        <v>91</v>
      </c>
      <c r="W1463" s="256" t="s">
        <v>91</v>
      </c>
      <c r="X1463" s="256" t="s">
        <v>91</v>
      </c>
      <c r="Y1463" s="256" t="s">
        <v>91</v>
      </c>
      <c r="Z1463" s="256" t="s">
        <v>91</v>
      </c>
      <c r="AA1463" s="256" t="s">
        <v>91</v>
      </c>
      <c r="AB1463" s="256" t="s">
        <v>91</v>
      </c>
      <c r="AC1463" s="256" t="s">
        <v>91</v>
      </c>
      <c r="AD1463" s="256" t="s">
        <v>91</v>
      </c>
      <c r="AE1463" s="256" t="s">
        <v>91</v>
      </c>
      <c r="AF1463" s="256" t="s">
        <v>91</v>
      </c>
      <c r="AG1463" s="256" t="s">
        <v>91</v>
      </c>
      <c r="AH1463" s="256" t="s">
        <v>91</v>
      </c>
      <c r="AI1463" s="256" t="s">
        <v>91</v>
      </c>
      <c r="AJ1463" s="256" t="s">
        <v>91</v>
      </c>
      <c r="AK1463" s="256" t="s">
        <v>91</v>
      </c>
      <c r="AL1463" s="256" t="s">
        <v>91</v>
      </c>
      <c r="AM1463" s="256" t="s">
        <v>91</v>
      </c>
    </row>
    <row r="1464" spans="1:39" s="121" customFormat="1" ht="15" customHeight="1">
      <c r="A1464" s="233" t="s">
        <v>1531</v>
      </c>
      <c r="B1464" s="233"/>
      <c r="C1464" s="233" t="s">
        <v>350</v>
      </c>
      <c r="H1464" s="121">
        <v>1</v>
      </c>
      <c r="I1464" s="235">
        <v>13.3</v>
      </c>
      <c r="J1464" s="251">
        <f t="shared" si="61"/>
        <v>13.3</v>
      </c>
      <c r="K1464" s="252">
        <f t="shared" si="62"/>
        <v>6.1994546344419329E-4</v>
      </c>
      <c r="P1464" s="315"/>
      <c r="Q1464" s="283"/>
      <c r="R1464" s="255">
        <v>1</v>
      </c>
      <c r="S1464" s="256" t="s">
        <v>91</v>
      </c>
      <c r="T1464" s="256" t="s">
        <v>91</v>
      </c>
      <c r="U1464" s="256" t="s">
        <v>91</v>
      </c>
      <c r="V1464" s="256" t="s">
        <v>91</v>
      </c>
      <c r="W1464" s="256" t="s">
        <v>91</v>
      </c>
      <c r="X1464" s="256" t="s">
        <v>91</v>
      </c>
      <c r="Y1464" s="256" t="s">
        <v>91</v>
      </c>
      <c r="Z1464" s="256" t="s">
        <v>91</v>
      </c>
      <c r="AA1464" s="256" t="s">
        <v>91</v>
      </c>
      <c r="AB1464" s="256" t="s">
        <v>91</v>
      </c>
      <c r="AC1464" s="256" t="s">
        <v>91</v>
      </c>
      <c r="AD1464" s="256" t="s">
        <v>91</v>
      </c>
      <c r="AE1464" s="256" t="s">
        <v>91</v>
      </c>
      <c r="AF1464" s="256" t="s">
        <v>91</v>
      </c>
      <c r="AG1464" s="256" t="s">
        <v>91</v>
      </c>
      <c r="AH1464" s="256" t="s">
        <v>91</v>
      </c>
      <c r="AI1464" s="256" t="s">
        <v>91</v>
      </c>
      <c r="AJ1464" s="256" t="s">
        <v>91</v>
      </c>
      <c r="AK1464" s="256" t="s">
        <v>91</v>
      </c>
      <c r="AL1464" s="256" t="s">
        <v>91</v>
      </c>
      <c r="AM1464" s="256" t="s">
        <v>91</v>
      </c>
    </row>
    <row r="1465" spans="1:39" s="121" customFormat="1" ht="15" customHeight="1">
      <c r="A1465" s="233" t="s">
        <v>1532</v>
      </c>
      <c r="B1465" s="233"/>
      <c r="C1465" s="233" t="s">
        <v>350</v>
      </c>
      <c r="H1465" s="121">
        <v>1</v>
      </c>
      <c r="I1465" s="235">
        <v>13.3</v>
      </c>
      <c r="J1465" s="251">
        <f t="shared" si="61"/>
        <v>13.3</v>
      </c>
      <c r="K1465" s="252">
        <f t="shared" si="62"/>
        <v>6.1994546344419329E-4</v>
      </c>
      <c r="P1465" s="315"/>
      <c r="Q1465" s="283"/>
      <c r="R1465" s="255">
        <v>1</v>
      </c>
      <c r="S1465" s="256" t="s">
        <v>91</v>
      </c>
      <c r="T1465" s="256" t="s">
        <v>91</v>
      </c>
      <c r="U1465" s="256" t="s">
        <v>91</v>
      </c>
      <c r="V1465" s="256" t="s">
        <v>91</v>
      </c>
      <c r="W1465" s="256" t="s">
        <v>91</v>
      </c>
      <c r="X1465" s="256" t="s">
        <v>91</v>
      </c>
      <c r="Y1465" s="256" t="s">
        <v>91</v>
      </c>
      <c r="Z1465" s="256" t="s">
        <v>91</v>
      </c>
      <c r="AA1465" s="256" t="s">
        <v>91</v>
      </c>
      <c r="AB1465" s="256" t="s">
        <v>91</v>
      </c>
      <c r="AC1465" s="256" t="s">
        <v>91</v>
      </c>
      <c r="AD1465" s="256" t="s">
        <v>91</v>
      </c>
      <c r="AE1465" s="256" t="s">
        <v>91</v>
      </c>
      <c r="AF1465" s="256" t="s">
        <v>91</v>
      </c>
      <c r="AG1465" s="256" t="s">
        <v>91</v>
      </c>
      <c r="AH1465" s="256" t="s">
        <v>91</v>
      </c>
      <c r="AI1465" s="256" t="s">
        <v>91</v>
      </c>
      <c r="AJ1465" s="256" t="s">
        <v>91</v>
      </c>
      <c r="AK1465" s="256" t="s">
        <v>91</v>
      </c>
      <c r="AL1465" s="256" t="s">
        <v>91</v>
      </c>
      <c r="AM1465" s="256" t="s">
        <v>91</v>
      </c>
    </row>
    <row r="1466" spans="1:39" s="123" customFormat="1" ht="15" hidden="1" customHeight="1">
      <c r="A1466" s="153" t="s">
        <v>1533</v>
      </c>
      <c r="B1466" s="153"/>
      <c r="C1466" s="153" t="s">
        <v>2212</v>
      </c>
      <c r="H1466" s="123">
        <v>1</v>
      </c>
      <c r="I1466" s="156">
        <v>18</v>
      </c>
      <c r="J1466" s="172">
        <f t="shared" si="61"/>
        <v>18</v>
      </c>
      <c r="K1466" s="157">
        <f t="shared" si="62"/>
        <v>8.390239354883819E-4</v>
      </c>
      <c r="P1466" s="316" t="s">
        <v>292</v>
      </c>
      <c r="Q1466" s="163">
        <v>1</v>
      </c>
      <c r="R1466" s="165">
        <v>1</v>
      </c>
      <c r="S1466" s="166" t="s">
        <v>93</v>
      </c>
      <c r="T1466" s="166" t="s">
        <v>93</v>
      </c>
      <c r="U1466" s="166" t="s">
        <v>93</v>
      </c>
      <c r="V1466" s="166" t="s">
        <v>93</v>
      </c>
      <c r="W1466" s="166" t="s">
        <v>93</v>
      </c>
      <c r="X1466" s="166" t="s">
        <v>93</v>
      </c>
      <c r="Y1466" s="166" t="s">
        <v>93</v>
      </c>
      <c r="Z1466" s="166" t="s">
        <v>93</v>
      </c>
      <c r="AA1466" s="166" t="s">
        <v>93</v>
      </c>
      <c r="AB1466" s="166" t="s">
        <v>93</v>
      </c>
      <c r="AC1466" s="166" t="s">
        <v>93</v>
      </c>
      <c r="AD1466" s="166" t="s">
        <v>93</v>
      </c>
      <c r="AE1466" s="166" t="s">
        <v>93</v>
      </c>
      <c r="AF1466" s="166" t="s">
        <v>93</v>
      </c>
      <c r="AG1466" s="166" t="s">
        <v>93</v>
      </c>
      <c r="AH1466" s="166" t="s">
        <v>93</v>
      </c>
      <c r="AI1466" s="166" t="s">
        <v>93</v>
      </c>
      <c r="AJ1466" s="166" t="s">
        <v>93</v>
      </c>
      <c r="AK1466" s="166" t="s">
        <v>93</v>
      </c>
      <c r="AL1466" s="166" t="s">
        <v>93</v>
      </c>
      <c r="AM1466" s="166" t="s">
        <v>93</v>
      </c>
    </row>
    <row r="1467" spans="1:39" s="123" customFormat="1" ht="15" hidden="1" customHeight="1">
      <c r="A1467" s="153" t="s">
        <v>1534</v>
      </c>
      <c r="B1467" s="153"/>
      <c r="C1467" s="153" t="s">
        <v>2212</v>
      </c>
      <c r="H1467" s="123">
        <v>1</v>
      </c>
      <c r="I1467" s="156">
        <v>15</v>
      </c>
      <c r="J1467" s="172">
        <f t="shared" si="61"/>
        <v>15</v>
      </c>
      <c r="K1467" s="157">
        <f t="shared" si="62"/>
        <v>6.991866129069849E-4</v>
      </c>
      <c r="P1467" s="316" t="s">
        <v>292</v>
      </c>
      <c r="Q1467" s="163">
        <v>1</v>
      </c>
      <c r="R1467" s="165">
        <v>1</v>
      </c>
      <c r="S1467" s="166" t="s">
        <v>93</v>
      </c>
      <c r="T1467" s="166" t="s">
        <v>93</v>
      </c>
      <c r="U1467" s="166" t="s">
        <v>93</v>
      </c>
      <c r="V1467" s="166" t="s">
        <v>93</v>
      </c>
      <c r="W1467" s="166" t="s">
        <v>93</v>
      </c>
      <c r="X1467" s="166" t="s">
        <v>93</v>
      </c>
      <c r="Y1467" s="166" t="s">
        <v>93</v>
      </c>
      <c r="Z1467" s="166" t="s">
        <v>93</v>
      </c>
      <c r="AA1467" s="166" t="s">
        <v>93</v>
      </c>
      <c r="AB1467" s="166" t="s">
        <v>93</v>
      </c>
      <c r="AC1467" s="166" t="s">
        <v>93</v>
      </c>
      <c r="AD1467" s="166" t="s">
        <v>93</v>
      </c>
      <c r="AE1467" s="166" t="s">
        <v>93</v>
      </c>
      <c r="AF1467" s="166" t="s">
        <v>93</v>
      </c>
      <c r="AG1467" s="166" t="s">
        <v>93</v>
      </c>
      <c r="AH1467" s="166" t="s">
        <v>93</v>
      </c>
      <c r="AI1467" s="166" t="s">
        <v>93</v>
      </c>
      <c r="AJ1467" s="166" t="s">
        <v>93</v>
      </c>
      <c r="AK1467" s="166" t="s">
        <v>93</v>
      </c>
      <c r="AL1467" s="166" t="s">
        <v>93</v>
      </c>
      <c r="AM1467" s="166" t="s">
        <v>93</v>
      </c>
    </row>
    <row r="1468" spans="1:39" s="121" customFormat="1" ht="15" hidden="1" customHeight="1">
      <c r="A1468" s="233" t="s">
        <v>1535</v>
      </c>
      <c r="B1468" s="233"/>
      <c r="C1468" s="233" t="s">
        <v>310</v>
      </c>
      <c r="H1468" s="121">
        <v>1</v>
      </c>
      <c r="I1468" s="235">
        <v>13.3</v>
      </c>
      <c r="J1468" s="236">
        <f t="shared" si="61"/>
        <v>13.3</v>
      </c>
      <c r="K1468" s="237">
        <f t="shared" si="62"/>
        <v>6.1994546344419329E-4</v>
      </c>
    </row>
    <row r="1469" spans="1:39" s="121" customFormat="1" ht="15" hidden="1" customHeight="1">
      <c r="A1469" s="233" t="s">
        <v>1536</v>
      </c>
      <c r="B1469" s="233"/>
      <c r="C1469" s="233" t="s">
        <v>379</v>
      </c>
      <c r="H1469" s="121">
        <v>1</v>
      </c>
      <c r="I1469" s="235">
        <v>13.3</v>
      </c>
      <c r="J1469" s="236">
        <f t="shared" si="61"/>
        <v>13.3</v>
      </c>
      <c r="K1469" s="237">
        <f t="shared" si="62"/>
        <v>6.1994546344419329E-4</v>
      </c>
    </row>
    <row r="1470" spans="1:39" s="121" customFormat="1" ht="15" hidden="1" customHeight="1">
      <c r="A1470" s="233" t="s">
        <v>1537</v>
      </c>
      <c r="B1470" s="233"/>
      <c r="C1470" s="233" t="s">
        <v>379</v>
      </c>
      <c r="H1470" s="121">
        <v>1</v>
      </c>
      <c r="I1470" s="235">
        <v>13.3</v>
      </c>
      <c r="J1470" s="236">
        <f t="shared" si="61"/>
        <v>13.3</v>
      </c>
      <c r="K1470" s="237">
        <f t="shared" si="62"/>
        <v>6.1994546344419329E-4</v>
      </c>
    </row>
    <row r="1471" spans="1:39" s="121" customFormat="1" ht="15" hidden="1" customHeight="1">
      <c r="A1471" s="233" t="s">
        <v>1538</v>
      </c>
      <c r="B1471" s="233"/>
      <c r="C1471" s="233" t="s">
        <v>374</v>
      </c>
      <c r="H1471" s="121">
        <v>1</v>
      </c>
      <c r="I1471" s="235">
        <v>24</v>
      </c>
      <c r="J1471" s="236">
        <f t="shared" si="61"/>
        <v>24</v>
      </c>
      <c r="K1471" s="237">
        <f t="shared" si="62"/>
        <v>1.1186985806511758E-3</v>
      </c>
    </row>
    <row r="1472" spans="1:39" s="123" customFormat="1" ht="15" hidden="1" customHeight="1">
      <c r="A1472" s="153" t="s">
        <v>1539</v>
      </c>
      <c r="B1472" s="153"/>
      <c r="C1472" s="153" t="s">
        <v>506</v>
      </c>
      <c r="H1472" s="123">
        <v>1</v>
      </c>
      <c r="I1472" s="156">
        <v>13.3</v>
      </c>
      <c r="J1472" s="222">
        <f t="shared" si="61"/>
        <v>13.3</v>
      </c>
      <c r="K1472" s="164">
        <f t="shared" si="62"/>
        <v>6.1994546344419329E-4</v>
      </c>
    </row>
    <row r="1473" spans="1:39" s="121" customFormat="1" ht="15" hidden="1" customHeight="1">
      <c r="A1473" s="233" t="s">
        <v>1540</v>
      </c>
      <c r="B1473" s="233"/>
      <c r="C1473" s="233" t="s">
        <v>338</v>
      </c>
      <c r="H1473" s="121">
        <v>1</v>
      </c>
      <c r="I1473" s="235">
        <v>13.3</v>
      </c>
      <c r="J1473" s="236">
        <f t="shared" si="61"/>
        <v>13.3</v>
      </c>
      <c r="K1473" s="237">
        <f t="shared" si="62"/>
        <v>6.1994546344419329E-4</v>
      </c>
    </row>
    <row r="1474" spans="1:39" s="121" customFormat="1" ht="15" hidden="1" customHeight="1">
      <c r="A1474" s="233" t="s">
        <v>1541</v>
      </c>
      <c r="B1474" s="233"/>
      <c r="C1474" s="233" t="s">
        <v>338</v>
      </c>
      <c r="H1474" s="121">
        <v>1</v>
      </c>
      <c r="I1474" s="235">
        <v>27</v>
      </c>
      <c r="J1474" s="236">
        <f t="shared" si="61"/>
        <v>27</v>
      </c>
      <c r="K1474" s="237">
        <f t="shared" si="62"/>
        <v>1.2585359032325728E-3</v>
      </c>
    </row>
    <row r="1475" spans="1:39" s="121" customFormat="1" ht="15" customHeight="1">
      <c r="A1475" s="233" t="s">
        <v>1542</v>
      </c>
      <c r="B1475" s="233"/>
      <c r="C1475" s="233" t="s">
        <v>278</v>
      </c>
      <c r="H1475" s="121">
        <v>1</v>
      </c>
      <c r="I1475" s="235">
        <v>13.3</v>
      </c>
      <c r="J1475" s="251">
        <f t="shared" si="61"/>
        <v>13.3</v>
      </c>
      <c r="K1475" s="252">
        <f t="shared" si="62"/>
        <v>6.1994546344419329E-4</v>
      </c>
      <c r="P1475" s="315"/>
      <c r="Q1475" s="283"/>
      <c r="R1475" s="255">
        <v>1</v>
      </c>
      <c r="S1475" s="256" t="s">
        <v>91</v>
      </c>
      <c r="T1475" s="256" t="s">
        <v>91</v>
      </c>
      <c r="U1475" s="256" t="s">
        <v>91</v>
      </c>
      <c r="V1475" s="256" t="s">
        <v>91</v>
      </c>
      <c r="W1475" s="256" t="s">
        <v>91</v>
      </c>
      <c r="X1475" s="256" t="s">
        <v>91</v>
      </c>
      <c r="Y1475" s="256" t="s">
        <v>91</v>
      </c>
      <c r="Z1475" s="256" t="s">
        <v>91</v>
      </c>
      <c r="AA1475" s="256" t="s">
        <v>91</v>
      </c>
      <c r="AB1475" s="256" t="s">
        <v>91</v>
      </c>
      <c r="AC1475" s="256" t="s">
        <v>91</v>
      </c>
      <c r="AD1475" s="256" t="s">
        <v>91</v>
      </c>
      <c r="AE1475" s="256" t="s">
        <v>91</v>
      </c>
      <c r="AF1475" s="256" t="s">
        <v>91</v>
      </c>
      <c r="AG1475" s="256" t="s">
        <v>91</v>
      </c>
      <c r="AH1475" s="256" t="s">
        <v>91</v>
      </c>
      <c r="AI1475" s="256" t="s">
        <v>91</v>
      </c>
      <c r="AJ1475" s="256" t="s">
        <v>91</v>
      </c>
      <c r="AK1475" s="256" t="s">
        <v>91</v>
      </c>
      <c r="AL1475" s="256" t="s">
        <v>91</v>
      </c>
      <c r="AM1475" s="256" t="s">
        <v>91</v>
      </c>
    </row>
    <row r="1476" spans="1:39" s="121" customFormat="1" ht="15" customHeight="1">
      <c r="A1476" s="233" t="s">
        <v>1543</v>
      </c>
      <c r="B1476" s="233"/>
      <c r="C1476" s="233" t="s">
        <v>278</v>
      </c>
      <c r="H1476" s="121">
        <v>1</v>
      </c>
      <c r="I1476" s="235">
        <v>27</v>
      </c>
      <c r="J1476" s="251">
        <f t="shared" si="61"/>
        <v>27</v>
      </c>
      <c r="K1476" s="252">
        <f t="shared" si="62"/>
        <v>1.2585359032325728E-3</v>
      </c>
      <c r="P1476" s="315"/>
      <c r="Q1476" s="283"/>
      <c r="R1476" s="255">
        <v>1</v>
      </c>
      <c r="S1476" s="256" t="s">
        <v>91</v>
      </c>
      <c r="T1476" s="256" t="s">
        <v>91</v>
      </c>
      <c r="U1476" s="256" t="s">
        <v>91</v>
      </c>
      <c r="V1476" s="256" t="s">
        <v>91</v>
      </c>
      <c r="W1476" s="256" t="s">
        <v>91</v>
      </c>
      <c r="X1476" s="256" t="s">
        <v>91</v>
      </c>
      <c r="Y1476" s="256" t="s">
        <v>91</v>
      </c>
      <c r="Z1476" s="256" t="s">
        <v>91</v>
      </c>
      <c r="AA1476" s="256" t="s">
        <v>91</v>
      </c>
      <c r="AB1476" s="256" t="s">
        <v>91</v>
      </c>
      <c r="AC1476" s="256" t="s">
        <v>91</v>
      </c>
      <c r="AD1476" s="256" t="s">
        <v>91</v>
      </c>
      <c r="AE1476" s="256" t="s">
        <v>91</v>
      </c>
      <c r="AF1476" s="256" t="s">
        <v>91</v>
      </c>
      <c r="AG1476" s="256" t="s">
        <v>91</v>
      </c>
      <c r="AH1476" s="256" t="s">
        <v>91</v>
      </c>
      <c r="AI1476" s="256" t="s">
        <v>91</v>
      </c>
      <c r="AJ1476" s="256" t="s">
        <v>91</v>
      </c>
      <c r="AK1476" s="256" t="s">
        <v>91</v>
      </c>
      <c r="AL1476" s="256" t="s">
        <v>91</v>
      </c>
      <c r="AM1476" s="256" t="s">
        <v>91</v>
      </c>
    </row>
    <row r="1477" spans="1:39" s="121" customFormat="1" ht="15" hidden="1" customHeight="1">
      <c r="A1477" s="233" t="s">
        <v>1544</v>
      </c>
      <c r="B1477" s="233"/>
      <c r="C1477" s="233" t="s">
        <v>2138</v>
      </c>
      <c r="H1477" s="121">
        <v>1</v>
      </c>
      <c r="I1477" s="235">
        <v>13.3</v>
      </c>
      <c r="J1477" s="236">
        <f t="shared" si="61"/>
        <v>13.3</v>
      </c>
      <c r="K1477" s="237">
        <f t="shared" si="62"/>
        <v>6.1994546344419329E-4</v>
      </c>
    </row>
    <row r="1478" spans="1:39" s="121" customFormat="1" ht="15" hidden="1" customHeight="1">
      <c r="A1478" s="233" t="s">
        <v>1545</v>
      </c>
      <c r="B1478" s="233"/>
      <c r="C1478" s="233" t="s">
        <v>2138</v>
      </c>
      <c r="H1478" s="121">
        <v>1</v>
      </c>
      <c r="I1478" s="235">
        <v>27</v>
      </c>
      <c r="J1478" s="236">
        <f t="shared" si="61"/>
        <v>27</v>
      </c>
      <c r="K1478" s="237">
        <f t="shared" si="62"/>
        <v>1.2585359032325728E-3</v>
      </c>
    </row>
    <row r="1479" spans="1:39" s="121" customFormat="1" ht="15" hidden="1" customHeight="1">
      <c r="A1479" s="233" t="s">
        <v>1546</v>
      </c>
      <c r="B1479" s="233"/>
      <c r="C1479" s="233" t="s">
        <v>1081</v>
      </c>
      <c r="H1479" s="121">
        <v>1</v>
      </c>
      <c r="I1479" s="235">
        <v>13.3</v>
      </c>
      <c r="J1479" s="251">
        <f t="shared" si="61"/>
        <v>13.3</v>
      </c>
      <c r="K1479" s="252">
        <f t="shared" si="62"/>
        <v>6.1994546344419329E-4</v>
      </c>
      <c r="P1479" s="315"/>
      <c r="Q1479" s="254"/>
      <c r="R1479" s="255">
        <v>1</v>
      </c>
      <c r="S1479" s="256" t="s">
        <v>1006</v>
      </c>
      <c r="T1479" s="256" t="s">
        <v>1006</v>
      </c>
      <c r="U1479" s="256" t="s">
        <v>1006</v>
      </c>
      <c r="V1479" s="256" t="s">
        <v>1006</v>
      </c>
      <c r="W1479" s="256" t="s">
        <v>1006</v>
      </c>
      <c r="X1479" s="256" t="s">
        <v>1006</v>
      </c>
      <c r="Y1479" s="256" t="s">
        <v>1006</v>
      </c>
      <c r="Z1479" s="256" t="s">
        <v>1006</v>
      </c>
      <c r="AA1479" s="256" t="s">
        <v>1006</v>
      </c>
      <c r="AB1479" s="248" t="s">
        <v>1007</v>
      </c>
      <c r="AC1479" s="248" t="s">
        <v>1004</v>
      </c>
      <c r="AD1479" s="248" t="s">
        <v>1004</v>
      </c>
      <c r="AE1479" s="248" t="s">
        <v>1006</v>
      </c>
      <c r="AF1479" s="249" t="s">
        <v>1006</v>
      </c>
      <c r="AG1479" s="249" t="s">
        <v>1004</v>
      </c>
      <c r="AH1479" s="249" t="s">
        <v>1007</v>
      </c>
      <c r="AI1479" s="249" t="s">
        <v>1007</v>
      </c>
      <c r="AJ1479" s="249" t="s">
        <v>1007</v>
      </c>
      <c r="AK1479" s="249" t="s">
        <v>1007</v>
      </c>
      <c r="AL1479" s="249" t="s">
        <v>1007</v>
      </c>
      <c r="AM1479" s="249" t="s">
        <v>1006</v>
      </c>
    </row>
    <row r="1480" spans="1:39" s="121" customFormat="1" ht="15" hidden="1" customHeight="1">
      <c r="A1480" s="233" t="s">
        <v>1547</v>
      </c>
      <c r="B1480" s="233"/>
      <c r="C1480" s="233" t="s">
        <v>1081</v>
      </c>
      <c r="H1480" s="121">
        <v>1</v>
      </c>
      <c r="I1480" s="235">
        <v>27</v>
      </c>
      <c r="J1480" s="251">
        <f t="shared" si="61"/>
        <v>27</v>
      </c>
      <c r="K1480" s="252">
        <f t="shared" si="62"/>
        <v>1.2585359032325728E-3</v>
      </c>
      <c r="P1480" s="315"/>
      <c r="Q1480" s="254"/>
      <c r="R1480" s="255">
        <v>1</v>
      </c>
      <c r="S1480" s="256" t="s">
        <v>1006</v>
      </c>
      <c r="T1480" s="256" t="s">
        <v>1006</v>
      </c>
      <c r="U1480" s="256" t="s">
        <v>1006</v>
      </c>
      <c r="V1480" s="256" t="s">
        <v>1006</v>
      </c>
      <c r="W1480" s="256" t="s">
        <v>1006</v>
      </c>
      <c r="X1480" s="256" t="s">
        <v>1006</v>
      </c>
      <c r="Y1480" s="256" t="s">
        <v>1006</v>
      </c>
      <c r="Z1480" s="256" t="s">
        <v>1006</v>
      </c>
      <c r="AA1480" s="256" t="s">
        <v>1006</v>
      </c>
      <c r="AB1480" s="248" t="s">
        <v>1007</v>
      </c>
      <c r="AC1480" s="248" t="s">
        <v>1004</v>
      </c>
      <c r="AD1480" s="248" t="s">
        <v>1004</v>
      </c>
      <c r="AE1480" s="248" t="s">
        <v>1006</v>
      </c>
      <c r="AF1480" s="249" t="s">
        <v>1006</v>
      </c>
      <c r="AG1480" s="249" t="s">
        <v>1004</v>
      </c>
      <c r="AH1480" s="249" t="s">
        <v>1007</v>
      </c>
      <c r="AI1480" s="249" t="s">
        <v>1007</v>
      </c>
      <c r="AJ1480" s="249" t="s">
        <v>1007</v>
      </c>
      <c r="AK1480" s="249" t="s">
        <v>1007</v>
      </c>
      <c r="AL1480" s="249" t="s">
        <v>1007</v>
      </c>
      <c r="AM1480" s="249" t="s">
        <v>1006</v>
      </c>
    </row>
    <row r="1481" spans="1:39" s="205" customFormat="1" ht="15" customHeight="1">
      <c r="A1481" s="204" t="s">
        <v>1548</v>
      </c>
      <c r="B1481" s="204"/>
      <c r="C1481" s="204" t="s">
        <v>999</v>
      </c>
      <c r="H1481" s="205">
        <v>1</v>
      </c>
      <c r="I1481" s="206">
        <v>13.3</v>
      </c>
      <c r="J1481" s="193">
        <f t="shared" si="61"/>
        <v>13.3</v>
      </c>
      <c r="K1481" s="207">
        <f t="shared" si="62"/>
        <v>6.1994546344419329E-4</v>
      </c>
      <c r="P1481" s="317"/>
      <c r="Q1481" s="219"/>
      <c r="R1481" s="303">
        <v>1</v>
      </c>
      <c r="S1481" s="205" t="s">
        <v>91</v>
      </c>
      <c r="T1481" s="205" t="s">
        <v>91</v>
      </c>
      <c r="U1481" s="205" t="s">
        <v>91</v>
      </c>
      <c r="V1481" s="205" t="s">
        <v>91</v>
      </c>
      <c r="W1481" s="205" t="s">
        <v>91</v>
      </c>
      <c r="X1481" s="205" t="s">
        <v>91</v>
      </c>
      <c r="Y1481" s="205" t="s">
        <v>91</v>
      </c>
      <c r="Z1481" s="205" t="s">
        <v>91</v>
      </c>
      <c r="AA1481" s="205" t="s">
        <v>91</v>
      </c>
      <c r="AB1481" s="205" t="s">
        <v>91</v>
      </c>
      <c r="AC1481" s="205" t="s">
        <v>91</v>
      </c>
      <c r="AD1481" s="205" t="s">
        <v>91</v>
      </c>
      <c r="AE1481" s="205" t="s">
        <v>91</v>
      </c>
      <c r="AF1481" s="205" t="s">
        <v>91</v>
      </c>
      <c r="AG1481" s="205" t="s">
        <v>91</v>
      </c>
      <c r="AH1481" s="205" t="s">
        <v>91</v>
      </c>
      <c r="AI1481" s="205" t="s">
        <v>91</v>
      </c>
      <c r="AJ1481" s="205" t="s">
        <v>91</v>
      </c>
      <c r="AK1481" s="205" t="s">
        <v>91</v>
      </c>
      <c r="AL1481" s="205" t="s">
        <v>91</v>
      </c>
      <c r="AM1481" s="205" t="s">
        <v>91</v>
      </c>
    </row>
    <row r="1482" spans="1:39" s="205" customFormat="1" ht="15" customHeight="1">
      <c r="A1482" s="204" t="s">
        <v>1549</v>
      </c>
      <c r="B1482" s="204"/>
      <c r="C1482" s="204" t="s">
        <v>999</v>
      </c>
      <c r="H1482" s="205">
        <v>1</v>
      </c>
      <c r="I1482" s="206">
        <v>27</v>
      </c>
      <c r="J1482" s="193">
        <f t="shared" si="61"/>
        <v>27</v>
      </c>
      <c r="K1482" s="207">
        <f t="shared" si="62"/>
        <v>1.2585359032325728E-3</v>
      </c>
      <c r="P1482" s="317"/>
      <c r="Q1482" s="219"/>
      <c r="R1482" s="303">
        <v>1</v>
      </c>
      <c r="S1482" s="205" t="s">
        <v>91</v>
      </c>
      <c r="T1482" s="205" t="s">
        <v>91</v>
      </c>
      <c r="U1482" s="205" t="s">
        <v>91</v>
      </c>
      <c r="V1482" s="205" t="s">
        <v>91</v>
      </c>
      <c r="W1482" s="205" t="s">
        <v>91</v>
      </c>
      <c r="X1482" s="205" t="s">
        <v>91</v>
      </c>
      <c r="Y1482" s="205" t="s">
        <v>91</v>
      </c>
      <c r="Z1482" s="205" t="s">
        <v>91</v>
      </c>
      <c r="AA1482" s="205" t="s">
        <v>91</v>
      </c>
      <c r="AB1482" s="205" t="s">
        <v>91</v>
      </c>
      <c r="AC1482" s="205" t="s">
        <v>91</v>
      </c>
      <c r="AD1482" s="205" t="s">
        <v>91</v>
      </c>
      <c r="AE1482" s="205" t="s">
        <v>91</v>
      </c>
      <c r="AF1482" s="205" t="s">
        <v>91</v>
      </c>
      <c r="AG1482" s="205" t="s">
        <v>91</v>
      </c>
      <c r="AH1482" s="205" t="s">
        <v>91</v>
      </c>
      <c r="AI1482" s="205" t="s">
        <v>91</v>
      </c>
      <c r="AJ1482" s="205" t="s">
        <v>91</v>
      </c>
      <c r="AK1482" s="205" t="s">
        <v>91</v>
      </c>
      <c r="AL1482" s="205" t="s">
        <v>91</v>
      </c>
      <c r="AM1482" s="205" t="s">
        <v>91</v>
      </c>
    </row>
    <row r="1483" spans="1:39" s="205" customFormat="1" ht="15" customHeight="1">
      <c r="A1483" s="204" t="s">
        <v>1550</v>
      </c>
      <c r="B1483" s="204"/>
      <c r="C1483" s="204" t="s">
        <v>1009</v>
      </c>
      <c r="H1483" s="205">
        <v>1</v>
      </c>
      <c r="I1483" s="206">
        <v>13.8</v>
      </c>
      <c r="J1483" s="223">
        <f t="shared" si="61"/>
        <v>13.8</v>
      </c>
      <c r="K1483" s="211">
        <f t="shared" si="62"/>
        <v>6.4325168387442612E-4</v>
      </c>
      <c r="P1483" s="317"/>
      <c r="Q1483" s="215"/>
      <c r="R1483" s="216">
        <v>1</v>
      </c>
      <c r="S1483" s="217" t="s">
        <v>1004</v>
      </c>
      <c r="T1483" s="217" t="s">
        <v>1004</v>
      </c>
      <c r="U1483" s="217" t="s">
        <v>1004</v>
      </c>
      <c r="V1483" s="217" t="s">
        <v>1004</v>
      </c>
      <c r="W1483" s="217" t="s">
        <v>1004</v>
      </c>
      <c r="X1483" s="217" t="s">
        <v>1004</v>
      </c>
      <c r="Y1483" s="217" t="s">
        <v>1004</v>
      </c>
      <c r="Z1483" s="217" t="s">
        <v>1004</v>
      </c>
      <c r="AA1483" s="217" t="s">
        <v>1004</v>
      </c>
      <c r="AB1483" s="217" t="s">
        <v>1004</v>
      </c>
      <c r="AC1483" s="217" t="s">
        <v>1004</v>
      </c>
      <c r="AD1483" s="217" t="s">
        <v>1004</v>
      </c>
      <c r="AE1483" s="217" t="s">
        <v>1004</v>
      </c>
      <c r="AF1483" s="217" t="s">
        <v>1004</v>
      </c>
      <c r="AG1483" s="217" t="s">
        <v>1004</v>
      </c>
      <c r="AH1483" s="217" t="s">
        <v>1004</v>
      </c>
      <c r="AI1483" s="217" t="s">
        <v>1004</v>
      </c>
      <c r="AJ1483" s="217" t="s">
        <v>1004</v>
      </c>
      <c r="AK1483" s="217" t="s">
        <v>1004</v>
      </c>
      <c r="AL1483" s="217" t="s">
        <v>1004</v>
      </c>
      <c r="AM1483" s="217" t="s">
        <v>1004</v>
      </c>
    </row>
    <row r="1484" spans="1:39" s="205" customFormat="1" ht="15" customHeight="1">
      <c r="A1484" s="204" t="s">
        <v>1551</v>
      </c>
      <c r="B1484" s="204"/>
      <c r="C1484" s="204" t="s">
        <v>1009</v>
      </c>
      <c r="H1484" s="205">
        <v>1</v>
      </c>
      <c r="I1484" s="206">
        <v>28.3</v>
      </c>
      <c r="J1484" s="223">
        <f t="shared" si="61"/>
        <v>28.3</v>
      </c>
      <c r="K1484" s="211">
        <f t="shared" si="62"/>
        <v>1.3191320763511782E-3</v>
      </c>
      <c r="P1484" s="317"/>
      <c r="Q1484" s="215"/>
      <c r="R1484" s="216">
        <v>1</v>
      </c>
      <c r="S1484" s="217" t="s">
        <v>1004</v>
      </c>
      <c r="T1484" s="217" t="s">
        <v>1004</v>
      </c>
      <c r="U1484" s="217" t="s">
        <v>1004</v>
      </c>
      <c r="V1484" s="217" t="s">
        <v>1004</v>
      </c>
      <c r="W1484" s="217" t="s">
        <v>1004</v>
      </c>
      <c r="X1484" s="217" t="s">
        <v>1004</v>
      </c>
      <c r="Y1484" s="217" t="s">
        <v>1004</v>
      </c>
      <c r="Z1484" s="217" t="s">
        <v>1004</v>
      </c>
      <c r="AA1484" s="217" t="s">
        <v>1004</v>
      </c>
      <c r="AB1484" s="217" t="s">
        <v>1004</v>
      </c>
      <c r="AC1484" s="217" t="s">
        <v>1004</v>
      </c>
      <c r="AD1484" s="217" t="s">
        <v>1004</v>
      </c>
      <c r="AE1484" s="217" t="s">
        <v>1004</v>
      </c>
      <c r="AF1484" s="217" t="s">
        <v>1004</v>
      </c>
      <c r="AG1484" s="217" t="s">
        <v>1004</v>
      </c>
      <c r="AH1484" s="217" t="s">
        <v>1004</v>
      </c>
      <c r="AI1484" s="217" t="s">
        <v>1004</v>
      </c>
      <c r="AJ1484" s="217" t="s">
        <v>1004</v>
      </c>
      <c r="AK1484" s="217" t="s">
        <v>1004</v>
      </c>
      <c r="AL1484" s="217" t="s">
        <v>1004</v>
      </c>
      <c r="AM1484" s="217" t="s">
        <v>1004</v>
      </c>
    </row>
    <row r="1485" spans="1:39" s="121" customFormat="1" ht="15" customHeight="1">
      <c r="A1485" s="233" t="s">
        <v>1552</v>
      </c>
      <c r="B1485" s="233"/>
      <c r="C1485" s="233" t="s">
        <v>2065</v>
      </c>
      <c r="H1485" s="121">
        <v>1</v>
      </c>
      <c r="I1485" s="235">
        <v>13.3</v>
      </c>
      <c r="J1485" s="251">
        <f t="shared" si="61"/>
        <v>13.3</v>
      </c>
      <c r="K1485" s="252">
        <f t="shared" si="62"/>
        <v>6.1994546344419329E-4</v>
      </c>
      <c r="P1485" s="315"/>
      <c r="Q1485" s="254"/>
      <c r="R1485" s="255">
        <v>1</v>
      </c>
      <c r="S1485" s="256" t="s">
        <v>91</v>
      </c>
      <c r="T1485" s="256" t="s">
        <v>91</v>
      </c>
      <c r="U1485" s="256" t="s">
        <v>91</v>
      </c>
      <c r="V1485" s="256" t="s">
        <v>91</v>
      </c>
      <c r="W1485" s="256" t="s">
        <v>91</v>
      </c>
      <c r="X1485" s="256" t="s">
        <v>91</v>
      </c>
      <c r="Y1485" s="256" t="s">
        <v>91</v>
      </c>
      <c r="Z1485" s="256" t="s">
        <v>91</v>
      </c>
      <c r="AA1485" s="256" t="s">
        <v>91</v>
      </c>
      <c r="AB1485" s="256" t="s">
        <v>91</v>
      </c>
      <c r="AC1485" s="256" t="s">
        <v>91</v>
      </c>
      <c r="AD1485" s="256" t="s">
        <v>91</v>
      </c>
      <c r="AE1485" s="256" t="s">
        <v>91</v>
      </c>
      <c r="AF1485" s="256" t="s">
        <v>91</v>
      </c>
      <c r="AG1485" s="256" t="s">
        <v>91</v>
      </c>
      <c r="AH1485" s="256" t="s">
        <v>91</v>
      </c>
      <c r="AI1485" s="256" t="s">
        <v>91</v>
      </c>
      <c r="AJ1485" s="256" t="s">
        <v>91</v>
      </c>
      <c r="AK1485" s="256" t="s">
        <v>91</v>
      </c>
      <c r="AL1485" s="256" t="s">
        <v>91</v>
      </c>
      <c r="AM1485" s="256" t="s">
        <v>91</v>
      </c>
    </row>
    <row r="1486" spans="1:39" s="121" customFormat="1" ht="15" customHeight="1">
      <c r="A1486" s="233" t="s">
        <v>1553</v>
      </c>
      <c r="B1486" s="233"/>
      <c r="C1486" s="233" t="s">
        <v>2065</v>
      </c>
      <c r="H1486" s="121">
        <v>1</v>
      </c>
      <c r="I1486" s="235">
        <v>27.3</v>
      </c>
      <c r="J1486" s="251">
        <f t="shared" si="61"/>
        <v>27.3</v>
      </c>
      <c r="K1486" s="252">
        <f t="shared" si="62"/>
        <v>1.2725196354907125E-3</v>
      </c>
      <c r="P1486" s="315"/>
      <c r="Q1486" s="254"/>
      <c r="R1486" s="255">
        <v>1</v>
      </c>
      <c r="S1486" s="256" t="s">
        <v>91</v>
      </c>
      <c r="T1486" s="256" t="s">
        <v>91</v>
      </c>
      <c r="U1486" s="256" t="s">
        <v>91</v>
      </c>
      <c r="V1486" s="256" t="s">
        <v>91</v>
      </c>
      <c r="W1486" s="256" t="s">
        <v>91</v>
      </c>
      <c r="X1486" s="256" t="s">
        <v>91</v>
      </c>
      <c r="Y1486" s="256" t="s">
        <v>91</v>
      </c>
      <c r="Z1486" s="256" t="s">
        <v>91</v>
      </c>
      <c r="AA1486" s="256" t="s">
        <v>91</v>
      </c>
      <c r="AB1486" s="256" t="s">
        <v>91</v>
      </c>
      <c r="AC1486" s="256" t="s">
        <v>91</v>
      </c>
      <c r="AD1486" s="256" t="s">
        <v>91</v>
      </c>
      <c r="AE1486" s="256" t="s">
        <v>91</v>
      </c>
      <c r="AF1486" s="256" t="s">
        <v>91</v>
      </c>
      <c r="AG1486" s="256" t="s">
        <v>91</v>
      </c>
      <c r="AH1486" s="256" t="s">
        <v>91</v>
      </c>
      <c r="AI1486" s="256" t="s">
        <v>91</v>
      </c>
      <c r="AJ1486" s="256" t="s">
        <v>91</v>
      </c>
      <c r="AK1486" s="256" t="s">
        <v>91</v>
      </c>
      <c r="AL1486" s="256" t="s">
        <v>91</v>
      </c>
      <c r="AM1486" s="256" t="s">
        <v>91</v>
      </c>
    </row>
    <row r="1487" spans="1:39" s="121" customFormat="1" ht="15" hidden="1" customHeight="1">
      <c r="A1487" s="233" t="s">
        <v>1554</v>
      </c>
      <c r="B1487" s="233"/>
      <c r="C1487" s="233" t="s">
        <v>497</v>
      </c>
      <c r="H1487" s="121">
        <v>1</v>
      </c>
      <c r="I1487" s="235">
        <v>13.6</v>
      </c>
      <c r="J1487" s="236">
        <f t="shared" si="61"/>
        <v>13.6</v>
      </c>
      <c r="K1487" s="237">
        <f t="shared" si="62"/>
        <v>6.339291957023329E-4</v>
      </c>
      <c r="R1487" s="291"/>
    </row>
    <row r="1488" spans="1:39" s="121" customFormat="1" ht="15" hidden="1" customHeight="1">
      <c r="A1488" s="233" t="s">
        <v>1555</v>
      </c>
      <c r="B1488" s="233"/>
      <c r="C1488" s="233" t="s">
        <v>497</v>
      </c>
      <c r="H1488" s="121">
        <v>1</v>
      </c>
      <c r="I1488" s="235">
        <v>28</v>
      </c>
      <c r="J1488" s="236">
        <f t="shared" si="61"/>
        <v>28</v>
      </c>
      <c r="K1488" s="237">
        <f t="shared" si="62"/>
        <v>1.3051483440930385E-3</v>
      </c>
      <c r="R1488" s="291"/>
    </row>
    <row r="1489" spans="1:39" s="121" customFormat="1" ht="15" customHeight="1">
      <c r="A1489" s="233" t="s">
        <v>1556</v>
      </c>
      <c r="B1489" s="233"/>
      <c r="C1489" s="233" t="s">
        <v>845</v>
      </c>
      <c r="H1489" s="121">
        <v>1</v>
      </c>
      <c r="I1489" s="235">
        <v>19.2</v>
      </c>
      <c r="J1489" s="251">
        <f t="shared" si="61"/>
        <v>19.2</v>
      </c>
      <c r="K1489" s="252">
        <f t="shared" si="62"/>
        <v>8.9495886452094057E-4</v>
      </c>
      <c r="P1489" s="315"/>
      <c r="Q1489" s="283"/>
      <c r="R1489" s="298">
        <v>1</v>
      </c>
      <c r="S1489" s="257" t="s">
        <v>91</v>
      </c>
      <c r="T1489" s="257" t="s">
        <v>91</v>
      </c>
      <c r="U1489" s="257" t="s">
        <v>91</v>
      </c>
      <c r="V1489" s="257" t="s">
        <v>91</v>
      </c>
      <c r="W1489" s="257" t="s">
        <v>91</v>
      </c>
      <c r="X1489" s="257" t="s">
        <v>91</v>
      </c>
      <c r="Y1489" s="257" t="s">
        <v>91</v>
      </c>
      <c r="Z1489" s="257" t="s">
        <v>91</v>
      </c>
      <c r="AA1489" s="257" t="s">
        <v>91</v>
      </c>
      <c r="AB1489" s="257" t="s">
        <v>91</v>
      </c>
      <c r="AC1489" s="257" t="s">
        <v>91</v>
      </c>
      <c r="AD1489" s="257" t="s">
        <v>91</v>
      </c>
      <c r="AE1489" s="257" t="s">
        <v>91</v>
      </c>
      <c r="AF1489" s="257" t="s">
        <v>91</v>
      </c>
      <c r="AG1489" s="257" t="s">
        <v>91</v>
      </c>
      <c r="AH1489" s="257" t="s">
        <v>91</v>
      </c>
      <c r="AI1489" s="257" t="s">
        <v>91</v>
      </c>
      <c r="AJ1489" s="257" t="s">
        <v>91</v>
      </c>
      <c r="AK1489" s="257" t="s">
        <v>91</v>
      </c>
      <c r="AL1489" s="257" t="s">
        <v>91</v>
      </c>
      <c r="AM1489" s="257" t="s">
        <v>91</v>
      </c>
    </row>
    <row r="1490" spans="1:39" s="121" customFormat="1" ht="15" customHeight="1">
      <c r="A1490" s="233" t="s">
        <v>1557</v>
      </c>
      <c r="B1490" s="233"/>
      <c r="C1490" s="233" t="s">
        <v>845</v>
      </c>
      <c r="H1490" s="121">
        <v>1</v>
      </c>
      <c r="I1490" s="235">
        <v>32.6</v>
      </c>
      <c r="J1490" s="251">
        <f t="shared" si="61"/>
        <v>32.6</v>
      </c>
      <c r="K1490" s="252">
        <f t="shared" si="62"/>
        <v>1.5195655720511806E-3</v>
      </c>
      <c r="P1490" s="315"/>
      <c r="Q1490" s="283"/>
      <c r="R1490" s="298">
        <v>1</v>
      </c>
      <c r="S1490" s="257" t="s">
        <v>91</v>
      </c>
      <c r="T1490" s="257" t="s">
        <v>91</v>
      </c>
      <c r="U1490" s="257" t="s">
        <v>91</v>
      </c>
      <c r="V1490" s="257" t="s">
        <v>91</v>
      </c>
      <c r="W1490" s="257" t="s">
        <v>91</v>
      </c>
      <c r="X1490" s="257" t="s">
        <v>91</v>
      </c>
      <c r="Y1490" s="257" t="s">
        <v>91</v>
      </c>
      <c r="Z1490" s="257" t="s">
        <v>91</v>
      </c>
      <c r="AA1490" s="257" t="s">
        <v>91</v>
      </c>
      <c r="AB1490" s="257" t="s">
        <v>91</v>
      </c>
      <c r="AC1490" s="257" t="s">
        <v>91</v>
      </c>
      <c r="AD1490" s="257" t="s">
        <v>91</v>
      </c>
      <c r="AE1490" s="257" t="s">
        <v>91</v>
      </c>
      <c r="AF1490" s="257" t="s">
        <v>91</v>
      </c>
      <c r="AG1490" s="257" t="s">
        <v>91</v>
      </c>
      <c r="AH1490" s="257" t="s">
        <v>91</v>
      </c>
      <c r="AI1490" s="257" t="s">
        <v>91</v>
      </c>
      <c r="AJ1490" s="257" t="s">
        <v>91</v>
      </c>
      <c r="AK1490" s="257" t="s">
        <v>91</v>
      </c>
      <c r="AL1490" s="257" t="s">
        <v>91</v>
      </c>
      <c r="AM1490" s="257" t="s">
        <v>91</v>
      </c>
    </row>
    <row r="1491" spans="1:39" s="121" customFormat="1" ht="15" customHeight="1">
      <c r="A1491" s="233" t="s">
        <v>1558</v>
      </c>
      <c r="B1491" s="233"/>
      <c r="C1491" s="233" t="s">
        <v>521</v>
      </c>
      <c r="H1491" s="121">
        <v>1</v>
      </c>
      <c r="I1491" s="235">
        <v>19.2</v>
      </c>
      <c r="J1491" s="251">
        <f t="shared" si="61"/>
        <v>19.2</v>
      </c>
      <c r="K1491" s="252">
        <f t="shared" si="62"/>
        <v>8.9495886452094057E-4</v>
      </c>
      <c r="P1491" s="315"/>
      <c r="Q1491" s="283"/>
      <c r="R1491" s="255">
        <v>1</v>
      </c>
      <c r="S1491" s="256" t="s">
        <v>91</v>
      </c>
      <c r="T1491" s="256" t="s">
        <v>91</v>
      </c>
      <c r="U1491" s="256" t="s">
        <v>91</v>
      </c>
      <c r="V1491" s="256" t="s">
        <v>91</v>
      </c>
      <c r="W1491" s="256" t="s">
        <v>91</v>
      </c>
      <c r="X1491" s="256" t="s">
        <v>91</v>
      </c>
      <c r="Y1491" s="256" t="s">
        <v>91</v>
      </c>
      <c r="Z1491" s="256" t="s">
        <v>91</v>
      </c>
      <c r="AA1491" s="256" t="s">
        <v>91</v>
      </c>
      <c r="AB1491" s="256" t="s">
        <v>91</v>
      </c>
      <c r="AC1491" s="256" t="s">
        <v>91</v>
      </c>
      <c r="AD1491" s="256" t="s">
        <v>91</v>
      </c>
      <c r="AE1491" s="256" t="s">
        <v>91</v>
      </c>
      <c r="AF1491" s="256" t="s">
        <v>91</v>
      </c>
      <c r="AG1491" s="256" t="s">
        <v>91</v>
      </c>
      <c r="AH1491" s="256" t="s">
        <v>91</v>
      </c>
      <c r="AI1491" s="256" t="s">
        <v>91</v>
      </c>
      <c r="AJ1491" s="256" t="s">
        <v>91</v>
      </c>
      <c r="AK1491" s="256" t="s">
        <v>91</v>
      </c>
      <c r="AL1491" s="256" t="s">
        <v>91</v>
      </c>
      <c r="AM1491" s="256" t="s">
        <v>91</v>
      </c>
    </row>
    <row r="1492" spans="1:39" s="121" customFormat="1" ht="15" customHeight="1">
      <c r="A1492" s="233" t="s">
        <v>1559</v>
      </c>
      <c r="B1492" s="233"/>
      <c r="C1492" s="233" t="s">
        <v>521</v>
      </c>
      <c r="H1492" s="121">
        <v>1</v>
      </c>
      <c r="I1492" s="235">
        <v>32.6</v>
      </c>
      <c r="J1492" s="251">
        <f t="shared" si="61"/>
        <v>32.6</v>
      </c>
      <c r="K1492" s="252">
        <f t="shared" si="62"/>
        <v>1.5195655720511806E-3</v>
      </c>
      <c r="P1492" s="315"/>
      <c r="Q1492" s="283"/>
      <c r="R1492" s="255">
        <v>1</v>
      </c>
      <c r="S1492" s="256" t="s">
        <v>91</v>
      </c>
      <c r="T1492" s="256" t="s">
        <v>91</v>
      </c>
      <c r="U1492" s="256" t="s">
        <v>91</v>
      </c>
      <c r="V1492" s="256" t="s">
        <v>91</v>
      </c>
      <c r="W1492" s="256" t="s">
        <v>91</v>
      </c>
      <c r="X1492" s="256" t="s">
        <v>91</v>
      </c>
      <c r="Y1492" s="256" t="s">
        <v>91</v>
      </c>
      <c r="Z1492" s="256" t="s">
        <v>91</v>
      </c>
      <c r="AA1492" s="256" t="s">
        <v>91</v>
      </c>
      <c r="AB1492" s="256" t="s">
        <v>91</v>
      </c>
      <c r="AC1492" s="256" t="s">
        <v>91</v>
      </c>
      <c r="AD1492" s="256" t="s">
        <v>91</v>
      </c>
      <c r="AE1492" s="256" t="s">
        <v>91</v>
      </c>
      <c r="AF1492" s="256" t="s">
        <v>91</v>
      </c>
      <c r="AG1492" s="256" t="s">
        <v>91</v>
      </c>
      <c r="AH1492" s="256" t="s">
        <v>91</v>
      </c>
      <c r="AI1492" s="256" t="s">
        <v>91</v>
      </c>
      <c r="AJ1492" s="256" t="s">
        <v>91</v>
      </c>
      <c r="AK1492" s="256" t="s">
        <v>91</v>
      </c>
      <c r="AL1492" s="256" t="s">
        <v>91</v>
      </c>
      <c r="AM1492" s="256" t="s">
        <v>91</v>
      </c>
    </row>
    <row r="1493" spans="1:39" s="121" customFormat="1" ht="15" hidden="1" customHeight="1">
      <c r="A1493" s="233" t="s">
        <v>1560</v>
      </c>
      <c r="B1493" s="233"/>
      <c r="C1493" s="233" t="s">
        <v>521</v>
      </c>
      <c r="H1493" s="121">
        <v>1</v>
      </c>
      <c r="I1493" s="235">
        <v>16</v>
      </c>
      <c r="J1493" s="236">
        <f t="shared" si="61"/>
        <v>16</v>
      </c>
      <c r="K1493" s="237">
        <f t="shared" si="62"/>
        <v>7.4579905376745057E-4</v>
      </c>
      <c r="R1493" s="291"/>
    </row>
    <row r="1494" spans="1:39" s="121" customFormat="1" ht="15" hidden="1" customHeight="1">
      <c r="A1494" s="233" t="s">
        <v>1561</v>
      </c>
      <c r="B1494" s="233"/>
      <c r="C1494" s="233" t="s">
        <v>1001</v>
      </c>
      <c r="H1494" s="121">
        <v>1</v>
      </c>
      <c r="I1494" s="235">
        <v>13.2</v>
      </c>
      <c r="J1494" s="236">
        <f t="shared" si="61"/>
        <v>13.2</v>
      </c>
      <c r="K1494" s="237">
        <f t="shared" si="62"/>
        <v>6.1528421935814668E-4</v>
      </c>
      <c r="R1494" s="291"/>
    </row>
    <row r="1495" spans="1:39" s="121" customFormat="1" ht="15" hidden="1" customHeight="1">
      <c r="A1495" s="233" t="s">
        <v>1562</v>
      </c>
      <c r="B1495" s="233"/>
      <c r="C1495" s="233" t="s">
        <v>422</v>
      </c>
      <c r="H1495" s="121">
        <v>1</v>
      </c>
      <c r="I1495" s="235">
        <v>13.3</v>
      </c>
      <c r="J1495" s="236">
        <f t="shared" si="61"/>
        <v>13.3</v>
      </c>
      <c r="K1495" s="237">
        <f t="shared" si="62"/>
        <v>6.1994546344419329E-4</v>
      </c>
      <c r="R1495" s="291"/>
    </row>
    <row r="1496" spans="1:39" s="121" customFormat="1" ht="15" customHeight="1">
      <c r="A1496" s="233" t="s">
        <v>1563</v>
      </c>
      <c r="B1496" s="233"/>
      <c r="C1496" s="233" t="s">
        <v>422</v>
      </c>
      <c r="H1496" s="121">
        <v>1</v>
      </c>
      <c r="I1496" s="235">
        <v>4.7</v>
      </c>
      <c r="J1496" s="251">
        <f t="shared" si="61"/>
        <v>4.7</v>
      </c>
      <c r="K1496" s="252">
        <f t="shared" si="62"/>
        <v>2.1907847204418861E-4</v>
      </c>
      <c r="P1496" s="315"/>
      <c r="Q1496" s="283"/>
      <c r="R1496" s="298">
        <v>1</v>
      </c>
      <c r="S1496" s="256" t="s">
        <v>1004</v>
      </c>
      <c r="T1496" s="256" t="s">
        <v>1004</v>
      </c>
      <c r="U1496" s="256" t="s">
        <v>1004</v>
      </c>
      <c r="V1496" s="256" t="s">
        <v>1004</v>
      </c>
      <c r="W1496" s="256" t="s">
        <v>1004</v>
      </c>
      <c r="X1496" s="256" t="s">
        <v>1004</v>
      </c>
      <c r="Y1496" s="256" t="s">
        <v>1004</v>
      </c>
      <c r="Z1496" s="256" t="s">
        <v>1004</v>
      </c>
      <c r="AA1496" s="256" t="s">
        <v>1004</v>
      </c>
      <c r="AB1496" s="256" t="s">
        <v>1004</v>
      </c>
      <c r="AC1496" s="256" t="s">
        <v>1004</v>
      </c>
      <c r="AD1496" s="256" t="s">
        <v>1004</v>
      </c>
      <c r="AE1496" s="256" t="s">
        <v>1004</v>
      </c>
      <c r="AF1496" s="256" t="s">
        <v>1004</v>
      </c>
      <c r="AG1496" s="256" t="s">
        <v>1004</v>
      </c>
      <c r="AH1496" s="256" t="s">
        <v>1004</v>
      </c>
      <c r="AI1496" s="256" t="s">
        <v>1004</v>
      </c>
      <c r="AJ1496" s="256" t="s">
        <v>1004</v>
      </c>
      <c r="AK1496" s="256" t="s">
        <v>1004</v>
      </c>
      <c r="AL1496" s="256" t="s">
        <v>1004</v>
      </c>
      <c r="AM1496" s="256" t="s">
        <v>1004</v>
      </c>
    </row>
    <row r="1497" spans="1:39" s="205" customFormat="1" ht="15" customHeight="1">
      <c r="A1497" s="204" t="s">
        <v>1564</v>
      </c>
      <c r="B1497" s="204"/>
      <c r="C1497" s="204" t="s">
        <v>1075</v>
      </c>
      <c r="H1497" s="205">
        <v>1</v>
      </c>
      <c r="I1497" s="206">
        <v>4.7</v>
      </c>
      <c r="J1497" s="223">
        <f t="shared" si="61"/>
        <v>4.7</v>
      </c>
      <c r="K1497" s="211">
        <f t="shared" si="62"/>
        <v>2.1907847204418861E-4</v>
      </c>
      <c r="P1497" s="317"/>
      <c r="Q1497" s="220"/>
      <c r="R1497" s="299">
        <v>1</v>
      </c>
      <c r="S1497" s="221" t="s">
        <v>1004</v>
      </c>
      <c r="T1497" s="221" t="s">
        <v>1004</v>
      </c>
      <c r="U1497" s="221" t="s">
        <v>1004</v>
      </c>
      <c r="V1497" s="221" t="s">
        <v>1004</v>
      </c>
      <c r="W1497" s="221" t="s">
        <v>1004</v>
      </c>
      <c r="X1497" s="221" t="s">
        <v>1004</v>
      </c>
      <c r="Y1497" s="221" t="s">
        <v>1004</v>
      </c>
      <c r="Z1497" s="221" t="s">
        <v>1004</v>
      </c>
      <c r="AA1497" s="221" t="s">
        <v>1004</v>
      </c>
      <c r="AB1497" s="221" t="s">
        <v>1004</v>
      </c>
      <c r="AC1497" s="221" t="s">
        <v>1004</v>
      </c>
      <c r="AD1497" s="221" t="s">
        <v>1004</v>
      </c>
      <c r="AE1497" s="221" t="s">
        <v>1004</v>
      </c>
      <c r="AF1497" s="221" t="s">
        <v>1004</v>
      </c>
      <c r="AG1497" s="221" t="s">
        <v>1004</v>
      </c>
      <c r="AH1497" s="221" t="s">
        <v>1004</v>
      </c>
      <c r="AI1497" s="221" t="s">
        <v>1004</v>
      </c>
      <c r="AJ1497" s="221" t="s">
        <v>1004</v>
      </c>
      <c r="AK1497" s="221" t="s">
        <v>1004</v>
      </c>
      <c r="AL1497" s="221" t="s">
        <v>1004</v>
      </c>
      <c r="AM1497" s="221" t="s">
        <v>1004</v>
      </c>
    </row>
    <row r="1498" spans="1:39" s="121" customFormat="1" ht="15" hidden="1" customHeight="1">
      <c r="A1498" s="233" t="s">
        <v>1565</v>
      </c>
      <c r="B1498" s="233"/>
      <c r="C1498" s="233" t="s">
        <v>919</v>
      </c>
      <c r="H1498" s="121">
        <v>1</v>
      </c>
      <c r="I1498" s="235">
        <v>4.7</v>
      </c>
      <c r="J1498" s="236">
        <f t="shared" si="61"/>
        <v>4.7</v>
      </c>
      <c r="K1498" s="237">
        <f t="shared" si="62"/>
        <v>2.1907847204418861E-4</v>
      </c>
      <c r="R1498" s="291"/>
    </row>
    <row r="1499" spans="1:39" s="205" customFormat="1" ht="15" customHeight="1">
      <c r="A1499" s="204" t="s">
        <v>1566</v>
      </c>
      <c r="B1499" s="204"/>
      <c r="C1499" s="221" t="s">
        <v>1021</v>
      </c>
      <c r="H1499" s="205">
        <v>1</v>
      </c>
      <c r="I1499" s="206">
        <v>13.3</v>
      </c>
      <c r="J1499" s="223">
        <f t="shared" si="61"/>
        <v>13.3</v>
      </c>
      <c r="K1499" s="211">
        <f t="shared" si="62"/>
        <v>6.1994546344419329E-4</v>
      </c>
      <c r="O1499" s="221" t="s">
        <v>1027</v>
      </c>
      <c r="P1499" s="230" t="s">
        <v>2288</v>
      </c>
      <c r="Q1499" s="220"/>
      <c r="R1499" s="299">
        <v>1</v>
      </c>
      <c r="S1499" s="221" t="s">
        <v>91</v>
      </c>
      <c r="T1499" s="221" t="s">
        <v>91</v>
      </c>
      <c r="U1499" s="221" t="s">
        <v>91</v>
      </c>
      <c r="V1499" s="221" t="s">
        <v>91</v>
      </c>
      <c r="W1499" s="221" t="s">
        <v>91</v>
      </c>
      <c r="X1499" s="221" t="s">
        <v>91</v>
      </c>
      <c r="Y1499" s="221" t="s">
        <v>91</v>
      </c>
      <c r="Z1499" s="221" t="s">
        <v>91</v>
      </c>
      <c r="AA1499" s="221" t="s">
        <v>91</v>
      </c>
      <c r="AB1499" s="221" t="s">
        <v>91</v>
      </c>
      <c r="AC1499" s="221" t="s">
        <v>91</v>
      </c>
      <c r="AD1499" s="221" t="s">
        <v>91</v>
      </c>
      <c r="AE1499" s="221" t="s">
        <v>91</v>
      </c>
      <c r="AF1499" s="221" t="s">
        <v>91</v>
      </c>
      <c r="AG1499" s="221" t="s">
        <v>91</v>
      </c>
      <c r="AH1499" s="221" t="s">
        <v>91</v>
      </c>
      <c r="AI1499" s="221" t="s">
        <v>91</v>
      </c>
      <c r="AJ1499" s="221" t="s">
        <v>91</v>
      </c>
      <c r="AK1499" s="221" t="s">
        <v>91</v>
      </c>
      <c r="AL1499" s="221" t="s">
        <v>91</v>
      </c>
      <c r="AM1499" s="221" t="s">
        <v>91</v>
      </c>
    </row>
    <row r="1500" spans="1:39" s="121" customFormat="1" ht="15" customHeight="1">
      <c r="A1500" s="233" t="s">
        <v>1567</v>
      </c>
      <c r="B1500" s="233"/>
      <c r="C1500" s="233" t="s">
        <v>347</v>
      </c>
      <c r="H1500" s="121">
        <v>1</v>
      </c>
      <c r="I1500" s="235">
        <v>13.3</v>
      </c>
      <c r="J1500" s="236">
        <f t="shared" si="61"/>
        <v>13.3</v>
      </c>
      <c r="K1500" s="237">
        <f t="shared" si="62"/>
        <v>6.1994546344419329E-4</v>
      </c>
      <c r="P1500" s="315"/>
      <c r="R1500" s="300">
        <v>1</v>
      </c>
      <c r="S1500" s="121" t="s">
        <v>91</v>
      </c>
      <c r="T1500" s="121" t="s">
        <v>91</v>
      </c>
      <c r="U1500" s="121" t="s">
        <v>91</v>
      </c>
      <c r="V1500" s="121" t="s">
        <v>91</v>
      </c>
      <c r="W1500" s="121" t="s">
        <v>91</v>
      </c>
      <c r="X1500" s="121" t="s">
        <v>91</v>
      </c>
      <c r="Y1500" s="121" t="s">
        <v>91</v>
      </c>
      <c r="Z1500" s="121" t="s">
        <v>91</v>
      </c>
      <c r="AA1500" s="121" t="s">
        <v>91</v>
      </c>
      <c r="AB1500" s="121" t="s">
        <v>91</v>
      </c>
      <c r="AC1500" s="121" t="s">
        <v>91</v>
      </c>
      <c r="AD1500" s="121" t="s">
        <v>91</v>
      </c>
      <c r="AE1500" s="121" t="s">
        <v>91</v>
      </c>
      <c r="AF1500" s="121" t="s">
        <v>91</v>
      </c>
      <c r="AG1500" s="121" t="s">
        <v>91</v>
      </c>
      <c r="AH1500" s="121" t="s">
        <v>91</v>
      </c>
      <c r="AI1500" s="121" t="s">
        <v>91</v>
      </c>
      <c r="AJ1500" s="121" t="s">
        <v>91</v>
      </c>
      <c r="AK1500" s="121" t="s">
        <v>91</v>
      </c>
      <c r="AL1500" s="121" t="s">
        <v>91</v>
      </c>
      <c r="AM1500" s="121" t="s">
        <v>91</v>
      </c>
    </row>
    <row r="1501" spans="1:39" s="121" customFormat="1" ht="15" hidden="1" customHeight="1">
      <c r="A1501" s="233" t="s">
        <v>1568</v>
      </c>
      <c r="B1501" s="233"/>
      <c r="C1501" s="233" t="s">
        <v>2156</v>
      </c>
      <c r="H1501" s="121">
        <v>1</v>
      </c>
      <c r="I1501" s="235">
        <v>13.3</v>
      </c>
      <c r="J1501" s="236">
        <f t="shared" si="61"/>
        <v>13.3</v>
      </c>
      <c r="K1501" s="237">
        <f t="shared" si="62"/>
        <v>6.1994546344419329E-4</v>
      </c>
      <c r="R1501" s="291"/>
    </row>
    <row r="1502" spans="1:39" s="121" customFormat="1" ht="15" hidden="1" customHeight="1">
      <c r="A1502" s="233" t="s">
        <v>1569</v>
      </c>
      <c r="B1502" s="233"/>
      <c r="C1502" s="233" t="s">
        <v>2157</v>
      </c>
      <c r="H1502" s="121">
        <v>1</v>
      </c>
      <c r="I1502" s="235">
        <v>13.3</v>
      </c>
      <c r="J1502" s="236">
        <f t="shared" si="61"/>
        <v>13.3</v>
      </c>
      <c r="K1502" s="237">
        <f t="shared" si="62"/>
        <v>6.1994546344419329E-4</v>
      </c>
      <c r="R1502" s="291"/>
    </row>
    <row r="1503" spans="1:39" s="121" customFormat="1" ht="15" hidden="1" customHeight="1">
      <c r="A1503" s="233" t="s">
        <v>1570</v>
      </c>
      <c r="B1503" s="233"/>
      <c r="C1503" s="233" t="s">
        <v>255</v>
      </c>
      <c r="H1503" s="121">
        <v>1</v>
      </c>
      <c r="I1503" s="235">
        <v>13.3</v>
      </c>
      <c r="J1503" s="236">
        <f t="shared" si="61"/>
        <v>13.3</v>
      </c>
      <c r="K1503" s="237">
        <f t="shared" si="62"/>
        <v>6.1994546344419329E-4</v>
      </c>
      <c r="R1503" s="291"/>
    </row>
    <row r="1504" spans="1:39" s="121" customFormat="1" ht="15" hidden="1" customHeight="1">
      <c r="A1504" s="233" t="s">
        <v>1571</v>
      </c>
      <c r="B1504" s="233"/>
      <c r="C1504" s="233" t="s">
        <v>347</v>
      </c>
      <c r="H1504" s="121">
        <v>1</v>
      </c>
      <c r="I1504" s="235">
        <v>13.3</v>
      </c>
      <c r="J1504" s="236">
        <f t="shared" si="61"/>
        <v>13.3</v>
      </c>
      <c r="K1504" s="237">
        <f t="shared" si="62"/>
        <v>6.1994546344419329E-4</v>
      </c>
      <c r="R1504" s="291"/>
    </row>
    <row r="1505" spans="1:39" s="121" customFormat="1" ht="15" hidden="1" customHeight="1">
      <c r="A1505" s="233" t="s">
        <v>1572</v>
      </c>
      <c r="B1505" s="233"/>
      <c r="C1505" s="233" t="s">
        <v>2150</v>
      </c>
      <c r="H1505" s="121">
        <v>1</v>
      </c>
      <c r="I1505" s="235">
        <v>13.3</v>
      </c>
      <c r="J1505" s="236">
        <f t="shared" si="61"/>
        <v>13.3</v>
      </c>
      <c r="K1505" s="237">
        <f t="shared" si="62"/>
        <v>6.1994546344419329E-4</v>
      </c>
      <c r="R1505" s="291"/>
    </row>
    <row r="1506" spans="1:39" s="121" customFormat="1" ht="28.8" hidden="1">
      <c r="A1506" s="233" t="s">
        <v>1573</v>
      </c>
      <c r="B1506" s="233"/>
      <c r="C1506" s="233" t="s">
        <v>2149</v>
      </c>
      <c r="H1506" s="121">
        <v>1</v>
      </c>
      <c r="I1506" s="235">
        <v>13.3</v>
      </c>
      <c r="J1506" s="236">
        <f t="shared" si="61"/>
        <v>13.3</v>
      </c>
      <c r="K1506" s="237">
        <f t="shared" si="62"/>
        <v>6.1994546344419329E-4</v>
      </c>
      <c r="R1506" s="291"/>
    </row>
    <row r="1507" spans="1:39" s="121" customFormat="1" ht="15" hidden="1" customHeight="1">
      <c r="A1507" s="233" t="s">
        <v>1574</v>
      </c>
      <c r="B1507" s="233"/>
      <c r="C1507" s="233" t="s">
        <v>2147</v>
      </c>
      <c r="H1507" s="121">
        <v>1</v>
      </c>
      <c r="I1507" s="235">
        <v>13.3</v>
      </c>
      <c r="J1507" s="236">
        <f t="shared" si="61"/>
        <v>13.3</v>
      </c>
      <c r="K1507" s="237">
        <f t="shared" si="62"/>
        <v>6.1994546344419329E-4</v>
      </c>
      <c r="R1507" s="291"/>
    </row>
    <row r="1508" spans="1:39" s="121" customFormat="1" ht="15" hidden="1" customHeight="1">
      <c r="A1508" s="233" t="s">
        <v>1575</v>
      </c>
      <c r="B1508" s="233"/>
      <c r="C1508" s="233" t="s">
        <v>331</v>
      </c>
      <c r="H1508" s="121">
        <v>1</v>
      </c>
      <c r="I1508" s="235">
        <v>13.3</v>
      </c>
      <c r="J1508" s="236">
        <f t="shared" si="61"/>
        <v>13.3</v>
      </c>
      <c r="K1508" s="237">
        <f t="shared" si="62"/>
        <v>6.1994546344419329E-4</v>
      </c>
      <c r="R1508" s="291"/>
    </row>
    <row r="1509" spans="1:39" s="121" customFormat="1" ht="15" customHeight="1">
      <c r="A1509" s="233" t="s">
        <v>1576</v>
      </c>
      <c r="B1509" s="233"/>
      <c r="C1509" s="257" t="s">
        <v>2286</v>
      </c>
      <c r="H1509" s="121">
        <v>1</v>
      </c>
      <c r="I1509" s="235">
        <v>6.5</v>
      </c>
      <c r="J1509" s="251">
        <f t="shared" si="61"/>
        <v>6.5</v>
      </c>
      <c r="K1509" s="252">
        <f t="shared" si="62"/>
        <v>3.0298086559302678E-4</v>
      </c>
      <c r="O1509" s="257" t="s">
        <v>1027</v>
      </c>
      <c r="P1509" s="288" t="s">
        <v>1022</v>
      </c>
      <c r="Q1509" s="283"/>
      <c r="R1509" s="298">
        <v>1</v>
      </c>
      <c r="S1509" s="257" t="s">
        <v>1004</v>
      </c>
      <c r="T1509" s="257" t="s">
        <v>1004</v>
      </c>
      <c r="U1509" s="257" t="s">
        <v>1004</v>
      </c>
      <c r="V1509" s="257" t="s">
        <v>1004</v>
      </c>
      <c r="W1509" s="257" t="s">
        <v>1004</v>
      </c>
      <c r="X1509" s="257" t="s">
        <v>1004</v>
      </c>
      <c r="Y1509" s="257" t="s">
        <v>1004</v>
      </c>
      <c r="Z1509" s="257" t="s">
        <v>1004</v>
      </c>
      <c r="AA1509" s="257" t="s">
        <v>1004</v>
      </c>
      <c r="AB1509" s="257" t="s">
        <v>1004</v>
      </c>
      <c r="AC1509" s="257" t="s">
        <v>1004</v>
      </c>
      <c r="AD1509" s="257" t="s">
        <v>1004</v>
      </c>
      <c r="AE1509" s="257" t="s">
        <v>1004</v>
      </c>
      <c r="AF1509" s="257" t="s">
        <v>1004</v>
      </c>
      <c r="AG1509" s="257" t="s">
        <v>1004</v>
      </c>
      <c r="AH1509" s="257" t="s">
        <v>1004</v>
      </c>
      <c r="AI1509" s="257" t="s">
        <v>1004</v>
      </c>
      <c r="AJ1509" s="257" t="s">
        <v>1004</v>
      </c>
      <c r="AK1509" s="257" t="s">
        <v>1004</v>
      </c>
      <c r="AL1509" s="257" t="s">
        <v>1004</v>
      </c>
      <c r="AM1509" s="257" t="s">
        <v>1004</v>
      </c>
    </row>
    <row r="1510" spans="1:39" s="121" customFormat="1" ht="15" hidden="1" customHeight="1">
      <c r="A1510" s="233" t="s">
        <v>1577</v>
      </c>
      <c r="B1510" s="233"/>
      <c r="C1510" s="233" t="s">
        <v>2175</v>
      </c>
      <c r="H1510" s="121">
        <v>1</v>
      </c>
      <c r="I1510" s="235">
        <v>13.3</v>
      </c>
      <c r="J1510" s="236">
        <f t="shared" si="61"/>
        <v>13.3</v>
      </c>
      <c r="K1510" s="237">
        <f t="shared" si="62"/>
        <v>6.1994546344419329E-4</v>
      </c>
      <c r="R1510" s="291"/>
    </row>
    <row r="1511" spans="1:39" s="121" customFormat="1" ht="15" hidden="1" customHeight="1">
      <c r="A1511" s="233" t="s">
        <v>1578</v>
      </c>
      <c r="B1511" s="233"/>
      <c r="C1511" s="233" t="s">
        <v>2175</v>
      </c>
      <c r="H1511" s="121">
        <v>1</v>
      </c>
      <c r="I1511" s="235">
        <v>13.3</v>
      </c>
      <c r="J1511" s="236">
        <f t="shared" si="61"/>
        <v>13.3</v>
      </c>
      <c r="K1511" s="237">
        <f t="shared" si="62"/>
        <v>6.1994546344419329E-4</v>
      </c>
      <c r="R1511" s="291"/>
    </row>
    <row r="1512" spans="1:39" s="121" customFormat="1" ht="15" hidden="1" customHeight="1">
      <c r="A1512" s="233" t="s">
        <v>1579</v>
      </c>
      <c r="B1512" s="233"/>
      <c r="C1512" s="233" t="s">
        <v>487</v>
      </c>
      <c r="H1512" s="121">
        <v>1</v>
      </c>
      <c r="I1512" s="235">
        <v>13.3</v>
      </c>
      <c r="J1512" s="236">
        <f t="shared" si="61"/>
        <v>13.3</v>
      </c>
      <c r="K1512" s="237">
        <f t="shared" si="62"/>
        <v>6.1994546344419329E-4</v>
      </c>
      <c r="R1512" s="291"/>
    </row>
    <row r="1513" spans="1:39" s="121" customFormat="1" ht="15" hidden="1" customHeight="1">
      <c r="A1513" s="233" t="s">
        <v>1580</v>
      </c>
      <c r="B1513" s="233"/>
      <c r="C1513" s="233" t="s">
        <v>485</v>
      </c>
      <c r="H1513" s="121">
        <v>1</v>
      </c>
      <c r="I1513" s="235">
        <v>13.3</v>
      </c>
      <c r="J1513" s="236">
        <f t="shared" si="61"/>
        <v>13.3</v>
      </c>
      <c r="K1513" s="237">
        <f t="shared" si="62"/>
        <v>6.1994546344419329E-4</v>
      </c>
      <c r="R1513" s="291"/>
    </row>
    <row r="1514" spans="1:39" s="121" customFormat="1" ht="15" hidden="1" customHeight="1">
      <c r="A1514" s="233" t="s">
        <v>1581</v>
      </c>
      <c r="B1514" s="233"/>
      <c r="C1514" s="233" t="s">
        <v>715</v>
      </c>
      <c r="H1514" s="121">
        <v>1</v>
      </c>
      <c r="I1514" s="235">
        <v>13.3</v>
      </c>
      <c r="J1514" s="236">
        <f t="shared" si="61"/>
        <v>13.3</v>
      </c>
      <c r="K1514" s="237">
        <f t="shared" si="62"/>
        <v>6.1994546344419329E-4</v>
      </c>
      <c r="R1514" s="291"/>
    </row>
    <row r="1515" spans="1:39" s="121" customFormat="1" ht="15" hidden="1" customHeight="1">
      <c r="A1515" s="233" t="s">
        <v>1582</v>
      </c>
      <c r="B1515" s="233"/>
      <c r="C1515" s="233" t="s">
        <v>2132</v>
      </c>
      <c r="H1515" s="121">
        <v>1</v>
      </c>
      <c r="I1515" s="235">
        <v>13.3</v>
      </c>
      <c r="J1515" s="236">
        <f t="shared" si="61"/>
        <v>13.3</v>
      </c>
      <c r="K1515" s="237">
        <f t="shared" si="62"/>
        <v>6.1994546344419329E-4</v>
      </c>
      <c r="R1515" s="291"/>
    </row>
    <row r="1516" spans="1:39" s="121" customFormat="1" ht="15" hidden="1" customHeight="1">
      <c r="A1516" s="233" t="s">
        <v>1583</v>
      </c>
      <c r="B1516" s="233"/>
      <c r="C1516" s="233" t="s">
        <v>2152</v>
      </c>
      <c r="H1516" s="121">
        <v>1</v>
      </c>
      <c r="I1516" s="235">
        <v>13.3</v>
      </c>
      <c r="J1516" s="236">
        <f t="shared" si="61"/>
        <v>13.3</v>
      </c>
      <c r="K1516" s="237">
        <f t="shared" si="62"/>
        <v>6.1994546344419329E-4</v>
      </c>
      <c r="R1516" s="291"/>
    </row>
    <row r="1517" spans="1:39" s="121" customFormat="1" ht="15" hidden="1" customHeight="1">
      <c r="A1517" s="233" t="s">
        <v>1584</v>
      </c>
      <c r="B1517" s="233"/>
      <c r="C1517" s="233" t="s">
        <v>268</v>
      </c>
      <c r="H1517" s="121">
        <v>1</v>
      </c>
      <c r="I1517" s="235">
        <v>13.3</v>
      </c>
      <c r="J1517" s="236">
        <f t="shared" si="61"/>
        <v>13.3</v>
      </c>
      <c r="K1517" s="237">
        <f t="shared" si="62"/>
        <v>6.1994546344419329E-4</v>
      </c>
      <c r="R1517" s="291"/>
    </row>
    <row r="1518" spans="1:39" s="121" customFormat="1" ht="15" hidden="1" customHeight="1">
      <c r="A1518" s="233" t="s">
        <v>1585</v>
      </c>
      <c r="B1518" s="233"/>
      <c r="C1518" s="233" t="s">
        <v>2080</v>
      </c>
      <c r="H1518" s="121">
        <v>1</v>
      </c>
      <c r="I1518" s="235">
        <v>13.3</v>
      </c>
      <c r="J1518" s="236">
        <f t="shared" ref="J1518:J1592" si="63">H1518*I1518</f>
        <v>13.3</v>
      </c>
      <c r="K1518" s="237">
        <f t="shared" ref="K1518:K1592" si="64">J1518/21453.5</f>
        <v>6.1994546344419329E-4</v>
      </c>
      <c r="R1518" s="291"/>
    </row>
    <row r="1519" spans="1:39" s="121" customFormat="1" ht="15" hidden="1" customHeight="1">
      <c r="A1519" s="233" t="s">
        <v>1586</v>
      </c>
      <c r="B1519" s="233"/>
      <c r="C1519" s="233" t="s">
        <v>470</v>
      </c>
      <c r="H1519" s="121">
        <v>1</v>
      </c>
      <c r="I1519" s="235">
        <v>13.3</v>
      </c>
      <c r="J1519" s="236">
        <f t="shared" si="63"/>
        <v>13.3</v>
      </c>
      <c r="K1519" s="237">
        <f t="shared" si="64"/>
        <v>6.1994546344419329E-4</v>
      </c>
      <c r="R1519" s="291"/>
    </row>
    <row r="1520" spans="1:39" s="121" customFormat="1" ht="15" customHeight="1">
      <c r="A1520" s="233" t="s">
        <v>1587</v>
      </c>
      <c r="B1520" s="233"/>
      <c r="C1520" s="233" t="s">
        <v>969</v>
      </c>
      <c r="H1520" s="121">
        <v>1</v>
      </c>
      <c r="I1520" s="235">
        <v>13.3</v>
      </c>
      <c r="J1520" s="236">
        <f t="shared" si="63"/>
        <v>13.3</v>
      </c>
      <c r="K1520" s="237">
        <f t="shared" si="64"/>
        <v>6.1994546344419329E-4</v>
      </c>
      <c r="O1520" s="257" t="s">
        <v>1027</v>
      </c>
      <c r="P1520" s="308" t="s">
        <v>1029</v>
      </c>
      <c r="Q1520" s="257">
        <v>1</v>
      </c>
      <c r="R1520" s="255">
        <v>1</v>
      </c>
      <c r="S1520" s="256" t="s">
        <v>1004</v>
      </c>
      <c r="T1520" s="256" t="s">
        <v>1004</v>
      </c>
      <c r="U1520" s="256" t="s">
        <v>1004</v>
      </c>
      <c r="V1520" s="256" t="s">
        <v>1004</v>
      </c>
      <c r="W1520" s="256" t="s">
        <v>1004</v>
      </c>
      <c r="X1520" s="256" t="s">
        <v>1004</v>
      </c>
      <c r="Y1520" s="256" t="s">
        <v>1004</v>
      </c>
      <c r="Z1520" s="256" t="s">
        <v>1004</v>
      </c>
      <c r="AA1520" s="256" t="s">
        <v>1004</v>
      </c>
      <c r="AB1520" s="256" t="s">
        <v>1004</v>
      </c>
      <c r="AC1520" s="256" t="s">
        <v>1004</v>
      </c>
      <c r="AD1520" s="256" t="s">
        <v>1004</v>
      </c>
      <c r="AE1520" s="256" t="s">
        <v>1004</v>
      </c>
      <c r="AF1520" s="256" t="s">
        <v>1004</v>
      </c>
      <c r="AG1520" s="256" t="s">
        <v>1004</v>
      </c>
      <c r="AH1520" s="256" t="s">
        <v>1004</v>
      </c>
      <c r="AI1520" s="256" t="s">
        <v>1004</v>
      </c>
      <c r="AJ1520" s="256" t="s">
        <v>1004</v>
      </c>
      <c r="AK1520" s="256" t="s">
        <v>1004</v>
      </c>
      <c r="AL1520" s="256" t="s">
        <v>1004</v>
      </c>
      <c r="AM1520" s="256" t="s">
        <v>1004</v>
      </c>
    </row>
    <row r="1521" spans="1:39" s="121" customFormat="1" ht="15" customHeight="1">
      <c r="A1521" s="233" t="s">
        <v>1588</v>
      </c>
      <c r="B1521" s="233"/>
      <c r="C1521" s="233" t="s">
        <v>347</v>
      </c>
      <c r="H1521" s="121">
        <v>1</v>
      </c>
      <c r="I1521" s="235">
        <v>13.3</v>
      </c>
      <c r="J1521" s="236">
        <f t="shared" si="63"/>
        <v>13.3</v>
      </c>
      <c r="K1521" s="237">
        <f t="shared" si="64"/>
        <v>6.1994546344419329E-4</v>
      </c>
      <c r="O1521" s="257"/>
      <c r="P1521" s="308"/>
      <c r="Q1521" s="257"/>
      <c r="R1521" s="255">
        <v>1</v>
      </c>
      <c r="S1521" s="256" t="s">
        <v>91</v>
      </c>
      <c r="T1521" s="256" t="s">
        <v>91</v>
      </c>
      <c r="U1521" s="256" t="s">
        <v>91</v>
      </c>
      <c r="V1521" s="256" t="s">
        <v>91</v>
      </c>
      <c r="W1521" s="256" t="s">
        <v>91</v>
      </c>
      <c r="X1521" s="256" t="s">
        <v>91</v>
      </c>
      <c r="Y1521" s="256" t="s">
        <v>91</v>
      </c>
      <c r="Z1521" s="256" t="s">
        <v>91</v>
      </c>
      <c r="AA1521" s="256" t="s">
        <v>91</v>
      </c>
      <c r="AB1521" s="256" t="s">
        <v>91</v>
      </c>
      <c r="AC1521" s="256" t="s">
        <v>91</v>
      </c>
      <c r="AD1521" s="256" t="s">
        <v>91</v>
      </c>
      <c r="AE1521" s="256" t="s">
        <v>91</v>
      </c>
      <c r="AF1521" s="256" t="s">
        <v>91</v>
      </c>
      <c r="AG1521" s="256" t="s">
        <v>91</v>
      </c>
      <c r="AH1521" s="256" t="s">
        <v>91</v>
      </c>
      <c r="AI1521" s="256" t="s">
        <v>91</v>
      </c>
      <c r="AJ1521" s="256" t="s">
        <v>91</v>
      </c>
      <c r="AK1521" s="256" t="s">
        <v>91</v>
      </c>
      <c r="AL1521" s="256" t="s">
        <v>91</v>
      </c>
      <c r="AM1521" s="256" t="s">
        <v>91</v>
      </c>
    </row>
    <row r="1522" spans="1:39" s="121" customFormat="1" ht="15" hidden="1" customHeight="1">
      <c r="A1522" s="233" t="s">
        <v>1589</v>
      </c>
      <c r="B1522" s="233"/>
      <c r="C1522" s="233" t="s">
        <v>460</v>
      </c>
      <c r="H1522" s="121">
        <v>1</v>
      </c>
      <c r="I1522" s="235">
        <v>13.3</v>
      </c>
      <c r="J1522" s="236">
        <f t="shared" si="63"/>
        <v>13.3</v>
      </c>
      <c r="K1522" s="237">
        <f t="shared" si="64"/>
        <v>6.1994546344419329E-4</v>
      </c>
      <c r="R1522" s="291"/>
    </row>
    <row r="1523" spans="1:39" s="205" customFormat="1" ht="15" customHeight="1">
      <c r="A1523" s="204" t="s">
        <v>1590</v>
      </c>
      <c r="B1523" s="204"/>
      <c r="C1523" s="204" t="s">
        <v>2064</v>
      </c>
      <c r="H1523" s="205">
        <v>1</v>
      </c>
      <c r="I1523" s="206">
        <v>24.2</v>
      </c>
      <c r="J1523" s="223">
        <f t="shared" si="63"/>
        <v>24.2</v>
      </c>
      <c r="K1523" s="211">
        <f t="shared" si="64"/>
        <v>1.1280210688232688E-3</v>
      </c>
      <c r="P1523" s="317"/>
      <c r="Q1523" s="220"/>
      <c r="R1523" s="299">
        <v>1</v>
      </c>
      <c r="S1523" s="221" t="s">
        <v>91</v>
      </c>
      <c r="T1523" s="221" t="s">
        <v>91</v>
      </c>
      <c r="U1523" s="221" t="s">
        <v>91</v>
      </c>
      <c r="V1523" s="221" t="s">
        <v>91</v>
      </c>
      <c r="W1523" s="221" t="s">
        <v>91</v>
      </c>
      <c r="X1523" s="221" t="s">
        <v>91</v>
      </c>
      <c r="Y1523" s="221" t="s">
        <v>91</v>
      </c>
      <c r="Z1523" s="221" t="s">
        <v>91</v>
      </c>
      <c r="AA1523" s="221" t="s">
        <v>91</v>
      </c>
      <c r="AB1523" s="221" t="s">
        <v>91</v>
      </c>
      <c r="AC1523" s="221" t="s">
        <v>91</v>
      </c>
      <c r="AD1523" s="221" t="s">
        <v>91</v>
      </c>
      <c r="AE1523" s="221" t="s">
        <v>91</v>
      </c>
      <c r="AF1523" s="221" t="s">
        <v>91</v>
      </c>
      <c r="AG1523" s="221" t="s">
        <v>91</v>
      </c>
      <c r="AH1523" s="221" t="s">
        <v>91</v>
      </c>
      <c r="AI1523" s="221" t="s">
        <v>91</v>
      </c>
      <c r="AJ1523" s="221" t="s">
        <v>91</v>
      </c>
      <c r="AK1523" s="221" t="s">
        <v>91</v>
      </c>
      <c r="AL1523" s="221" t="s">
        <v>91</v>
      </c>
      <c r="AM1523" s="221" t="s">
        <v>91</v>
      </c>
    </row>
    <row r="1524" spans="1:39" s="121" customFormat="1" ht="15" hidden="1" customHeight="1">
      <c r="A1524" s="233" t="s">
        <v>1591</v>
      </c>
      <c r="B1524" s="233"/>
      <c r="C1524" s="233" t="s">
        <v>520</v>
      </c>
      <c r="H1524" s="121">
        <v>1</v>
      </c>
      <c r="I1524" s="235">
        <v>14.6</v>
      </c>
      <c r="J1524" s="236">
        <f t="shared" si="63"/>
        <v>14.6</v>
      </c>
      <c r="K1524" s="237">
        <f t="shared" si="64"/>
        <v>6.8054163656279857E-4</v>
      </c>
      <c r="R1524" s="291"/>
    </row>
    <row r="1525" spans="1:39" s="121" customFormat="1" ht="15" hidden="1" customHeight="1">
      <c r="A1525" s="233" t="s">
        <v>1592</v>
      </c>
      <c r="B1525" s="233"/>
      <c r="C1525" s="233" t="s">
        <v>2218</v>
      </c>
      <c r="H1525" s="121">
        <v>1</v>
      </c>
      <c r="I1525" s="235">
        <v>4.7</v>
      </c>
      <c r="J1525" s="236">
        <f t="shared" si="63"/>
        <v>4.7</v>
      </c>
      <c r="K1525" s="237">
        <f t="shared" si="64"/>
        <v>2.1907847204418861E-4</v>
      </c>
      <c r="R1525" s="291"/>
    </row>
    <row r="1526" spans="1:39" s="121" customFormat="1" ht="15" customHeight="1">
      <c r="A1526" s="233" t="s">
        <v>1593</v>
      </c>
      <c r="B1526" s="233"/>
      <c r="C1526" s="233" t="s">
        <v>791</v>
      </c>
      <c r="H1526" s="121">
        <v>1</v>
      </c>
      <c r="I1526" s="235">
        <v>14.8</v>
      </c>
      <c r="J1526" s="236">
        <f t="shared" si="63"/>
        <v>14.8</v>
      </c>
      <c r="K1526" s="237">
        <f t="shared" si="64"/>
        <v>6.8986412473489179E-4</v>
      </c>
      <c r="P1526" s="315"/>
      <c r="R1526" s="300">
        <v>1</v>
      </c>
      <c r="S1526" s="121" t="s">
        <v>91</v>
      </c>
      <c r="T1526" s="121" t="s">
        <v>91</v>
      </c>
      <c r="U1526" s="121" t="s">
        <v>91</v>
      </c>
      <c r="V1526" s="121" t="s">
        <v>91</v>
      </c>
      <c r="W1526" s="121" t="s">
        <v>91</v>
      </c>
      <c r="X1526" s="121" t="s">
        <v>91</v>
      </c>
      <c r="Y1526" s="121" t="s">
        <v>91</v>
      </c>
      <c r="Z1526" s="121" t="s">
        <v>91</v>
      </c>
      <c r="AA1526" s="121" t="s">
        <v>91</v>
      </c>
      <c r="AB1526" s="121" t="s">
        <v>91</v>
      </c>
      <c r="AC1526" s="121" t="s">
        <v>91</v>
      </c>
      <c r="AD1526" s="121" t="s">
        <v>91</v>
      </c>
      <c r="AE1526" s="121" t="s">
        <v>91</v>
      </c>
      <c r="AF1526" s="121" t="s">
        <v>91</v>
      </c>
      <c r="AG1526" s="121" t="s">
        <v>91</v>
      </c>
      <c r="AH1526" s="121" t="s">
        <v>91</v>
      </c>
      <c r="AI1526" s="121" t="s">
        <v>91</v>
      </c>
      <c r="AJ1526" s="121" t="s">
        <v>91</v>
      </c>
      <c r="AK1526" s="121" t="s">
        <v>91</v>
      </c>
      <c r="AL1526" s="121" t="s">
        <v>91</v>
      </c>
      <c r="AM1526" s="121" t="s">
        <v>91</v>
      </c>
    </row>
    <row r="1527" spans="1:39" s="121" customFormat="1" ht="15" hidden="1" customHeight="1">
      <c r="A1527" s="233" t="s">
        <v>1594</v>
      </c>
      <c r="B1527" s="233"/>
      <c r="C1527" s="233" t="s">
        <v>258</v>
      </c>
      <c r="H1527" s="121">
        <v>1</v>
      </c>
      <c r="I1527" s="235">
        <v>13.3</v>
      </c>
      <c r="J1527" s="236">
        <f t="shared" si="63"/>
        <v>13.3</v>
      </c>
      <c r="K1527" s="237">
        <f t="shared" si="64"/>
        <v>6.1994546344419329E-4</v>
      </c>
      <c r="R1527" s="291"/>
    </row>
    <row r="1528" spans="1:39" s="121" customFormat="1" ht="15" customHeight="1">
      <c r="A1528" s="233" t="s">
        <v>1595</v>
      </c>
      <c r="B1528" s="233"/>
      <c r="C1528" s="233" t="s">
        <v>780</v>
      </c>
      <c r="H1528" s="121">
        <v>1</v>
      </c>
      <c r="I1528" s="235">
        <v>13.3</v>
      </c>
      <c r="J1528" s="251">
        <f t="shared" si="63"/>
        <v>13.3</v>
      </c>
      <c r="K1528" s="252">
        <f t="shared" si="64"/>
        <v>6.1994546344419329E-4</v>
      </c>
      <c r="P1528" s="315"/>
      <c r="Q1528" s="283"/>
      <c r="R1528" s="298">
        <v>1</v>
      </c>
      <c r="S1528" s="257" t="s">
        <v>91</v>
      </c>
      <c r="T1528" s="257" t="s">
        <v>91</v>
      </c>
      <c r="U1528" s="257" t="s">
        <v>91</v>
      </c>
      <c r="V1528" s="257" t="s">
        <v>91</v>
      </c>
      <c r="W1528" s="257" t="s">
        <v>91</v>
      </c>
      <c r="X1528" s="257" t="s">
        <v>91</v>
      </c>
      <c r="Y1528" s="257" t="s">
        <v>91</v>
      </c>
      <c r="Z1528" s="257" t="s">
        <v>91</v>
      </c>
      <c r="AA1528" s="257" t="s">
        <v>91</v>
      </c>
      <c r="AB1528" s="257" t="s">
        <v>91</v>
      </c>
      <c r="AC1528" s="257" t="s">
        <v>91</v>
      </c>
      <c r="AD1528" s="257" t="s">
        <v>91</v>
      </c>
      <c r="AE1528" s="257" t="s">
        <v>91</v>
      </c>
      <c r="AF1528" s="257" t="s">
        <v>91</v>
      </c>
      <c r="AG1528" s="257" t="s">
        <v>91</v>
      </c>
      <c r="AH1528" s="257" t="s">
        <v>91</v>
      </c>
      <c r="AI1528" s="257" t="s">
        <v>91</v>
      </c>
      <c r="AJ1528" s="257" t="s">
        <v>91</v>
      </c>
      <c r="AK1528" s="257" t="s">
        <v>91</v>
      </c>
      <c r="AL1528" s="257" t="s">
        <v>91</v>
      </c>
      <c r="AM1528" s="257" t="s">
        <v>91</v>
      </c>
    </row>
    <row r="1529" spans="1:39" s="121" customFormat="1" ht="15" hidden="1" customHeight="1">
      <c r="A1529" s="233" t="s">
        <v>1596</v>
      </c>
      <c r="B1529" s="233"/>
      <c r="C1529" s="233"/>
      <c r="H1529" s="121">
        <v>1</v>
      </c>
      <c r="I1529" s="235">
        <v>16.600000000000001</v>
      </c>
      <c r="J1529" s="251">
        <f t="shared" si="63"/>
        <v>16.600000000000001</v>
      </c>
      <c r="K1529" s="252">
        <f t="shared" si="64"/>
        <v>7.7376651828373001E-4</v>
      </c>
      <c r="Q1529" s="283"/>
      <c r="R1529" s="284"/>
      <c r="S1529" s="257"/>
      <c r="T1529" s="257"/>
      <c r="U1529" s="257"/>
      <c r="V1529" s="257"/>
      <c r="W1529" s="257"/>
      <c r="X1529" s="257"/>
      <c r="Y1529" s="257"/>
      <c r="Z1529" s="257"/>
      <c r="AA1529" s="257"/>
      <c r="AB1529" s="257"/>
      <c r="AC1529" s="257"/>
      <c r="AD1529" s="257"/>
      <c r="AE1529" s="257"/>
      <c r="AF1529" s="257"/>
      <c r="AG1529" s="257"/>
      <c r="AH1529" s="257"/>
      <c r="AI1529" s="257"/>
      <c r="AJ1529" s="257"/>
      <c r="AK1529" s="257"/>
      <c r="AL1529" s="257"/>
      <c r="AM1529" s="257"/>
    </row>
    <row r="1530" spans="1:39" s="121" customFormat="1" ht="15" hidden="1" customHeight="1">
      <c r="A1530" s="233" t="s">
        <v>1597</v>
      </c>
      <c r="B1530" s="233"/>
      <c r="C1530" s="233"/>
      <c r="H1530" s="121">
        <v>1</v>
      </c>
      <c r="I1530" s="235">
        <v>13.3</v>
      </c>
      <c r="J1530" s="251">
        <f t="shared" si="63"/>
        <v>13.3</v>
      </c>
      <c r="K1530" s="252">
        <f t="shared" si="64"/>
        <v>6.1994546344419329E-4</v>
      </c>
      <c r="Q1530" s="283"/>
      <c r="R1530" s="284"/>
      <c r="S1530" s="257"/>
      <c r="T1530" s="257"/>
      <c r="U1530" s="257"/>
      <c r="V1530" s="257"/>
      <c r="W1530" s="257"/>
      <c r="X1530" s="257"/>
      <c r="Y1530" s="257"/>
      <c r="Z1530" s="257"/>
      <c r="AA1530" s="257"/>
      <c r="AB1530" s="257"/>
      <c r="AC1530" s="257"/>
      <c r="AD1530" s="257"/>
      <c r="AE1530" s="257"/>
      <c r="AF1530" s="257"/>
      <c r="AG1530" s="257"/>
      <c r="AH1530" s="257"/>
      <c r="AI1530" s="257"/>
      <c r="AJ1530" s="257"/>
      <c r="AK1530" s="257"/>
      <c r="AL1530" s="257"/>
      <c r="AM1530" s="257"/>
    </row>
    <row r="1531" spans="1:39" s="205" customFormat="1" ht="15" customHeight="1">
      <c r="A1531" s="204" t="s">
        <v>1598</v>
      </c>
      <c r="B1531" s="204"/>
      <c r="C1531" s="204" t="s">
        <v>1075</v>
      </c>
      <c r="H1531" s="205">
        <v>1</v>
      </c>
      <c r="I1531" s="206">
        <v>13.3</v>
      </c>
      <c r="J1531" s="223">
        <f t="shared" si="63"/>
        <v>13.3</v>
      </c>
      <c r="K1531" s="211">
        <f t="shared" si="64"/>
        <v>6.1994546344419329E-4</v>
      </c>
      <c r="P1531" s="317"/>
      <c r="Q1531" s="220"/>
      <c r="R1531" s="299">
        <v>1</v>
      </c>
      <c r="S1531" s="221" t="s">
        <v>91</v>
      </c>
      <c r="T1531" s="221" t="s">
        <v>91</v>
      </c>
      <c r="U1531" s="221" t="s">
        <v>91</v>
      </c>
      <c r="V1531" s="221" t="s">
        <v>91</v>
      </c>
      <c r="W1531" s="221" t="s">
        <v>91</v>
      </c>
      <c r="X1531" s="221" t="s">
        <v>91</v>
      </c>
      <c r="Y1531" s="221" t="s">
        <v>91</v>
      </c>
      <c r="Z1531" s="221" t="s">
        <v>91</v>
      </c>
      <c r="AA1531" s="221" t="s">
        <v>91</v>
      </c>
      <c r="AB1531" s="221" t="s">
        <v>91</v>
      </c>
      <c r="AC1531" s="221" t="s">
        <v>91</v>
      </c>
      <c r="AD1531" s="221" t="s">
        <v>91</v>
      </c>
      <c r="AE1531" s="221" t="s">
        <v>91</v>
      </c>
      <c r="AF1531" s="221" t="s">
        <v>91</v>
      </c>
      <c r="AG1531" s="221" t="s">
        <v>91</v>
      </c>
      <c r="AH1531" s="221" t="s">
        <v>91</v>
      </c>
      <c r="AI1531" s="221" t="s">
        <v>91</v>
      </c>
      <c r="AJ1531" s="221" t="s">
        <v>91</v>
      </c>
      <c r="AK1531" s="221" t="s">
        <v>91</v>
      </c>
      <c r="AL1531" s="221" t="s">
        <v>91</v>
      </c>
      <c r="AM1531" s="221" t="s">
        <v>91</v>
      </c>
    </row>
    <row r="1532" spans="1:39" s="121" customFormat="1" ht="15" hidden="1" customHeight="1">
      <c r="A1532" s="233" t="s">
        <v>1599</v>
      </c>
      <c r="B1532" s="233"/>
      <c r="C1532" s="233" t="s">
        <v>477</v>
      </c>
      <c r="H1532" s="121">
        <v>1</v>
      </c>
      <c r="I1532" s="235">
        <v>13.3</v>
      </c>
      <c r="J1532" s="236">
        <f t="shared" si="63"/>
        <v>13.3</v>
      </c>
      <c r="K1532" s="237">
        <f t="shared" si="64"/>
        <v>6.1994546344419329E-4</v>
      </c>
      <c r="R1532" s="291"/>
    </row>
    <row r="1533" spans="1:39" s="121" customFormat="1" ht="15" hidden="1" customHeight="1">
      <c r="A1533" s="233" t="s">
        <v>1600</v>
      </c>
      <c r="B1533" s="233"/>
      <c r="C1533" s="233" t="s">
        <v>477</v>
      </c>
      <c r="H1533" s="121">
        <v>1</v>
      </c>
      <c r="I1533" s="235">
        <v>20.3</v>
      </c>
      <c r="J1533" s="236">
        <f t="shared" si="63"/>
        <v>20.3</v>
      </c>
      <c r="K1533" s="237">
        <f t="shared" si="64"/>
        <v>9.4623254946745285E-4</v>
      </c>
      <c r="R1533" s="291"/>
    </row>
    <row r="1534" spans="1:39" s="121" customFormat="1" ht="15" hidden="1" customHeight="1">
      <c r="A1534" s="233" t="s">
        <v>1601</v>
      </c>
      <c r="B1534" s="233"/>
      <c r="C1534" s="233" t="s">
        <v>477</v>
      </c>
      <c r="H1534" s="121">
        <v>1</v>
      </c>
      <c r="I1534" s="235">
        <v>13.3</v>
      </c>
      <c r="J1534" s="236">
        <f t="shared" si="63"/>
        <v>13.3</v>
      </c>
      <c r="K1534" s="237">
        <f t="shared" si="64"/>
        <v>6.1994546344419329E-4</v>
      </c>
      <c r="R1534" s="291"/>
    </row>
    <row r="1535" spans="1:39" s="121" customFormat="1" ht="15" hidden="1" customHeight="1">
      <c r="A1535" s="233" t="s">
        <v>1602</v>
      </c>
      <c r="B1535" s="233"/>
      <c r="C1535" s="233" t="s">
        <v>477</v>
      </c>
      <c r="H1535" s="121">
        <v>1</v>
      </c>
      <c r="I1535" s="235">
        <v>20.5</v>
      </c>
      <c r="J1535" s="236">
        <f t="shared" si="63"/>
        <v>20.5</v>
      </c>
      <c r="K1535" s="237">
        <f t="shared" si="64"/>
        <v>9.5555503763954596E-4</v>
      </c>
      <c r="R1535" s="291"/>
    </row>
    <row r="1536" spans="1:39" s="121" customFormat="1" ht="15" hidden="1" customHeight="1">
      <c r="A1536" s="233" t="s">
        <v>1603</v>
      </c>
      <c r="B1536" s="233"/>
      <c r="C1536" s="233" t="s">
        <v>1100</v>
      </c>
      <c r="H1536" s="121">
        <v>1</v>
      </c>
      <c r="I1536" s="235">
        <v>13.3</v>
      </c>
      <c r="J1536" s="236">
        <f t="shared" si="63"/>
        <v>13.3</v>
      </c>
      <c r="K1536" s="237">
        <f t="shared" si="64"/>
        <v>6.1994546344419329E-4</v>
      </c>
      <c r="R1536" s="291"/>
    </row>
    <row r="1537" spans="1:39" s="121" customFormat="1" ht="15" hidden="1" customHeight="1">
      <c r="A1537" s="233" t="s">
        <v>1604</v>
      </c>
      <c r="B1537" s="233"/>
      <c r="C1537" s="233" t="s">
        <v>1100</v>
      </c>
      <c r="H1537" s="121">
        <v>1</v>
      </c>
      <c r="I1537" s="235">
        <v>20.5</v>
      </c>
      <c r="J1537" s="236">
        <f t="shared" si="63"/>
        <v>20.5</v>
      </c>
      <c r="K1537" s="237">
        <f t="shared" si="64"/>
        <v>9.5555503763954596E-4</v>
      </c>
      <c r="R1537" s="291"/>
    </row>
    <row r="1538" spans="1:39" s="121" customFormat="1" ht="15" hidden="1" customHeight="1">
      <c r="A1538" s="233" t="s">
        <v>1605</v>
      </c>
      <c r="B1538" s="233"/>
      <c r="C1538" s="233" t="s">
        <v>969</v>
      </c>
      <c r="H1538" s="121">
        <v>1</v>
      </c>
      <c r="I1538" s="235">
        <v>13.3</v>
      </c>
      <c r="J1538" s="236">
        <f t="shared" si="63"/>
        <v>13.3</v>
      </c>
      <c r="K1538" s="237">
        <f t="shared" si="64"/>
        <v>6.1994546344419329E-4</v>
      </c>
      <c r="R1538" s="291"/>
    </row>
    <row r="1539" spans="1:39" s="205" customFormat="1" ht="15" customHeight="1">
      <c r="A1539" s="204" t="s">
        <v>1606</v>
      </c>
      <c r="B1539" s="204"/>
      <c r="C1539" s="204" t="s">
        <v>1075</v>
      </c>
      <c r="H1539" s="205">
        <v>1</v>
      </c>
      <c r="I1539" s="206">
        <v>13.3</v>
      </c>
      <c r="J1539" s="223">
        <f t="shared" si="63"/>
        <v>13.3</v>
      </c>
      <c r="K1539" s="211">
        <f t="shared" si="64"/>
        <v>6.1994546344419329E-4</v>
      </c>
      <c r="P1539" s="317"/>
      <c r="Q1539" s="220"/>
      <c r="R1539" s="299">
        <v>1</v>
      </c>
      <c r="S1539" s="221" t="s">
        <v>1004</v>
      </c>
      <c r="T1539" s="221" t="s">
        <v>1004</v>
      </c>
      <c r="U1539" s="221" t="s">
        <v>1004</v>
      </c>
      <c r="V1539" s="221" t="s">
        <v>1004</v>
      </c>
      <c r="W1539" s="221" t="s">
        <v>1004</v>
      </c>
      <c r="X1539" s="221" t="s">
        <v>1004</v>
      </c>
      <c r="Y1539" s="221" t="s">
        <v>1004</v>
      </c>
      <c r="Z1539" s="221" t="s">
        <v>1004</v>
      </c>
      <c r="AA1539" s="221" t="s">
        <v>1004</v>
      </c>
      <c r="AB1539" s="221" t="s">
        <v>1004</v>
      </c>
      <c r="AC1539" s="221" t="s">
        <v>1004</v>
      </c>
      <c r="AD1539" s="221" t="s">
        <v>1004</v>
      </c>
      <c r="AE1539" s="221" t="s">
        <v>1004</v>
      </c>
      <c r="AF1539" s="221" t="s">
        <v>1004</v>
      </c>
      <c r="AG1539" s="221" t="s">
        <v>1004</v>
      </c>
      <c r="AH1539" s="221" t="s">
        <v>1004</v>
      </c>
      <c r="AI1539" s="221" t="s">
        <v>1004</v>
      </c>
      <c r="AJ1539" s="221" t="s">
        <v>1004</v>
      </c>
      <c r="AK1539" s="221" t="s">
        <v>1004</v>
      </c>
      <c r="AL1539" s="221" t="s">
        <v>1004</v>
      </c>
      <c r="AM1539" s="221" t="s">
        <v>1004</v>
      </c>
    </row>
    <row r="1540" spans="1:39" s="121" customFormat="1" ht="15" customHeight="1">
      <c r="A1540" s="233" t="s">
        <v>1607</v>
      </c>
      <c r="B1540" s="233"/>
      <c r="C1540" s="233" t="s">
        <v>282</v>
      </c>
      <c r="H1540" s="121">
        <v>1</v>
      </c>
      <c r="I1540" s="235">
        <v>13.3</v>
      </c>
      <c r="J1540" s="251">
        <f t="shared" si="63"/>
        <v>13.3</v>
      </c>
      <c r="K1540" s="252">
        <f t="shared" si="64"/>
        <v>6.1994546344419329E-4</v>
      </c>
      <c r="O1540" s="257" t="s">
        <v>1027</v>
      </c>
      <c r="P1540" s="286" t="s">
        <v>1017</v>
      </c>
      <c r="Q1540" s="283">
        <v>1</v>
      </c>
      <c r="R1540" s="298">
        <v>1</v>
      </c>
      <c r="S1540" s="257" t="s">
        <v>1004</v>
      </c>
      <c r="T1540" s="257" t="s">
        <v>1004</v>
      </c>
      <c r="U1540" s="257" t="s">
        <v>1004</v>
      </c>
      <c r="V1540" s="257" t="s">
        <v>1004</v>
      </c>
      <c r="W1540" s="257" t="s">
        <v>1004</v>
      </c>
      <c r="X1540" s="257" t="s">
        <v>1004</v>
      </c>
      <c r="Y1540" s="257" t="s">
        <v>1004</v>
      </c>
      <c r="Z1540" s="257" t="s">
        <v>1004</v>
      </c>
      <c r="AA1540" s="257" t="s">
        <v>1004</v>
      </c>
      <c r="AB1540" s="257" t="s">
        <v>1004</v>
      </c>
      <c r="AC1540" s="257" t="s">
        <v>1004</v>
      </c>
      <c r="AD1540" s="257" t="s">
        <v>1004</v>
      </c>
      <c r="AE1540" s="257" t="s">
        <v>1004</v>
      </c>
      <c r="AF1540" s="257" t="s">
        <v>1004</v>
      </c>
      <c r="AG1540" s="257" t="s">
        <v>1004</v>
      </c>
      <c r="AH1540" s="257" t="s">
        <v>1004</v>
      </c>
      <c r="AI1540" s="257" t="s">
        <v>1004</v>
      </c>
      <c r="AJ1540" s="257" t="s">
        <v>1004</v>
      </c>
      <c r="AK1540" s="257" t="s">
        <v>1004</v>
      </c>
      <c r="AL1540" s="257" t="s">
        <v>1004</v>
      </c>
      <c r="AM1540" s="257" t="s">
        <v>1004</v>
      </c>
    </row>
    <row r="1541" spans="1:39" s="121" customFormat="1" ht="15" hidden="1" customHeight="1">
      <c r="A1541" s="233" t="s">
        <v>1608</v>
      </c>
      <c r="B1541" s="233"/>
      <c r="C1541" s="233" t="s">
        <v>769</v>
      </c>
      <c r="H1541" s="121">
        <v>1</v>
      </c>
      <c r="I1541" s="235">
        <v>13.3</v>
      </c>
      <c r="J1541" s="251">
        <f t="shared" si="63"/>
        <v>13.3</v>
      </c>
      <c r="K1541" s="252">
        <f t="shared" si="64"/>
        <v>6.1994546344419329E-4</v>
      </c>
      <c r="P1541" s="315"/>
      <c r="Q1541" s="283"/>
      <c r="R1541" s="298">
        <v>1</v>
      </c>
      <c r="S1541" s="257" t="s">
        <v>1004</v>
      </c>
      <c r="T1541" s="257" t="s">
        <v>1004</v>
      </c>
      <c r="U1541" s="257" t="s">
        <v>1007</v>
      </c>
      <c r="V1541" s="257" t="s">
        <v>1007</v>
      </c>
      <c r="W1541" s="257" t="s">
        <v>1007</v>
      </c>
      <c r="X1541" s="257" t="s">
        <v>1007</v>
      </c>
      <c r="Y1541" s="257" t="s">
        <v>1007</v>
      </c>
      <c r="Z1541" s="257" t="s">
        <v>1007</v>
      </c>
      <c r="AA1541" s="257" t="s">
        <v>1007</v>
      </c>
      <c r="AB1541" s="257" t="s">
        <v>1007</v>
      </c>
      <c r="AC1541" s="257" t="s">
        <v>1007</v>
      </c>
      <c r="AD1541" s="257" t="s">
        <v>1007</v>
      </c>
      <c r="AE1541" s="257" t="s">
        <v>1007</v>
      </c>
      <c r="AF1541" s="257" t="s">
        <v>1007</v>
      </c>
      <c r="AG1541" s="257" t="s">
        <v>1007</v>
      </c>
      <c r="AH1541" s="257" t="s">
        <v>1007</v>
      </c>
      <c r="AI1541" s="257" t="s">
        <v>1007</v>
      </c>
      <c r="AJ1541" s="257" t="s">
        <v>1007</v>
      </c>
      <c r="AK1541" s="257" t="s">
        <v>1007</v>
      </c>
      <c r="AL1541" s="257" t="s">
        <v>1007</v>
      </c>
      <c r="AM1541" s="257" t="s">
        <v>1007</v>
      </c>
    </row>
    <row r="1542" spans="1:39" s="121" customFormat="1" ht="15" hidden="1" customHeight="1">
      <c r="A1542" s="233" t="s">
        <v>1609</v>
      </c>
      <c r="B1542" s="233"/>
      <c r="C1542" s="233" t="s">
        <v>454</v>
      </c>
      <c r="H1542" s="121">
        <v>1</v>
      </c>
      <c r="I1542" s="235">
        <v>13.3</v>
      </c>
      <c r="J1542" s="236">
        <f t="shared" si="63"/>
        <v>13.3</v>
      </c>
      <c r="K1542" s="237">
        <f t="shared" si="64"/>
        <v>6.1994546344419329E-4</v>
      </c>
      <c r="R1542" s="291"/>
    </row>
    <row r="1543" spans="1:39" s="121" customFormat="1" ht="15" hidden="1" customHeight="1">
      <c r="A1543" s="233" t="s">
        <v>1610</v>
      </c>
      <c r="B1543" s="233"/>
      <c r="C1543" s="233" t="s">
        <v>557</v>
      </c>
      <c r="H1543" s="121">
        <v>1</v>
      </c>
      <c r="I1543" s="235">
        <v>13.3</v>
      </c>
      <c r="J1543" s="236">
        <f t="shared" si="63"/>
        <v>13.3</v>
      </c>
      <c r="K1543" s="237">
        <f t="shared" si="64"/>
        <v>6.1994546344419329E-4</v>
      </c>
      <c r="R1543" s="291"/>
    </row>
    <row r="1544" spans="1:39" s="121" customFormat="1" ht="15" hidden="1" customHeight="1">
      <c r="A1544" s="233" t="s">
        <v>1611</v>
      </c>
      <c r="B1544" s="233"/>
      <c r="C1544" s="233" t="s">
        <v>891</v>
      </c>
      <c r="H1544" s="121">
        <v>1</v>
      </c>
      <c r="I1544" s="235">
        <v>13.3</v>
      </c>
      <c r="J1544" s="236">
        <f t="shared" si="63"/>
        <v>13.3</v>
      </c>
      <c r="K1544" s="237">
        <f t="shared" si="64"/>
        <v>6.1994546344419329E-4</v>
      </c>
      <c r="R1544" s="291"/>
    </row>
    <row r="1545" spans="1:39" s="121" customFormat="1" ht="15" hidden="1" customHeight="1">
      <c r="A1545" s="233" t="s">
        <v>1612</v>
      </c>
      <c r="B1545" s="233"/>
      <c r="C1545" s="233" t="s">
        <v>891</v>
      </c>
      <c r="H1545" s="121">
        <v>1</v>
      </c>
      <c r="I1545" s="235">
        <v>14.5</v>
      </c>
      <c r="J1545" s="236">
        <f t="shared" si="63"/>
        <v>14.5</v>
      </c>
      <c r="K1545" s="237">
        <f t="shared" si="64"/>
        <v>6.7588039247675207E-4</v>
      </c>
      <c r="R1545" s="291"/>
    </row>
    <row r="1546" spans="1:39" s="121" customFormat="1" ht="15" customHeight="1">
      <c r="A1546" s="233" t="s">
        <v>1613</v>
      </c>
      <c r="B1546" s="233"/>
      <c r="C1546" s="233" t="s">
        <v>703</v>
      </c>
      <c r="H1546" s="121">
        <v>1</v>
      </c>
      <c r="I1546" s="235">
        <v>13.3</v>
      </c>
      <c r="J1546" s="236">
        <f t="shared" si="63"/>
        <v>13.3</v>
      </c>
      <c r="K1546" s="237">
        <f t="shared" si="64"/>
        <v>6.1994546344419329E-4</v>
      </c>
      <c r="P1546" s="315"/>
      <c r="R1546" s="300">
        <v>1</v>
      </c>
      <c r="S1546" s="121" t="s">
        <v>91</v>
      </c>
      <c r="T1546" s="121" t="s">
        <v>91</v>
      </c>
      <c r="U1546" s="121" t="s">
        <v>91</v>
      </c>
      <c r="V1546" s="121" t="s">
        <v>91</v>
      </c>
      <c r="W1546" s="121" t="s">
        <v>91</v>
      </c>
      <c r="X1546" s="121" t="s">
        <v>91</v>
      </c>
      <c r="Y1546" s="121" t="s">
        <v>91</v>
      </c>
      <c r="Z1546" s="121" t="s">
        <v>91</v>
      </c>
      <c r="AA1546" s="121" t="s">
        <v>91</v>
      </c>
      <c r="AB1546" s="121" t="s">
        <v>91</v>
      </c>
      <c r="AC1546" s="121" t="s">
        <v>91</v>
      </c>
      <c r="AD1546" s="121" t="s">
        <v>91</v>
      </c>
      <c r="AE1546" s="121" t="s">
        <v>91</v>
      </c>
      <c r="AF1546" s="121" t="s">
        <v>91</v>
      </c>
      <c r="AG1546" s="121" t="s">
        <v>91</v>
      </c>
      <c r="AH1546" s="121" t="s">
        <v>91</v>
      </c>
      <c r="AI1546" s="121" t="s">
        <v>91</v>
      </c>
      <c r="AJ1546" s="121" t="s">
        <v>91</v>
      </c>
      <c r="AK1546" s="121" t="s">
        <v>91</v>
      </c>
      <c r="AL1546" s="121" t="s">
        <v>91</v>
      </c>
      <c r="AM1546" s="121" t="s">
        <v>91</v>
      </c>
    </row>
    <row r="1547" spans="1:39" s="121" customFormat="1" ht="15" customHeight="1">
      <c r="A1547" s="233" t="s">
        <v>1614</v>
      </c>
      <c r="B1547" s="233"/>
      <c r="C1547" s="233" t="s">
        <v>703</v>
      </c>
      <c r="H1547" s="121">
        <v>1</v>
      </c>
      <c r="I1547" s="235">
        <v>14.1</v>
      </c>
      <c r="J1547" s="236">
        <f t="shared" si="63"/>
        <v>14.1</v>
      </c>
      <c r="K1547" s="237">
        <f t="shared" si="64"/>
        <v>6.5723541613256573E-4</v>
      </c>
      <c r="P1547" s="315"/>
      <c r="R1547" s="300">
        <v>1</v>
      </c>
      <c r="S1547" s="121" t="s">
        <v>91</v>
      </c>
      <c r="T1547" s="121" t="s">
        <v>91</v>
      </c>
      <c r="U1547" s="121" t="s">
        <v>91</v>
      </c>
      <c r="V1547" s="121" t="s">
        <v>91</v>
      </c>
      <c r="W1547" s="121" t="s">
        <v>91</v>
      </c>
      <c r="X1547" s="121" t="s">
        <v>91</v>
      </c>
      <c r="Y1547" s="121" t="s">
        <v>91</v>
      </c>
      <c r="Z1547" s="121" t="s">
        <v>91</v>
      </c>
      <c r="AA1547" s="121" t="s">
        <v>91</v>
      </c>
      <c r="AB1547" s="121" t="s">
        <v>91</v>
      </c>
      <c r="AC1547" s="121" t="s">
        <v>91</v>
      </c>
      <c r="AD1547" s="121" t="s">
        <v>91</v>
      </c>
      <c r="AE1547" s="121" t="s">
        <v>91</v>
      </c>
      <c r="AF1547" s="121" t="s">
        <v>91</v>
      </c>
      <c r="AG1547" s="121" t="s">
        <v>91</v>
      </c>
      <c r="AH1547" s="121" t="s">
        <v>91</v>
      </c>
      <c r="AI1547" s="121" t="s">
        <v>91</v>
      </c>
      <c r="AJ1547" s="121" t="s">
        <v>91</v>
      </c>
      <c r="AK1547" s="121" t="s">
        <v>91</v>
      </c>
      <c r="AL1547" s="121" t="s">
        <v>91</v>
      </c>
      <c r="AM1547" s="121" t="s">
        <v>91</v>
      </c>
    </row>
    <row r="1548" spans="1:39" s="121" customFormat="1" ht="15" customHeight="1">
      <c r="A1548" s="233" t="s">
        <v>2062</v>
      </c>
      <c r="B1548" s="233"/>
      <c r="C1548" s="233" t="s">
        <v>498</v>
      </c>
      <c r="H1548" s="121">
        <v>1</v>
      </c>
      <c r="I1548" s="235">
        <v>13.3</v>
      </c>
      <c r="J1548" s="251">
        <f t="shared" si="63"/>
        <v>13.3</v>
      </c>
      <c r="K1548" s="252">
        <f t="shared" si="64"/>
        <v>6.1994546344419329E-4</v>
      </c>
      <c r="P1548" s="315"/>
      <c r="Q1548" s="283"/>
      <c r="R1548" s="255">
        <v>1</v>
      </c>
      <c r="S1548" s="256" t="s">
        <v>91</v>
      </c>
      <c r="T1548" s="256" t="s">
        <v>91</v>
      </c>
      <c r="U1548" s="256" t="s">
        <v>91</v>
      </c>
      <c r="V1548" s="256" t="s">
        <v>91</v>
      </c>
      <c r="W1548" s="256" t="s">
        <v>91</v>
      </c>
      <c r="X1548" s="256" t="s">
        <v>91</v>
      </c>
      <c r="Y1548" s="256" t="s">
        <v>91</v>
      </c>
      <c r="Z1548" s="256" t="s">
        <v>91</v>
      </c>
      <c r="AA1548" s="256" t="s">
        <v>91</v>
      </c>
      <c r="AB1548" s="256" t="s">
        <v>91</v>
      </c>
      <c r="AC1548" s="256" t="s">
        <v>91</v>
      </c>
      <c r="AD1548" s="256" t="s">
        <v>91</v>
      </c>
      <c r="AE1548" s="256" t="s">
        <v>91</v>
      </c>
      <c r="AF1548" s="256" t="s">
        <v>91</v>
      </c>
      <c r="AG1548" s="256" t="s">
        <v>91</v>
      </c>
      <c r="AH1548" s="256" t="s">
        <v>91</v>
      </c>
      <c r="AI1548" s="256" t="s">
        <v>91</v>
      </c>
      <c r="AJ1548" s="256" t="s">
        <v>91</v>
      </c>
      <c r="AK1548" s="256" t="s">
        <v>91</v>
      </c>
      <c r="AL1548" s="256" t="s">
        <v>91</v>
      </c>
      <c r="AM1548" s="256" t="s">
        <v>91</v>
      </c>
    </row>
    <row r="1549" spans="1:39" s="121" customFormat="1" ht="15" customHeight="1">
      <c r="A1549" s="233" t="s">
        <v>1615</v>
      </c>
      <c r="B1549" s="233"/>
      <c r="C1549" s="233" t="s">
        <v>498</v>
      </c>
      <c r="H1549" s="121">
        <v>1</v>
      </c>
      <c r="I1549" s="235">
        <v>14.5</v>
      </c>
      <c r="J1549" s="251">
        <f t="shared" si="63"/>
        <v>14.5</v>
      </c>
      <c r="K1549" s="252">
        <f t="shared" si="64"/>
        <v>6.7588039247675207E-4</v>
      </c>
      <c r="P1549" s="315"/>
      <c r="Q1549" s="283"/>
      <c r="R1549" s="255">
        <v>1</v>
      </c>
      <c r="S1549" s="256" t="s">
        <v>91</v>
      </c>
      <c r="T1549" s="256" t="s">
        <v>91</v>
      </c>
      <c r="U1549" s="256" t="s">
        <v>91</v>
      </c>
      <c r="V1549" s="256" t="s">
        <v>91</v>
      </c>
      <c r="W1549" s="256" t="s">
        <v>91</v>
      </c>
      <c r="X1549" s="256" t="s">
        <v>91</v>
      </c>
      <c r="Y1549" s="256" t="s">
        <v>91</v>
      </c>
      <c r="Z1549" s="256" t="s">
        <v>91</v>
      </c>
      <c r="AA1549" s="256" t="s">
        <v>91</v>
      </c>
      <c r="AB1549" s="256" t="s">
        <v>91</v>
      </c>
      <c r="AC1549" s="256" t="s">
        <v>91</v>
      </c>
      <c r="AD1549" s="256" t="s">
        <v>91</v>
      </c>
      <c r="AE1549" s="256" t="s">
        <v>91</v>
      </c>
      <c r="AF1549" s="256" t="s">
        <v>91</v>
      </c>
      <c r="AG1549" s="256" t="s">
        <v>91</v>
      </c>
      <c r="AH1549" s="256" t="s">
        <v>91</v>
      </c>
      <c r="AI1549" s="256" t="s">
        <v>91</v>
      </c>
      <c r="AJ1549" s="256" t="s">
        <v>91</v>
      </c>
      <c r="AK1549" s="256" t="s">
        <v>91</v>
      </c>
      <c r="AL1549" s="256" t="s">
        <v>91</v>
      </c>
      <c r="AM1549" s="256" t="s">
        <v>91</v>
      </c>
    </row>
    <row r="1550" spans="1:39" s="121" customFormat="1" ht="28.95" customHeight="1">
      <c r="A1550" s="233" t="s">
        <v>1616</v>
      </c>
      <c r="B1550" s="233"/>
      <c r="C1550" s="233" t="s">
        <v>2063</v>
      </c>
      <c r="H1550" s="121">
        <v>1</v>
      </c>
      <c r="I1550" s="235">
        <v>13.3</v>
      </c>
      <c r="J1550" s="251">
        <f t="shared" si="63"/>
        <v>13.3</v>
      </c>
      <c r="K1550" s="252">
        <f t="shared" si="64"/>
        <v>6.1994546344419329E-4</v>
      </c>
      <c r="P1550" s="315" t="s">
        <v>2319</v>
      </c>
      <c r="Q1550" s="283">
        <v>1</v>
      </c>
      <c r="R1550" s="255">
        <v>1</v>
      </c>
      <c r="S1550" s="256" t="s">
        <v>91</v>
      </c>
      <c r="T1550" s="256" t="s">
        <v>91</v>
      </c>
      <c r="U1550" s="256" t="s">
        <v>91</v>
      </c>
      <c r="V1550" s="256" t="s">
        <v>91</v>
      </c>
      <c r="W1550" s="256" t="s">
        <v>91</v>
      </c>
      <c r="X1550" s="256" t="s">
        <v>91</v>
      </c>
      <c r="Y1550" s="256" t="s">
        <v>91</v>
      </c>
      <c r="Z1550" s="256" t="s">
        <v>91</v>
      </c>
      <c r="AA1550" s="256" t="s">
        <v>91</v>
      </c>
      <c r="AB1550" s="256" t="s">
        <v>91</v>
      </c>
      <c r="AC1550" s="256" t="s">
        <v>91</v>
      </c>
      <c r="AD1550" s="256" t="s">
        <v>91</v>
      </c>
      <c r="AE1550" s="256" t="s">
        <v>91</v>
      </c>
      <c r="AF1550" s="256" t="s">
        <v>91</v>
      </c>
      <c r="AG1550" s="256" t="s">
        <v>91</v>
      </c>
      <c r="AH1550" s="256" t="s">
        <v>91</v>
      </c>
      <c r="AI1550" s="256" t="s">
        <v>91</v>
      </c>
      <c r="AJ1550" s="256" t="s">
        <v>91</v>
      </c>
      <c r="AK1550" s="256" t="s">
        <v>91</v>
      </c>
      <c r="AL1550" s="256" t="s">
        <v>91</v>
      </c>
      <c r="AM1550" s="256" t="s">
        <v>91</v>
      </c>
    </row>
    <row r="1551" spans="1:39" s="121" customFormat="1" ht="31.95" customHeight="1">
      <c r="A1551" s="233" t="s">
        <v>1617</v>
      </c>
      <c r="B1551" s="233"/>
      <c r="C1551" s="233" t="s">
        <v>2063</v>
      </c>
      <c r="H1551" s="121">
        <v>1</v>
      </c>
      <c r="I1551" s="235">
        <v>14.5</v>
      </c>
      <c r="J1551" s="251">
        <f t="shared" si="63"/>
        <v>14.5</v>
      </c>
      <c r="K1551" s="252">
        <f t="shared" si="64"/>
        <v>6.7588039247675207E-4</v>
      </c>
      <c r="P1551" s="315" t="s">
        <v>2319</v>
      </c>
      <c r="Q1551" s="283">
        <v>1</v>
      </c>
      <c r="R1551" s="255">
        <v>1</v>
      </c>
      <c r="S1551" s="256" t="s">
        <v>91</v>
      </c>
      <c r="T1551" s="256" t="s">
        <v>91</v>
      </c>
      <c r="U1551" s="256" t="s">
        <v>91</v>
      </c>
      <c r="V1551" s="256" t="s">
        <v>91</v>
      </c>
      <c r="W1551" s="256" t="s">
        <v>91</v>
      </c>
      <c r="X1551" s="256" t="s">
        <v>91</v>
      </c>
      <c r="Y1551" s="256" t="s">
        <v>91</v>
      </c>
      <c r="Z1551" s="256" t="s">
        <v>91</v>
      </c>
      <c r="AA1551" s="256" t="s">
        <v>91</v>
      </c>
      <c r="AB1551" s="256" t="s">
        <v>91</v>
      </c>
      <c r="AC1551" s="256" t="s">
        <v>91</v>
      </c>
      <c r="AD1551" s="256" t="s">
        <v>91</v>
      </c>
      <c r="AE1551" s="256" t="s">
        <v>91</v>
      </c>
      <c r="AF1551" s="256" t="s">
        <v>91</v>
      </c>
      <c r="AG1551" s="256" t="s">
        <v>91</v>
      </c>
      <c r="AH1551" s="256" t="s">
        <v>91</v>
      </c>
      <c r="AI1551" s="256" t="s">
        <v>91</v>
      </c>
      <c r="AJ1551" s="256" t="s">
        <v>91</v>
      </c>
      <c r="AK1551" s="256" t="s">
        <v>91</v>
      </c>
      <c r="AL1551" s="256" t="s">
        <v>91</v>
      </c>
      <c r="AM1551" s="256" t="s">
        <v>91</v>
      </c>
    </row>
    <row r="1552" spans="1:39" s="121" customFormat="1" ht="15" hidden="1" customHeight="1">
      <c r="A1552" s="233" t="s">
        <v>1618</v>
      </c>
      <c r="B1552" s="233"/>
      <c r="C1552" s="233" t="s">
        <v>2169</v>
      </c>
      <c r="H1552" s="121">
        <v>1</v>
      </c>
      <c r="I1552" s="235">
        <v>13.3</v>
      </c>
      <c r="J1552" s="236">
        <f t="shared" si="63"/>
        <v>13.3</v>
      </c>
      <c r="K1552" s="237">
        <f t="shared" si="64"/>
        <v>6.1994546344419329E-4</v>
      </c>
      <c r="R1552" s="291"/>
    </row>
    <row r="1553" spans="1:39" s="121" customFormat="1" ht="15" hidden="1" customHeight="1">
      <c r="A1553" s="233" t="s">
        <v>1619</v>
      </c>
      <c r="B1553" s="233"/>
      <c r="C1553" s="233" t="s">
        <v>2169</v>
      </c>
      <c r="H1553" s="121">
        <v>1</v>
      </c>
      <c r="I1553" s="235">
        <v>14.5</v>
      </c>
      <c r="J1553" s="236">
        <f t="shared" si="63"/>
        <v>14.5</v>
      </c>
      <c r="K1553" s="237">
        <f t="shared" si="64"/>
        <v>6.7588039247675207E-4</v>
      </c>
      <c r="R1553" s="291"/>
    </row>
    <row r="1554" spans="1:39" s="121" customFormat="1" ht="15" hidden="1" customHeight="1">
      <c r="A1554" s="233" t="s">
        <v>1620</v>
      </c>
      <c r="B1554" s="233"/>
      <c r="C1554" s="233" t="s">
        <v>676</v>
      </c>
      <c r="H1554" s="121">
        <v>1</v>
      </c>
      <c r="I1554" s="235">
        <v>13.3</v>
      </c>
      <c r="J1554" s="236">
        <f t="shared" si="63"/>
        <v>13.3</v>
      </c>
      <c r="K1554" s="237">
        <f t="shared" si="64"/>
        <v>6.1994546344419329E-4</v>
      </c>
      <c r="R1554" s="291"/>
    </row>
    <row r="1555" spans="1:39" s="121" customFormat="1" ht="15" hidden="1" customHeight="1">
      <c r="A1555" s="233" t="s">
        <v>1621</v>
      </c>
      <c r="B1555" s="233"/>
      <c r="C1555" s="233" t="s">
        <v>676</v>
      </c>
      <c r="H1555" s="121">
        <v>1</v>
      </c>
      <c r="I1555" s="235">
        <v>14.5</v>
      </c>
      <c r="J1555" s="236">
        <f t="shared" si="63"/>
        <v>14.5</v>
      </c>
      <c r="K1555" s="237">
        <f t="shared" si="64"/>
        <v>6.7588039247675207E-4</v>
      </c>
      <c r="R1555" s="291"/>
    </row>
    <row r="1556" spans="1:39" s="121" customFormat="1" ht="15" hidden="1" customHeight="1">
      <c r="A1556" s="233" t="s">
        <v>1622</v>
      </c>
      <c r="B1556" s="233"/>
      <c r="C1556" s="233" t="s">
        <v>414</v>
      </c>
      <c r="H1556" s="121">
        <v>1</v>
      </c>
      <c r="I1556" s="235">
        <v>13.3</v>
      </c>
      <c r="J1556" s="236">
        <f t="shared" si="63"/>
        <v>13.3</v>
      </c>
      <c r="K1556" s="237">
        <f t="shared" si="64"/>
        <v>6.1994546344419329E-4</v>
      </c>
      <c r="R1556" s="291"/>
    </row>
    <row r="1557" spans="1:39" s="121" customFormat="1" ht="15" hidden="1" customHeight="1">
      <c r="A1557" s="233" t="s">
        <v>1623</v>
      </c>
      <c r="B1557" s="233"/>
      <c r="C1557" s="233" t="s">
        <v>414</v>
      </c>
      <c r="H1557" s="121">
        <v>1</v>
      </c>
      <c r="I1557" s="235">
        <v>14.5</v>
      </c>
      <c r="J1557" s="236">
        <f t="shared" si="63"/>
        <v>14.5</v>
      </c>
      <c r="K1557" s="237">
        <f t="shared" si="64"/>
        <v>6.7588039247675207E-4</v>
      </c>
      <c r="R1557" s="291"/>
    </row>
    <row r="1558" spans="1:39" s="121" customFormat="1" ht="15" customHeight="1">
      <c r="A1558" s="233" t="s">
        <v>1624</v>
      </c>
      <c r="B1558" s="233"/>
      <c r="C1558" s="233" t="s">
        <v>2286</v>
      </c>
      <c r="H1558" s="121">
        <v>1</v>
      </c>
      <c r="I1558" s="235">
        <v>13.3</v>
      </c>
      <c r="J1558" s="251">
        <f t="shared" si="63"/>
        <v>13.3</v>
      </c>
      <c r="K1558" s="252">
        <f t="shared" si="64"/>
        <v>6.1994546344419329E-4</v>
      </c>
      <c r="O1558" s="257" t="s">
        <v>1027</v>
      </c>
      <c r="P1558" s="286" t="s">
        <v>1023</v>
      </c>
      <c r="Q1558" s="283"/>
      <c r="R1558" s="298">
        <v>1</v>
      </c>
      <c r="S1558" s="257" t="s">
        <v>1004</v>
      </c>
      <c r="T1558" s="257" t="s">
        <v>1004</v>
      </c>
      <c r="U1558" s="257" t="s">
        <v>1004</v>
      </c>
      <c r="V1558" s="257" t="s">
        <v>1004</v>
      </c>
      <c r="W1558" s="257" t="s">
        <v>1004</v>
      </c>
      <c r="X1558" s="257" t="s">
        <v>1004</v>
      </c>
      <c r="Y1558" s="257" t="s">
        <v>1004</v>
      </c>
      <c r="Z1558" s="257" t="s">
        <v>1004</v>
      </c>
      <c r="AA1558" s="257" t="s">
        <v>1004</v>
      </c>
      <c r="AB1558" s="257" t="s">
        <v>1004</v>
      </c>
      <c r="AC1558" s="257" t="s">
        <v>1004</v>
      </c>
      <c r="AD1558" s="257" t="s">
        <v>1004</v>
      </c>
      <c r="AE1558" s="257" t="s">
        <v>1004</v>
      </c>
      <c r="AF1558" s="257" t="s">
        <v>1004</v>
      </c>
      <c r="AG1558" s="257" t="s">
        <v>1004</v>
      </c>
      <c r="AH1558" s="257" t="s">
        <v>1004</v>
      </c>
      <c r="AI1558" s="257" t="s">
        <v>1004</v>
      </c>
      <c r="AJ1558" s="257" t="s">
        <v>1004</v>
      </c>
      <c r="AK1558" s="257" t="s">
        <v>1004</v>
      </c>
      <c r="AL1558" s="257" t="s">
        <v>1004</v>
      </c>
      <c r="AM1558" s="257" t="s">
        <v>1004</v>
      </c>
    </row>
    <row r="1559" spans="1:39" s="121" customFormat="1" ht="15" customHeight="1">
      <c r="A1559" s="233" t="s">
        <v>1625</v>
      </c>
      <c r="B1559" s="233"/>
      <c r="C1559" s="233" t="s">
        <v>2286</v>
      </c>
      <c r="H1559" s="121">
        <v>1</v>
      </c>
      <c r="I1559" s="235">
        <v>14.5</v>
      </c>
      <c r="J1559" s="251">
        <f t="shared" si="63"/>
        <v>14.5</v>
      </c>
      <c r="K1559" s="252">
        <f t="shared" si="64"/>
        <v>6.7588039247675207E-4</v>
      </c>
      <c r="O1559" s="257" t="s">
        <v>1027</v>
      </c>
      <c r="P1559" s="286" t="s">
        <v>1023</v>
      </c>
      <c r="Q1559" s="283"/>
      <c r="R1559" s="298">
        <v>1</v>
      </c>
      <c r="S1559" s="257" t="s">
        <v>1004</v>
      </c>
      <c r="T1559" s="257" t="s">
        <v>1004</v>
      </c>
      <c r="U1559" s="257" t="s">
        <v>1004</v>
      </c>
      <c r="V1559" s="257" t="s">
        <v>1004</v>
      </c>
      <c r="W1559" s="257" t="s">
        <v>1004</v>
      </c>
      <c r="X1559" s="257" t="s">
        <v>1004</v>
      </c>
      <c r="Y1559" s="257" t="s">
        <v>1004</v>
      </c>
      <c r="Z1559" s="257" t="s">
        <v>1004</v>
      </c>
      <c r="AA1559" s="257" t="s">
        <v>1004</v>
      </c>
      <c r="AB1559" s="257" t="s">
        <v>1004</v>
      </c>
      <c r="AC1559" s="257" t="s">
        <v>1004</v>
      </c>
      <c r="AD1559" s="257" t="s">
        <v>1004</v>
      </c>
      <c r="AE1559" s="257" t="s">
        <v>1004</v>
      </c>
      <c r="AF1559" s="257" t="s">
        <v>1004</v>
      </c>
      <c r="AG1559" s="257" t="s">
        <v>1004</v>
      </c>
      <c r="AH1559" s="257" t="s">
        <v>1004</v>
      </c>
      <c r="AI1559" s="257" t="s">
        <v>1004</v>
      </c>
      <c r="AJ1559" s="257" t="s">
        <v>1004</v>
      </c>
      <c r="AK1559" s="257" t="s">
        <v>1004</v>
      </c>
      <c r="AL1559" s="257" t="s">
        <v>1004</v>
      </c>
      <c r="AM1559" s="257" t="s">
        <v>1004</v>
      </c>
    </row>
    <row r="1560" spans="1:39" s="121" customFormat="1" ht="15" hidden="1" customHeight="1">
      <c r="A1560" s="233" t="s">
        <v>1626</v>
      </c>
      <c r="B1560" s="233"/>
      <c r="C1560" s="233" t="s">
        <v>436</v>
      </c>
      <c r="H1560" s="121">
        <v>1</v>
      </c>
      <c r="I1560" s="235">
        <v>13.3</v>
      </c>
      <c r="J1560" s="236">
        <f t="shared" si="63"/>
        <v>13.3</v>
      </c>
      <c r="K1560" s="237">
        <f t="shared" si="64"/>
        <v>6.1994546344419329E-4</v>
      </c>
      <c r="R1560" s="291"/>
    </row>
    <row r="1561" spans="1:39" s="121" customFormat="1" ht="15" hidden="1" customHeight="1">
      <c r="A1561" s="233" t="s">
        <v>1627</v>
      </c>
      <c r="B1561" s="233"/>
      <c r="C1561" s="233" t="s">
        <v>436</v>
      </c>
      <c r="H1561" s="121">
        <v>1</v>
      </c>
      <c r="I1561" s="235">
        <v>14.5</v>
      </c>
      <c r="J1561" s="236">
        <f t="shared" si="63"/>
        <v>14.5</v>
      </c>
      <c r="K1561" s="237">
        <f t="shared" si="64"/>
        <v>6.7588039247675207E-4</v>
      </c>
      <c r="R1561" s="291"/>
    </row>
    <row r="1562" spans="1:39" s="121" customFormat="1" ht="15" hidden="1" customHeight="1">
      <c r="A1562" s="233" t="s">
        <v>1628</v>
      </c>
      <c r="B1562" s="233"/>
      <c r="C1562" s="233" t="s">
        <v>773</v>
      </c>
      <c r="H1562" s="121">
        <v>1</v>
      </c>
      <c r="I1562" s="235">
        <v>13.3</v>
      </c>
      <c r="J1562" s="251">
        <f t="shared" si="63"/>
        <v>13.3</v>
      </c>
      <c r="K1562" s="252">
        <f t="shared" si="64"/>
        <v>6.1994546344419329E-4</v>
      </c>
      <c r="P1562" s="315"/>
      <c r="Q1562" s="283"/>
      <c r="R1562" s="298">
        <v>1</v>
      </c>
      <c r="S1562" s="257" t="s">
        <v>1007</v>
      </c>
      <c r="T1562" s="257" t="s">
        <v>1007</v>
      </c>
      <c r="U1562" s="257" t="s">
        <v>1007</v>
      </c>
      <c r="V1562" s="257" t="s">
        <v>1007</v>
      </c>
      <c r="W1562" s="257" t="s">
        <v>1007</v>
      </c>
      <c r="X1562" s="257" t="s">
        <v>1007</v>
      </c>
      <c r="Y1562" s="257" t="s">
        <v>1007</v>
      </c>
      <c r="Z1562" s="257" t="s">
        <v>1007</v>
      </c>
      <c r="AA1562" s="257" t="s">
        <v>1007</v>
      </c>
      <c r="AB1562" s="257" t="s">
        <v>1007</v>
      </c>
      <c r="AC1562" s="257" t="s">
        <v>1007</v>
      </c>
      <c r="AD1562" s="257" t="s">
        <v>1007</v>
      </c>
      <c r="AE1562" s="257" t="s">
        <v>1007</v>
      </c>
      <c r="AF1562" s="257" t="s">
        <v>1007</v>
      </c>
      <c r="AG1562" s="257" t="s">
        <v>1007</v>
      </c>
      <c r="AH1562" s="257" t="s">
        <v>1007</v>
      </c>
      <c r="AI1562" s="257" t="s">
        <v>1007</v>
      </c>
      <c r="AJ1562" s="257" t="s">
        <v>1007</v>
      </c>
      <c r="AK1562" s="257" t="s">
        <v>1007</v>
      </c>
      <c r="AL1562" s="257" t="s">
        <v>1007</v>
      </c>
      <c r="AM1562" s="257" t="s">
        <v>1007</v>
      </c>
    </row>
    <row r="1563" spans="1:39" s="121" customFormat="1" ht="15" hidden="1" customHeight="1">
      <c r="A1563" s="233" t="s">
        <v>1629</v>
      </c>
      <c r="B1563" s="233"/>
      <c r="C1563" s="233" t="s">
        <v>773</v>
      </c>
      <c r="H1563" s="121">
        <v>1</v>
      </c>
      <c r="I1563" s="235">
        <v>14.8</v>
      </c>
      <c r="J1563" s="251">
        <f t="shared" si="63"/>
        <v>14.8</v>
      </c>
      <c r="K1563" s="252">
        <f t="shared" si="64"/>
        <v>6.8986412473489179E-4</v>
      </c>
      <c r="P1563" s="315"/>
      <c r="Q1563" s="283"/>
      <c r="R1563" s="298">
        <v>1</v>
      </c>
      <c r="S1563" s="257" t="s">
        <v>1007</v>
      </c>
      <c r="T1563" s="257" t="s">
        <v>1007</v>
      </c>
      <c r="U1563" s="257" t="s">
        <v>1007</v>
      </c>
      <c r="V1563" s="257" t="s">
        <v>1007</v>
      </c>
      <c r="W1563" s="257" t="s">
        <v>1007</v>
      </c>
      <c r="X1563" s="257" t="s">
        <v>1007</v>
      </c>
      <c r="Y1563" s="257" t="s">
        <v>1007</v>
      </c>
      <c r="Z1563" s="257" t="s">
        <v>1007</v>
      </c>
      <c r="AA1563" s="257" t="s">
        <v>1007</v>
      </c>
      <c r="AB1563" s="257" t="s">
        <v>1007</v>
      </c>
      <c r="AC1563" s="257" t="s">
        <v>1007</v>
      </c>
      <c r="AD1563" s="257" t="s">
        <v>1007</v>
      </c>
      <c r="AE1563" s="257" t="s">
        <v>1007</v>
      </c>
      <c r="AF1563" s="257" t="s">
        <v>1007</v>
      </c>
      <c r="AG1563" s="257" t="s">
        <v>1007</v>
      </c>
      <c r="AH1563" s="257" t="s">
        <v>1007</v>
      </c>
      <c r="AI1563" s="257" t="s">
        <v>1007</v>
      </c>
      <c r="AJ1563" s="257" t="s">
        <v>1007</v>
      </c>
      <c r="AK1563" s="257" t="s">
        <v>1007</v>
      </c>
      <c r="AL1563" s="257" t="s">
        <v>1007</v>
      </c>
      <c r="AM1563" s="257" t="s">
        <v>1007</v>
      </c>
    </row>
    <row r="1564" spans="1:39" s="121" customFormat="1" ht="15" customHeight="1">
      <c r="A1564" s="233" t="s">
        <v>1630</v>
      </c>
      <c r="B1564" s="233"/>
      <c r="C1564" s="233" t="s">
        <v>1014</v>
      </c>
      <c r="H1564" s="121">
        <v>1</v>
      </c>
      <c r="I1564" s="235">
        <v>13.3</v>
      </c>
      <c r="J1564" s="251">
        <f t="shared" si="63"/>
        <v>13.3</v>
      </c>
      <c r="K1564" s="252">
        <f t="shared" si="64"/>
        <v>6.1994546344419329E-4</v>
      </c>
      <c r="P1564" s="308" t="s">
        <v>1014</v>
      </c>
      <c r="Q1564" s="254"/>
      <c r="R1564" s="255">
        <v>1</v>
      </c>
      <c r="S1564" s="256" t="s">
        <v>93</v>
      </c>
      <c r="T1564" s="256" t="s">
        <v>93</v>
      </c>
      <c r="U1564" s="256" t="s">
        <v>91</v>
      </c>
      <c r="V1564" s="256" t="s">
        <v>91</v>
      </c>
      <c r="W1564" s="256" t="s">
        <v>91</v>
      </c>
      <c r="X1564" s="256" t="s">
        <v>91</v>
      </c>
      <c r="Y1564" s="256" t="s">
        <v>91</v>
      </c>
      <c r="Z1564" s="256" t="s">
        <v>93</v>
      </c>
      <c r="AA1564" s="248" t="s">
        <v>93</v>
      </c>
      <c r="AB1564" s="248" t="s">
        <v>91</v>
      </c>
      <c r="AC1564" s="248" t="s">
        <v>93</v>
      </c>
      <c r="AD1564" s="248" t="s">
        <v>91</v>
      </c>
      <c r="AE1564" s="248" t="s">
        <v>91</v>
      </c>
      <c r="AF1564" s="249" t="s">
        <v>93</v>
      </c>
      <c r="AG1564" s="249" t="s">
        <v>91</v>
      </c>
      <c r="AH1564" s="249" t="s">
        <v>91</v>
      </c>
      <c r="AI1564" s="249" t="s">
        <v>91</v>
      </c>
      <c r="AJ1564" s="244" t="s">
        <v>92</v>
      </c>
      <c r="AK1564" s="258" t="s">
        <v>92</v>
      </c>
      <c r="AL1564" s="259" t="s">
        <v>91</v>
      </c>
      <c r="AM1564" s="249" t="s">
        <v>91</v>
      </c>
    </row>
    <row r="1565" spans="1:39" s="121" customFormat="1" ht="15" customHeight="1">
      <c r="A1565" s="233" t="s">
        <v>1631</v>
      </c>
      <c r="B1565" s="233"/>
      <c r="C1565" s="233" t="s">
        <v>1014</v>
      </c>
      <c r="H1565" s="121">
        <v>1</v>
      </c>
      <c r="I1565" s="235">
        <v>14.8</v>
      </c>
      <c r="J1565" s="251">
        <f t="shared" si="63"/>
        <v>14.8</v>
      </c>
      <c r="K1565" s="252">
        <f t="shared" si="64"/>
        <v>6.8986412473489179E-4</v>
      </c>
      <c r="P1565" s="308" t="s">
        <v>1014</v>
      </c>
      <c r="Q1565" s="254"/>
      <c r="R1565" s="255">
        <v>1</v>
      </c>
      <c r="S1565" s="256" t="s">
        <v>93</v>
      </c>
      <c r="T1565" s="256" t="s">
        <v>93</v>
      </c>
      <c r="U1565" s="256" t="s">
        <v>91</v>
      </c>
      <c r="V1565" s="256" t="s">
        <v>91</v>
      </c>
      <c r="W1565" s="256" t="s">
        <v>91</v>
      </c>
      <c r="X1565" s="256" t="s">
        <v>91</v>
      </c>
      <c r="Y1565" s="256" t="s">
        <v>91</v>
      </c>
      <c r="Z1565" s="256" t="s">
        <v>93</v>
      </c>
      <c r="AA1565" s="248" t="s">
        <v>93</v>
      </c>
      <c r="AB1565" s="248" t="s">
        <v>91</v>
      </c>
      <c r="AC1565" s="248" t="s">
        <v>93</v>
      </c>
      <c r="AD1565" s="248" t="s">
        <v>91</v>
      </c>
      <c r="AE1565" s="248" t="s">
        <v>91</v>
      </c>
      <c r="AF1565" s="249" t="s">
        <v>93</v>
      </c>
      <c r="AG1565" s="249" t="s">
        <v>91</v>
      </c>
      <c r="AH1565" s="249" t="s">
        <v>91</v>
      </c>
      <c r="AI1565" s="249" t="s">
        <v>91</v>
      </c>
      <c r="AJ1565" s="244" t="s">
        <v>92</v>
      </c>
      <c r="AK1565" s="258" t="s">
        <v>92</v>
      </c>
      <c r="AL1565" s="259" t="s">
        <v>91</v>
      </c>
      <c r="AM1565" s="249" t="s">
        <v>91</v>
      </c>
    </row>
    <row r="1566" spans="1:39" s="121" customFormat="1" ht="15" hidden="1" customHeight="1">
      <c r="A1566" s="233" t="s">
        <v>1632</v>
      </c>
      <c r="B1566" s="233"/>
      <c r="C1566" s="233" t="s">
        <v>2158</v>
      </c>
      <c r="H1566" s="121">
        <v>1</v>
      </c>
      <c r="I1566" s="235">
        <v>13.3</v>
      </c>
      <c r="J1566" s="236">
        <f t="shared" si="63"/>
        <v>13.3</v>
      </c>
      <c r="K1566" s="237">
        <f t="shared" si="64"/>
        <v>6.1994546344419329E-4</v>
      </c>
      <c r="R1566" s="291"/>
    </row>
    <row r="1567" spans="1:39" s="121" customFormat="1" ht="15" hidden="1" customHeight="1">
      <c r="A1567" s="233" t="s">
        <v>1633</v>
      </c>
      <c r="B1567" s="233"/>
      <c r="C1567" s="233" t="s">
        <v>2158</v>
      </c>
      <c r="H1567" s="121">
        <v>1</v>
      </c>
      <c r="I1567" s="235">
        <v>14.8</v>
      </c>
      <c r="J1567" s="236">
        <f t="shared" si="63"/>
        <v>14.8</v>
      </c>
      <c r="K1567" s="237">
        <f t="shared" si="64"/>
        <v>6.8986412473489179E-4</v>
      </c>
      <c r="R1567" s="291"/>
    </row>
    <row r="1568" spans="1:39" s="121" customFormat="1" ht="15" hidden="1" customHeight="1">
      <c r="A1568" s="233" t="s">
        <v>1634</v>
      </c>
      <c r="B1568" s="233"/>
      <c r="C1568" s="233" t="s">
        <v>2253</v>
      </c>
      <c r="H1568" s="121">
        <v>1</v>
      </c>
      <c r="I1568" s="235">
        <v>13.3</v>
      </c>
      <c r="J1568" s="236">
        <f t="shared" si="63"/>
        <v>13.3</v>
      </c>
      <c r="K1568" s="237">
        <f t="shared" si="64"/>
        <v>6.1994546344419329E-4</v>
      </c>
      <c r="R1568" s="291"/>
    </row>
    <row r="1569" spans="1:39" s="121" customFormat="1" ht="15" hidden="1" customHeight="1">
      <c r="A1569" s="233" t="s">
        <v>1635</v>
      </c>
      <c r="B1569" s="233"/>
      <c r="C1569" s="233" t="s">
        <v>2154</v>
      </c>
      <c r="H1569" s="121">
        <v>1</v>
      </c>
      <c r="I1569" s="235">
        <v>14.8</v>
      </c>
      <c r="J1569" s="236">
        <f t="shared" si="63"/>
        <v>14.8</v>
      </c>
      <c r="K1569" s="237">
        <f t="shared" si="64"/>
        <v>6.8986412473489179E-4</v>
      </c>
      <c r="R1569" s="291"/>
    </row>
    <row r="1570" spans="1:39" s="121" customFormat="1" ht="15" hidden="1" customHeight="1">
      <c r="A1570" s="233" t="s">
        <v>1636</v>
      </c>
      <c r="B1570" s="233"/>
      <c r="C1570" s="233" t="s">
        <v>659</v>
      </c>
      <c r="H1570" s="121">
        <v>1</v>
      </c>
      <c r="I1570" s="235">
        <v>13.3</v>
      </c>
      <c r="J1570" s="236">
        <f t="shared" si="63"/>
        <v>13.3</v>
      </c>
      <c r="K1570" s="237">
        <f t="shared" si="64"/>
        <v>6.1994546344419329E-4</v>
      </c>
      <c r="R1570" s="291"/>
    </row>
    <row r="1571" spans="1:39" s="121" customFormat="1" ht="15" hidden="1" customHeight="1">
      <c r="A1571" s="233" t="s">
        <v>1637</v>
      </c>
      <c r="B1571" s="233"/>
      <c r="C1571" s="233" t="s">
        <v>659</v>
      </c>
      <c r="H1571" s="121">
        <v>1</v>
      </c>
      <c r="I1571" s="235">
        <v>14.8</v>
      </c>
      <c r="J1571" s="236">
        <f t="shared" si="63"/>
        <v>14.8</v>
      </c>
      <c r="K1571" s="237">
        <f t="shared" si="64"/>
        <v>6.8986412473489179E-4</v>
      </c>
      <c r="R1571" s="291"/>
    </row>
    <row r="1572" spans="1:39" s="121" customFormat="1" ht="15" hidden="1" customHeight="1">
      <c r="A1572" s="233" t="s">
        <v>1638</v>
      </c>
      <c r="B1572" s="233"/>
      <c r="C1572" s="233" t="s">
        <v>615</v>
      </c>
      <c r="H1572" s="121">
        <v>1</v>
      </c>
      <c r="I1572" s="235">
        <v>13.3</v>
      </c>
      <c r="J1572" s="251">
        <f t="shared" si="63"/>
        <v>13.3</v>
      </c>
      <c r="K1572" s="252">
        <f t="shared" si="64"/>
        <v>6.1994546344419329E-4</v>
      </c>
      <c r="P1572" s="315"/>
      <c r="Q1572" s="283"/>
      <c r="R1572" s="255">
        <v>1</v>
      </c>
      <c r="S1572" s="256" t="s">
        <v>1004</v>
      </c>
      <c r="T1572" s="256" t="s">
        <v>1004</v>
      </c>
      <c r="U1572" s="256" t="s">
        <v>1007</v>
      </c>
      <c r="V1572" s="256" t="s">
        <v>1007</v>
      </c>
      <c r="W1572" s="256" t="s">
        <v>1007</v>
      </c>
      <c r="X1572" s="256" t="s">
        <v>1007</v>
      </c>
      <c r="Y1572" s="256" t="s">
        <v>1007</v>
      </c>
      <c r="Z1572" s="256" t="s">
        <v>1007</v>
      </c>
      <c r="AA1572" s="256" t="s">
        <v>1007</v>
      </c>
      <c r="AB1572" s="256" t="s">
        <v>1007</v>
      </c>
      <c r="AC1572" s="256" t="s">
        <v>1004</v>
      </c>
      <c r="AD1572" s="248" t="s">
        <v>1004</v>
      </c>
      <c r="AE1572" s="248" t="s">
        <v>1007</v>
      </c>
      <c r="AF1572" s="249" t="s">
        <v>1004</v>
      </c>
      <c r="AG1572" s="249" t="s">
        <v>1004</v>
      </c>
      <c r="AH1572" s="249" t="s">
        <v>1004</v>
      </c>
      <c r="AI1572" s="249" t="s">
        <v>1004</v>
      </c>
      <c r="AJ1572" s="244" t="s">
        <v>1007</v>
      </c>
      <c r="AK1572" s="258" t="s">
        <v>1004</v>
      </c>
      <c r="AL1572" s="258" t="s">
        <v>1004</v>
      </c>
      <c r="AM1572" s="258" t="s">
        <v>1004</v>
      </c>
    </row>
    <row r="1573" spans="1:39" s="121" customFormat="1" ht="15" hidden="1" customHeight="1">
      <c r="A1573" s="233" t="s">
        <v>1639</v>
      </c>
      <c r="B1573" s="233"/>
      <c r="C1573" s="233" t="s">
        <v>615</v>
      </c>
      <c r="H1573" s="121">
        <v>1</v>
      </c>
      <c r="I1573" s="235">
        <v>14.8</v>
      </c>
      <c r="J1573" s="251">
        <f t="shared" si="63"/>
        <v>14.8</v>
      </c>
      <c r="K1573" s="252">
        <f t="shared" si="64"/>
        <v>6.8986412473489179E-4</v>
      </c>
      <c r="P1573" s="315"/>
      <c r="Q1573" s="283"/>
      <c r="R1573" s="255">
        <v>1</v>
      </c>
      <c r="S1573" s="256" t="s">
        <v>1004</v>
      </c>
      <c r="T1573" s="256" t="s">
        <v>1004</v>
      </c>
      <c r="U1573" s="256" t="s">
        <v>1007</v>
      </c>
      <c r="V1573" s="256" t="s">
        <v>1007</v>
      </c>
      <c r="W1573" s="256" t="s">
        <v>1007</v>
      </c>
      <c r="X1573" s="256" t="s">
        <v>1007</v>
      </c>
      <c r="Y1573" s="256" t="s">
        <v>1007</v>
      </c>
      <c r="Z1573" s="256" t="s">
        <v>1007</v>
      </c>
      <c r="AA1573" s="256" t="s">
        <v>1007</v>
      </c>
      <c r="AB1573" s="256" t="s">
        <v>1007</v>
      </c>
      <c r="AC1573" s="256" t="s">
        <v>1004</v>
      </c>
      <c r="AD1573" s="248" t="s">
        <v>1004</v>
      </c>
      <c r="AE1573" s="248" t="s">
        <v>1007</v>
      </c>
      <c r="AF1573" s="249" t="s">
        <v>1004</v>
      </c>
      <c r="AG1573" s="249" t="s">
        <v>1004</v>
      </c>
      <c r="AH1573" s="249" t="s">
        <v>1004</v>
      </c>
      <c r="AI1573" s="249" t="s">
        <v>1004</v>
      </c>
      <c r="AJ1573" s="244" t="s">
        <v>1007</v>
      </c>
      <c r="AK1573" s="258" t="s">
        <v>1004</v>
      </c>
      <c r="AL1573" s="258" t="s">
        <v>1004</v>
      </c>
      <c r="AM1573" s="258" t="s">
        <v>1004</v>
      </c>
    </row>
    <row r="1574" spans="1:39" s="121" customFormat="1" ht="15" hidden="1" customHeight="1">
      <c r="A1574" s="233" t="s">
        <v>1640</v>
      </c>
      <c r="B1574" s="233"/>
      <c r="C1574" s="233" t="s">
        <v>615</v>
      </c>
      <c r="H1574" s="121">
        <v>1</v>
      </c>
      <c r="I1574" s="235">
        <v>13</v>
      </c>
      <c r="J1574" s="236">
        <f t="shared" si="63"/>
        <v>13</v>
      </c>
      <c r="K1574" s="237">
        <f t="shared" si="64"/>
        <v>6.0596173118605357E-4</v>
      </c>
      <c r="R1574" s="291"/>
    </row>
    <row r="1575" spans="1:39" s="205" customFormat="1" ht="47.55" customHeight="1">
      <c r="A1575" s="204" t="s">
        <v>1641</v>
      </c>
      <c r="B1575" s="204"/>
      <c r="C1575" s="204" t="s">
        <v>2162</v>
      </c>
      <c r="H1575" s="205">
        <v>1</v>
      </c>
      <c r="I1575" s="206">
        <v>14.5</v>
      </c>
      <c r="J1575" s="223">
        <f t="shared" si="63"/>
        <v>14.5</v>
      </c>
      <c r="K1575" s="211">
        <f t="shared" si="64"/>
        <v>6.7588039247675207E-4</v>
      </c>
      <c r="P1575" s="204" t="s">
        <v>706</v>
      </c>
      <c r="Q1575" s="220"/>
      <c r="R1575" s="299">
        <v>1</v>
      </c>
      <c r="S1575" s="221" t="s">
        <v>91</v>
      </c>
      <c r="T1575" s="221" t="s">
        <v>91</v>
      </c>
      <c r="U1575" s="221" t="s">
        <v>91</v>
      </c>
      <c r="V1575" s="221" t="s">
        <v>91</v>
      </c>
      <c r="W1575" s="221" t="s">
        <v>91</v>
      </c>
      <c r="X1575" s="221" t="s">
        <v>91</v>
      </c>
      <c r="Y1575" s="221" t="s">
        <v>91</v>
      </c>
      <c r="Z1575" s="221" t="s">
        <v>91</v>
      </c>
      <c r="AA1575" s="221" t="s">
        <v>91</v>
      </c>
      <c r="AB1575" s="221" t="s">
        <v>91</v>
      </c>
      <c r="AC1575" s="221" t="s">
        <v>91</v>
      </c>
      <c r="AD1575" s="221" t="s">
        <v>91</v>
      </c>
      <c r="AE1575" s="221" t="s">
        <v>91</v>
      </c>
      <c r="AF1575" s="221" t="s">
        <v>91</v>
      </c>
      <c r="AG1575" s="221" t="s">
        <v>91</v>
      </c>
      <c r="AH1575" s="221" t="s">
        <v>91</v>
      </c>
      <c r="AI1575" s="221" t="s">
        <v>91</v>
      </c>
      <c r="AJ1575" s="221" t="s">
        <v>91</v>
      </c>
      <c r="AK1575" s="221" t="s">
        <v>91</v>
      </c>
      <c r="AL1575" s="221" t="s">
        <v>91</v>
      </c>
      <c r="AM1575" s="221" t="s">
        <v>91</v>
      </c>
    </row>
    <row r="1576" spans="1:39" s="205" customFormat="1" ht="15" customHeight="1">
      <c r="A1576" s="204" t="s">
        <v>1642</v>
      </c>
      <c r="B1576" s="204"/>
      <c r="C1576" s="204" t="s">
        <v>1055</v>
      </c>
      <c r="H1576" s="205">
        <v>1</v>
      </c>
      <c r="I1576" s="206">
        <v>8.6999999999999993</v>
      </c>
      <c r="J1576" s="223">
        <f t="shared" si="63"/>
        <v>8.6999999999999993</v>
      </c>
      <c r="K1576" s="211">
        <f t="shared" si="64"/>
        <v>4.0552823548605117E-4</v>
      </c>
      <c r="P1576" s="317"/>
      <c r="Q1576" s="220"/>
      <c r="R1576" s="299">
        <v>1</v>
      </c>
      <c r="S1576" s="221" t="s">
        <v>1004</v>
      </c>
      <c r="T1576" s="221" t="s">
        <v>1004</v>
      </c>
      <c r="U1576" s="221" t="s">
        <v>1004</v>
      </c>
      <c r="V1576" s="221" t="s">
        <v>1004</v>
      </c>
      <c r="W1576" s="221" t="s">
        <v>1004</v>
      </c>
      <c r="X1576" s="221" t="s">
        <v>1004</v>
      </c>
      <c r="Y1576" s="221" t="s">
        <v>1004</v>
      </c>
      <c r="Z1576" s="221" t="s">
        <v>1004</v>
      </c>
      <c r="AA1576" s="221" t="s">
        <v>1004</v>
      </c>
      <c r="AB1576" s="221" t="s">
        <v>1004</v>
      </c>
      <c r="AC1576" s="221" t="s">
        <v>1004</v>
      </c>
      <c r="AD1576" s="221" t="s">
        <v>1004</v>
      </c>
      <c r="AE1576" s="221" t="s">
        <v>1004</v>
      </c>
      <c r="AF1576" s="221" t="s">
        <v>1004</v>
      </c>
      <c r="AG1576" s="221" t="s">
        <v>1004</v>
      </c>
      <c r="AH1576" s="221" t="s">
        <v>1004</v>
      </c>
      <c r="AI1576" s="221" t="s">
        <v>1004</v>
      </c>
      <c r="AJ1576" s="221" t="s">
        <v>1004</v>
      </c>
      <c r="AK1576" s="221" t="s">
        <v>1004</v>
      </c>
      <c r="AL1576" s="221" t="s">
        <v>1004</v>
      </c>
      <c r="AM1576" s="221" t="s">
        <v>1004</v>
      </c>
    </row>
    <row r="1577" spans="1:39" s="121" customFormat="1" ht="15" hidden="1" customHeight="1">
      <c r="A1577" s="233" t="s">
        <v>1643</v>
      </c>
      <c r="B1577" s="233"/>
      <c r="C1577" s="233" t="s">
        <v>2098</v>
      </c>
      <c r="H1577" s="121">
        <v>1</v>
      </c>
      <c r="I1577" s="235">
        <v>8.6999999999999993</v>
      </c>
      <c r="J1577" s="236">
        <f t="shared" si="63"/>
        <v>8.6999999999999993</v>
      </c>
      <c r="K1577" s="237">
        <f t="shared" si="64"/>
        <v>4.0552823548605117E-4</v>
      </c>
      <c r="R1577" s="291"/>
    </row>
    <row r="1578" spans="1:39" s="121" customFormat="1" ht="15" customHeight="1">
      <c r="A1578" s="233" t="s">
        <v>1644</v>
      </c>
      <c r="B1578" s="233"/>
      <c r="C1578" s="233" t="s">
        <v>539</v>
      </c>
      <c r="H1578" s="121">
        <v>1</v>
      </c>
      <c r="I1578" s="235">
        <v>13.3</v>
      </c>
      <c r="J1578" s="251">
        <f t="shared" si="63"/>
        <v>13.3</v>
      </c>
      <c r="K1578" s="252">
        <f t="shared" si="64"/>
        <v>6.1994546344419329E-4</v>
      </c>
      <c r="P1578" s="315"/>
      <c r="Q1578" s="283"/>
      <c r="R1578" s="255">
        <v>1</v>
      </c>
      <c r="S1578" s="256" t="s">
        <v>91</v>
      </c>
      <c r="T1578" s="256" t="s">
        <v>91</v>
      </c>
      <c r="U1578" s="256" t="s">
        <v>91</v>
      </c>
      <c r="V1578" s="256" t="s">
        <v>91</v>
      </c>
      <c r="W1578" s="256" t="s">
        <v>91</v>
      </c>
      <c r="X1578" s="256" t="s">
        <v>91</v>
      </c>
      <c r="Y1578" s="256" t="s">
        <v>91</v>
      </c>
      <c r="Z1578" s="256" t="s">
        <v>91</v>
      </c>
      <c r="AA1578" s="256" t="s">
        <v>91</v>
      </c>
      <c r="AB1578" s="256" t="s">
        <v>91</v>
      </c>
      <c r="AC1578" s="256" t="s">
        <v>91</v>
      </c>
      <c r="AD1578" s="256" t="s">
        <v>91</v>
      </c>
      <c r="AE1578" s="256" t="s">
        <v>91</v>
      </c>
      <c r="AF1578" s="256" t="s">
        <v>91</v>
      </c>
      <c r="AG1578" s="256" t="s">
        <v>91</v>
      </c>
      <c r="AH1578" s="256" t="s">
        <v>91</v>
      </c>
      <c r="AI1578" s="256" t="s">
        <v>91</v>
      </c>
      <c r="AJ1578" s="256" t="s">
        <v>93</v>
      </c>
      <c r="AK1578" s="256" t="s">
        <v>91</v>
      </c>
      <c r="AL1578" s="256" t="s">
        <v>91</v>
      </c>
      <c r="AM1578" s="256" t="s">
        <v>91</v>
      </c>
    </row>
    <row r="1579" spans="1:39" s="121" customFormat="1" ht="15" customHeight="1">
      <c r="A1579" s="233" t="s">
        <v>1645</v>
      </c>
      <c r="B1579" s="233"/>
      <c r="C1579" s="233" t="s">
        <v>539</v>
      </c>
      <c r="H1579" s="121">
        <v>1</v>
      </c>
      <c r="I1579" s="235">
        <v>13.3</v>
      </c>
      <c r="J1579" s="251">
        <f t="shared" si="63"/>
        <v>13.3</v>
      </c>
      <c r="K1579" s="252">
        <f t="shared" si="64"/>
        <v>6.1994546344419329E-4</v>
      </c>
      <c r="P1579" s="315"/>
      <c r="Q1579" s="283"/>
      <c r="R1579" s="255">
        <v>1</v>
      </c>
      <c r="S1579" s="256" t="s">
        <v>91</v>
      </c>
      <c r="T1579" s="256" t="s">
        <v>91</v>
      </c>
      <c r="U1579" s="256" t="s">
        <v>91</v>
      </c>
      <c r="V1579" s="256" t="s">
        <v>91</v>
      </c>
      <c r="W1579" s="256" t="s">
        <v>91</v>
      </c>
      <c r="X1579" s="256" t="s">
        <v>91</v>
      </c>
      <c r="Y1579" s="256" t="s">
        <v>91</v>
      </c>
      <c r="Z1579" s="256" t="s">
        <v>91</v>
      </c>
      <c r="AA1579" s="256" t="s">
        <v>91</v>
      </c>
      <c r="AB1579" s="256" t="s">
        <v>91</v>
      </c>
      <c r="AC1579" s="256" t="s">
        <v>91</v>
      </c>
      <c r="AD1579" s="256" t="s">
        <v>91</v>
      </c>
      <c r="AE1579" s="256" t="s">
        <v>91</v>
      </c>
      <c r="AF1579" s="256" t="s">
        <v>91</v>
      </c>
      <c r="AG1579" s="256" t="s">
        <v>91</v>
      </c>
      <c r="AH1579" s="256" t="s">
        <v>91</v>
      </c>
      <c r="AI1579" s="256" t="s">
        <v>91</v>
      </c>
      <c r="AJ1579" s="256" t="s">
        <v>93</v>
      </c>
      <c r="AK1579" s="256" t="s">
        <v>91</v>
      </c>
      <c r="AL1579" s="256" t="s">
        <v>91</v>
      </c>
      <c r="AM1579" s="256" t="s">
        <v>91</v>
      </c>
    </row>
    <row r="1580" spans="1:39" s="121" customFormat="1" ht="15" hidden="1" customHeight="1">
      <c r="A1580" s="233" t="s">
        <v>1646</v>
      </c>
      <c r="B1580" s="233"/>
      <c r="C1580" s="233" t="s">
        <v>2086</v>
      </c>
      <c r="H1580" s="121">
        <v>1</v>
      </c>
      <c r="I1580" s="235">
        <v>13.3</v>
      </c>
      <c r="J1580" s="236">
        <f t="shared" si="63"/>
        <v>13.3</v>
      </c>
      <c r="K1580" s="237">
        <f t="shared" si="64"/>
        <v>6.1994546344419329E-4</v>
      </c>
      <c r="R1580" s="291"/>
    </row>
    <row r="1581" spans="1:39" s="121" customFormat="1" ht="15" hidden="1" customHeight="1">
      <c r="A1581" s="233" t="s">
        <v>1647</v>
      </c>
      <c r="B1581" s="233"/>
      <c r="C1581" s="233" t="s">
        <v>2086</v>
      </c>
      <c r="H1581" s="121">
        <v>1</v>
      </c>
      <c r="I1581" s="235">
        <v>13.3</v>
      </c>
      <c r="J1581" s="236">
        <f t="shared" si="63"/>
        <v>13.3</v>
      </c>
      <c r="K1581" s="237">
        <f t="shared" si="64"/>
        <v>6.1994546344419329E-4</v>
      </c>
      <c r="R1581" s="291"/>
    </row>
    <row r="1582" spans="1:39" s="121" customFormat="1" ht="15" hidden="1" customHeight="1">
      <c r="A1582" s="233" t="s">
        <v>1648</v>
      </c>
      <c r="B1582" s="233"/>
      <c r="C1582" s="233" t="s">
        <v>970</v>
      </c>
      <c r="H1582" s="121">
        <v>1</v>
      </c>
      <c r="I1582" s="235">
        <v>13.3</v>
      </c>
      <c r="J1582" s="236">
        <f t="shared" si="63"/>
        <v>13.3</v>
      </c>
      <c r="K1582" s="237">
        <f t="shared" si="64"/>
        <v>6.1994546344419329E-4</v>
      </c>
      <c r="R1582" s="291"/>
    </row>
    <row r="1583" spans="1:39" s="121" customFormat="1" ht="15" hidden="1" customHeight="1">
      <c r="A1583" s="233" t="s">
        <v>1649</v>
      </c>
      <c r="B1583" s="233"/>
      <c r="C1583" s="233" t="s">
        <v>970</v>
      </c>
      <c r="H1583" s="121">
        <v>1</v>
      </c>
      <c r="I1583" s="235">
        <v>13.3</v>
      </c>
      <c r="J1583" s="236">
        <f t="shared" si="63"/>
        <v>13.3</v>
      </c>
      <c r="K1583" s="237">
        <f t="shared" si="64"/>
        <v>6.1994546344419329E-4</v>
      </c>
      <c r="R1583" s="291"/>
    </row>
    <row r="1584" spans="1:39" s="121" customFormat="1" ht="15" customHeight="1">
      <c r="A1584" s="233" t="s">
        <v>1650</v>
      </c>
      <c r="B1584" s="233"/>
      <c r="C1584" s="233" t="s">
        <v>311</v>
      </c>
      <c r="H1584" s="121">
        <v>1</v>
      </c>
      <c r="I1584" s="235">
        <v>13.3</v>
      </c>
      <c r="J1584" s="251">
        <f t="shared" si="63"/>
        <v>13.3</v>
      </c>
      <c r="K1584" s="252">
        <f t="shared" si="64"/>
        <v>6.1994546344419329E-4</v>
      </c>
      <c r="P1584" s="315"/>
      <c r="Q1584" s="283"/>
      <c r="R1584" s="255">
        <v>1</v>
      </c>
      <c r="S1584" s="256" t="s">
        <v>91</v>
      </c>
      <c r="T1584" s="256" t="s">
        <v>91</v>
      </c>
      <c r="U1584" s="256" t="s">
        <v>91</v>
      </c>
      <c r="V1584" s="256" t="s">
        <v>91</v>
      </c>
      <c r="W1584" s="256" t="s">
        <v>91</v>
      </c>
      <c r="X1584" s="256" t="s">
        <v>91</v>
      </c>
      <c r="Y1584" s="256" t="s">
        <v>91</v>
      </c>
      <c r="Z1584" s="256" t="s">
        <v>91</v>
      </c>
      <c r="AA1584" s="256" t="s">
        <v>91</v>
      </c>
      <c r="AB1584" s="256" t="s">
        <v>91</v>
      </c>
      <c r="AC1584" s="256" t="s">
        <v>91</v>
      </c>
      <c r="AD1584" s="256" t="s">
        <v>91</v>
      </c>
      <c r="AE1584" s="256" t="s">
        <v>91</v>
      </c>
      <c r="AF1584" s="256" t="s">
        <v>91</v>
      </c>
      <c r="AG1584" s="256" t="s">
        <v>91</v>
      </c>
      <c r="AH1584" s="256" t="s">
        <v>91</v>
      </c>
      <c r="AI1584" s="256" t="s">
        <v>91</v>
      </c>
      <c r="AJ1584" s="256" t="s">
        <v>91</v>
      </c>
      <c r="AK1584" s="256" t="s">
        <v>91</v>
      </c>
      <c r="AL1584" s="256" t="s">
        <v>91</v>
      </c>
      <c r="AM1584" s="256" t="s">
        <v>91</v>
      </c>
    </row>
    <row r="1585" spans="1:39" s="121" customFormat="1" ht="15" customHeight="1">
      <c r="A1585" s="233" t="s">
        <v>1651</v>
      </c>
      <c r="B1585" s="233"/>
      <c r="C1585" s="233" t="s">
        <v>311</v>
      </c>
      <c r="H1585" s="121">
        <v>1</v>
      </c>
      <c r="I1585" s="235">
        <v>13.3</v>
      </c>
      <c r="J1585" s="251">
        <f t="shared" si="63"/>
        <v>13.3</v>
      </c>
      <c r="K1585" s="252">
        <f t="shared" si="64"/>
        <v>6.1994546344419329E-4</v>
      </c>
      <c r="P1585" s="315"/>
      <c r="Q1585" s="283"/>
      <c r="R1585" s="255">
        <v>1</v>
      </c>
      <c r="S1585" s="256" t="s">
        <v>91</v>
      </c>
      <c r="T1585" s="256" t="s">
        <v>91</v>
      </c>
      <c r="U1585" s="256" t="s">
        <v>91</v>
      </c>
      <c r="V1585" s="256" t="s">
        <v>91</v>
      </c>
      <c r="W1585" s="256" t="s">
        <v>91</v>
      </c>
      <c r="X1585" s="256" t="s">
        <v>91</v>
      </c>
      <c r="Y1585" s="256" t="s">
        <v>91</v>
      </c>
      <c r="Z1585" s="256" t="s">
        <v>91</v>
      </c>
      <c r="AA1585" s="256" t="s">
        <v>91</v>
      </c>
      <c r="AB1585" s="256" t="s">
        <v>91</v>
      </c>
      <c r="AC1585" s="256" t="s">
        <v>91</v>
      </c>
      <c r="AD1585" s="256" t="s">
        <v>91</v>
      </c>
      <c r="AE1585" s="256" t="s">
        <v>91</v>
      </c>
      <c r="AF1585" s="256" t="s">
        <v>91</v>
      </c>
      <c r="AG1585" s="256" t="s">
        <v>91</v>
      </c>
      <c r="AH1585" s="256" t="s">
        <v>91</v>
      </c>
      <c r="AI1585" s="256" t="s">
        <v>91</v>
      </c>
      <c r="AJ1585" s="256" t="s">
        <v>91</v>
      </c>
      <c r="AK1585" s="256" t="s">
        <v>91</v>
      </c>
      <c r="AL1585" s="256" t="s">
        <v>91</v>
      </c>
      <c r="AM1585" s="256" t="s">
        <v>91</v>
      </c>
    </row>
    <row r="1586" spans="1:39" s="121" customFormat="1" ht="15" hidden="1" customHeight="1">
      <c r="A1586" s="233" t="s">
        <v>1652</v>
      </c>
      <c r="B1586" s="233"/>
      <c r="C1586" s="233" t="s">
        <v>2247</v>
      </c>
      <c r="H1586" s="121">
        <v>1</v>
      </c>
      <c r="I1586" s="235">
        <v>13.3</v>
      </c>
      <c r="J1586" s="236">
        <f t="shared" si="63"/>
        <v>13.3</v>
      </c>
      <c r="K1586" s="237">
        <f t="shared" si="64"/>
        <v>6.1994546344419329E-4</v>
      </c>
      <c r="R1586" s="291"/>
    </row>
    <row r="1587" spans="1:39" s="121" customFormat="1" ht="15" hidden="1" customHeight="1">
      <c r="A1587" s="233" t="s">
        <v>1653</v>
      </c>
      <c r="B1587" s="233"/>
      <c r="C1587" s="233" t="s">
        <v>2247</v>
      </c>
      <c r="H1587" s="121">
        <v>1</v>
      </c>
      <c r="I1587" s="235">
        <v>13.3</v>
      </c>
      <c r="J1587" s="236">
        <f t="shared" si="63"/>
        <v>13.3</v>
      </c>
      <c r="K1587" s="237">
        <f t="shared" si="64"/>
        <v>6.1994546344419329E-4</v>
      </c>
      <c r="R1587" s="291"/>
    </row>
    <row r="1588" spans="1:39" s="121" customFormat="1" ht="15" hidden="1" customHeight="1">
      <c r="A1588" s="233" t="s">
        <v>1654</v>
      </c>
      <c r="B1588" s="233"/>
      <c r="C1588" s="233" t="s">
        <v>553</v>
      </c>
      <c r="H1588" s="121">
        <v>1</v>
      </c>
      <c r="I1588" s="235">
        <v>13.3</v>
      </c>
      <c r="J1588" s="236">
        <f t="shared" si="63"/>
        <v>13.3</v>
      </c>
      <c r="K1588" s="237">
        <f t="shared" si="64"/>
        <v>6.1994546344419329E-4</v>
      </c>
      <c r="R1588" s="291"/>
    </row>
    <row r="1589" spans="1:39" s="121" customFormat="1" ht="15" hidden="1" customHeight="1">
      <c r="A1589" s="233" t="s">
        <v>1655</v>
      </c>
      <c r="B1589" s="233"/>
      <c r="C1589" s="233" t="s">
        <v>553</v>
      </c>
      <c r="H1589" s="121">
        <v>1</v>
      </c>
      <c r="I1589" s="235">
        <v>15.1</v>
      </c>
      <c r="J1589" s="236">
        <f t="shared" si="63"/>
        <v>15.1</v>
      </c>
      <c r="K1589" s="237">
        <f t="shared" si="64"/>
        <v>7.038478569930314E-4</v>
      </c>
      <c r="R1589" s="291"/>
    </row>
    <row r="1590" spans="1:39" s="205" customFormat="1" ht="29.55" customHeight="1">
      <c r="A1590" s="204" t="s">
        <v>1656</v>
      </c>
      <c r="B1590" s="204"/>
      <c r="C1590" s="204" t="s">
        <v>537</v>
      </c>
      <c r="H1590" s="205">
        <v>1</v>
      </c>
      <c r="I1590" s="206">
        <v>13.3</v>
      </c>
      <c r="J1590" s="193">
        <f t="shared" si="63"/>
        <v>13.3</v>
      </c>
      <c r="K1590" s="207">
        <f t="shared" si="64"/>
        <v>6.1994546344419329E-4</v>
      </c>
      <c r="P1590" s="317" t="s">
        <v>2270</v>
      </c>
      <c r="R1590" s="303">
        <v>1</v>
      </c>
      <c r="S1590" s="205" t="s">
        <v>91</v>
      </c>
      <c r="T1590" s="205" t="s">
        <v>91</v>
      </c>
      <c r="U1590" s="205" t="s">
        <v>91</v>
      </c>
      <c r="V1590" s="205" t="s">
        <v>91</v>
      </c>
      <c r="W1590" s="205" t="s">
        <v>91</v>
      </c>
      <c r="X1590" s="205" t="s">
        <v>91</v>
      </c>
      <c r="Y1590" s="205" t="s">
        <v>91</v>
      </c>
      <c r="Z1590" s="205" t="s">
        <v>91</v>
      </c>
      <c r="AA1590" s="205" t="s">
        <v>91</v>
      </c>
      <c r="AB1590" s="205" t="s">
        <v>91</v>
      </c>
      <c r="AC1590" s="205" t="s">
        <v>91</v>
      </c>
      <c r="AD1590" s="205" t="s">
        <v>91</v>
      </c>
      <c r="AE1590" s="205" t="s">
        <v>91</v>
      </c>
      <c r="AF1590" s="205" t="s">
        <v>91</v>
      </c>
      <c r="AG1590" s="205" t="s">
        <v>91</v>
      </c>
      <c r="AH1590" s="205" t="s">
        <v>91</v>
      </c>
      <c r="AI1590" s="205" t="s">
        <v>91</v>
      </c>
      <c r="AJ1590" s="205" t="s">
        <v>91</v>
      </c>
      <c r="AK1590" s="205" t="s">
        <v>91</v>
      </c>
      <c r="AL1590" s="205" t="s">
        <v>91</v>
      </c>
      <c r="AM1590" s="205" t="s">
        <v>91</v>
      </c>
    </row>
    <row r="1591" spans="1:39" s="205" customFormat="1" ht="23.55" customHeight="1">
      <c r="A1591" s="204" t="s">
        <v>1657</v>
      </c>
      <c r="B1591" s="204"/>
      <c r="C1591" s="204" t="s">
        <v>537</v>
      </c>
      <c r="H1591" s="205">
        <v>1</v>
      </c>
      <c r="I1591" s="206">
        <v>15.1</v>
      </c>
      <c r="J1591" s="193">
        <f t="shared" si="63"/>
        <v>15.1</v>
      </c>
      <c r="K1591" s="207">
        <f t="shared" si="64"/>
        <v>7.038478569930314E-4</v>
      </c>
      <c r="P1591" s="317" t="s">
        <v>2270</v>
      </c>
      <c r="R1591" s="303">
        <v>1</v>
      </c>
      <c r="S1591" s="205" t="s">
        <v>91</v>
      </c>
      <c r="T1591" s="205" t="s">
        <v>91</v>
      </c>
      <c r="U1591" s="205" t="s">
        <v>91</v>
      </c>
      <c r="V1591" s="205" t="s">
        <v>91</v>
      </c>
      <c r="W1591" s="205" t="s">
        <v>91</v>
      </c>
      <c r="X1591" s="205" t="s">
        <v>91</v>
      </c>
      <c r="Y1591" s="205" t="s">
        <v>91</v>
      </c>
      <c r="Z1591" s="205" t="s">
        <v>91</v>
      </c>
      <c r="AA1591" s="205" t="s">
        <v>91</v>
      </c>
      <c r="AB1591" s="205" t="s">
        <v>91</v>
      </c>
      <c r="AC1591" s="205" t="s">
        <v>91</v>
      </c>
      <c r="AD1591" s="205" t="s">
        <v>91</v>
      </c>
      <c r="AE1591" s="205" t="s">
        <v>91</v>
      </c>
      <c r="AF1591" s="205" t="s">
        <v>91</v>
      </c>
      <c r="AG1591" s="205" t="s">
        <v>91</v>
      </c>
      <c r="AH1591" s="205" t="s">
        <v>91</v>
      </c>
      <c r="AI1591" s="205" t="s">
        <v>91</v>
      </c>
      <c r="AJ1591" s="205" t="s">
        <v>91</v>
      </c>
      <c r="AK1591" s="205" t="s">
        <v>91</v>
      </c>
      <c r="AL1591" s="205" t="s">
        <v>91</v>
      </c>
      <c r="AM1591" s="205" t="s">
        <v>91</v>
      </c>
    </row>
    <row r="1592" spans="1:39" s="121" customFormat="1" ht="15" customHeight="1">
      <c r="A1592" s="233" t="s">
        <v>1658</v>
      </c>
      <c r="B1592" s="233"/>
      <c r="C1592" s="233" t="s">
        <v>896</v>
      </c>
      <c r="H1592" s="121">
        <v>1</v>
      </c>
      <c r="I1592" s="235">
        <v>13.3</v>
      </c>
      <c r="J1592" s="251">
        <f t="shared" si="63"/>
        <v>13.3</v>
      </c>
      <c r="K1592" s="252">
        <f t="shared" si="64"/>
        <v>6.1994546344419329E-4</v>
      </c>
      <c r="P1592" s="315"/>
      <c r="Q1592" s="283"/>
      <c r="R1592" s="298">
        <v>1</v>
      </c>
      <c r="S1592" s="257" t="s">
        <v>91</v>
      </c>
      <c r="T1592" s="257" t="s">
        <v>91</v>
      </c>
      <c r="U1592" s="257" t="s">
        <v>91</v>
      </c>
      <c r="V1592" s="257" t="s">
        <v>91</v>
      </c>
      <c r="W1592" s="257" t="s">
        <v>91</v>
      </c>
      <c r="X1592" s="257" t="s">
        <v>91</v>
      </c>
      <c r="Y1592" s="257" t="s">
        <v>91</v>
      </c>
      <c r="Z1592" s="257" t="s">
        <v>91</v>
      </c>
      <c r="AA1592" s="257" t="s">
        <v>91</v>
      </c>
      <c r="AB1592" s="257" t="s">
        <v>91</v>
      </c>
      <c r="AC1592" s="257" t="s">
        <v>91</v>
      </c>
      <c r="AD1592" s="257" t="s">
        <v>91</v>
      </c>
      <c r="AE1592" s="257" t="s">
        <v>91</v>
      </c>
      <c r="AF1592" s="257" t="s">
        <v>91</v>
      </c>
      <c r="AG1592" s="257" t="s">
        <v>91</v>
      </c>
      <c r="AH1592" s="257" t="s">
        <v>91</v>
      </c>
      <c r="AI1592" s="257" t="s">
        <v>91</v>
      </c>
      <c r="AJ1592" s="257" t="s">
        <v>91</v>
      </c>
      <c r="AK1592" s="257" t="s">
        <v>91</v>
      </c>
      <c r="AL1592" s="257" t="s">
        <v>91</v>
      </c>
      <c r="AM1592" s="257" t="s">
        <v>91</v>
      </c>
    </row>
    <row r="1593" spans="1:39" s="121" customFormat="1" ht="15" customHeight="1">
      <c r="A1593" s="233" t="s">
        <v>1659</v>
      </c>
      <c r="B1593" s="233"/>
      <c r="C1593" s="233" t="s">
        <v>896</v>
      </c>
      <c r="H1593" s="121">
        <v>1</v>
      </c>
      <c r="I1593" s="235">
        <v>15</v>
      </c>
      <c r="J1593" s="251">
        <f t="shared" ref="J1593:J1662" si="65">H1593*I1593</f>
        <v>15</v>
      </c>
      <c r="K1593" s="252">
        <f t="shared" ref="K1593:K1662" si="66">J1593/21453.5</f>
        <v>6.991866129069849E-4</v>
      </c>
      <c r="P1593" s="315"/>
      <c r="Q1593" s="283"/>
      <c r="R1593" s="298">
        <v>1</v>
      </c>
      <c r="S1593" s="257" t="s">
        <v>91</v>
      </c>
      <c r="T1593" s="257" t="s">
        <v>91</v>
      </c>
      <c r="U1593" s="257" t="s">
        <v>91</v>
      </c>
      <c r="V1593" s="257" t="s">
        <v>91</v>
      </c>
      <c r="W1593" s="257" t="s">
        <v>91</v>
      </c>
      <c r="X1593" s="257" t="s">
        <v>91</v>
      </c>
      <c r="Y1593" s="257" t="s">
        <v>91</v>
      </c>
      <c r="Z1593" s="257" t="s">
        <v>91</v>
      </c>
      <c r="AA1593" s="257" t="s">
        <v>91</v>
      </c>
      <c r="AB1593" s="257" t="s">
        <v>91</v>
      </c>
      <c r="AC1593" s="257" t="s">
        <v>91</v>
      </c>
      <c r="AD1593" s="257" t="s">
        <v>91</v>
      </c>
      <c r="AE1593" s="257" t="s">
        <v>91</v>
      </c>
      <c r="AF1593" s="257" t="s">
        <v>91</v>
      </c>
      <c r="AG1593" s="257" t="s">
        <v>91</v>
      </c>
      <c r="AH1593" s="257" t="s">
        <v>91</v>
      </c>
      <c r="AI1593" s="257" t="s">
        <v>91</v>
      </c>
      <c r="AJ1593" s="257" t="s">
        <v>91</v>
      </c>
      <c r="AK1593" s="257" t="s">
        <v>91</v>
      </c>
      <c r="AL1593" s="257" t="s">
        <v>91</v>
      </c>
      <c r="AM1593" s="257" t="s">
        <v>91</v>
      </c>
    </row>
    <row r="1594" spans="1:39" s="121" customFormat="1" ht="15" customHeight="1">
      <c r="A1594" s="233" t="s">
        <v>1660</v>
      </c>
      <c r="B1594" s="233"/>
      <c r="C1594" s="233" t="s">
        <v>832</v>
      </c>
      <c r="H1594" s="121">
        <v>1</v>
      </c>
      <c r="I1594" s="235">
        <v>13.3</v>
      </c>
      <c r="J1594" s="251">
        <f t="shared" si="65"/>
        <v>13.3</v>
      </c>
      <c r="K1594" s="252">
        <f t="shared" si="66"/>
        <v>6.1994546344419329E-4</v>
      </c>
      <c r="P1594" s="315"/>
      <c r="Q1594" s="283"/>
      <c r="R1594" s="298">
        <v>1</v>
      </c>
      <c r="S1594" s="257" t="s">
        <v>91</v>
      </c>
      <c r="T1594" s="257" t="s">
        <v>91</v>
      </c>
      <c r="U1594" s="257" t="s">
        <v>91</v>
      </c>
      <c r="V1594" s="257" t="s">
        <v>91</v>
      </c>
      <c r="W1594" s="257" t="s">
        <v>91</v>
      </c>
      <c r="X1594" s="257" t="s">
        <v>91</v>
      </c>
      <c r="Y1594" s="257" t="s">
        <v>91</v>
      </c>
      <c r="Z1594" s="257" t="s">
        <v>91</v>
      </c>
      <c r="AA1594" s="257" t="s">
        <v>91</v>
      </c>
      <c r="AB1594" s="257" t="s">
        <v>91</v>
      </c>
      <c r="AC1594" s="257" t="s">
        <v>91</v>
      </c>
      <c r="AD1594" s="257" t="s">
        <v>91</v>
      </c>
      <c r="AE1594" s="257" t="s">
        <v>91</v>
      </c>
      <c r="AF1594" s="257" t="s">
        <v>91</v>
      </c>
      <c r="AG1594" s="257" t="s">
        <v>91</v>
      </c>
      <c r="AH1594" s="257" t="s">
        <v>91</v>
      </c>
      <c r="AI1594" s="257" t="s">
        <v>91</v>
      </c>
      <c r="AJ1594" s="257" t="s">
        <v>91</v>
      </c>
      <c r="AK1594" s="257" t="s">
        <v>91</v>
      </c>
      <c r="AL1594" s="257" t="s">
        <v>91</v>
      </c>
      <c r="AM1594" s="257" t="s">
        <v>91</v>
      </c>
    </row>
    <row r="1595" spans="1:39" s="121" customFormat="1" ht="15" customHeight="1">
      <c r="A1595" s="233" t="s">
        <v>1661</v>
      </c>
      <c r="B1595" s="233"/>
      <c r="C1595" s="233" t="s">
        <v>832</v>
      </c>
      <c r="H1595" s="121">
        <v>1</v>
      </c>
      <c r="I1595" s="235">
        <v>15.1</v>
      </c>
      <c r="J1595" s="251">
        <f t="shared" si="65"/>
        <v>15.1</v>
      </c>
      <c r="K1595" s="252">
        <f t="shared" si="66"/>
        <v>7.038478569930314E-4</v>
      </c>
      <c r="P1595" s="315"/>
      <c r="Q1595" s="283"/>
      <c r="R1595" s="298">
        <v>1</v>
      </c>
      <c r="S1595" s="257" t="s">
        <v>91</v>
      </c>
      <c r="T1595" s="257" t="s">
        <v>91</v>
      </c>
      <c r="U1595" s="257" t="s">
        <v>91</v>
      </c>
      <c r="V1595" s="257" t="s">
        <v>91</v>
      </c>
      <c r="W1595" s="257" t="s">
        <v>91</v>
      </c>
      <c r="X1595" s="257" t="s">
        <v>91</v>
      </c>
      <c r="Y1595" s="257" t="s">
        <v>91</v>
      </c>
      <c r="Z1595" s="257" t="s">
        <v>91</v>
      </c>
      <c r="AA1595" s="257" t="s">
        <v>91</v>
      </c>
      <c r="AB1595" s="257" t="s">
        <v>91</v>
      </c>
      <c r="AC1595" s="257" t="s">
        <v>91</v>
      </c>
      <c r="AD1595" s="257" t="s">
        <v>91</v>
      </c>
      <c r="AE1595" s="257" t="s">
        <v>91</v>
      </c>
      <c r="AF1595" s="257" t="s">
        <v>91</v>
      </c>
      <c r="AG1595" s="257" t="s">
        <v>91</v>
      </c>
      <c r="AH1595" s="257" t="s">
        <v>91</v>
      </c>
      <c r="AI1595" s="257" t="s">
        <v>91</v>
      </c>
      <c r="AJ1595" s="257" t="s">
        <v>91</v>
      </c>
      <c r="AK1595" s="257" t="s">
        <v>91</v>
      </c>
      <c r="AL1595" s="257" t="s">
        <v>91</v>
      </c>
      <c r="AM1595" s="257" t="s">
        <v>91</v>
      </c>
    </row>
    <row r="1596" spans="1:39" s="121" customFormat="1" ht="15" customHeight="1">
      <c r="A1596" s="233" t="s">
        <v>1662</v>
      </c>
      <c r="B1596" s="233"/>
      <c r="C1596" s="233" t="s">
        <v>290</v>
      </c>
      <c r="H1596" s="121">
        <v>1</v>
      </c>
      <c r="I1596" s="235">
        <v>13.3</v>
      </c>
      <c r="J1596" s="251">
        <f t="shared" si="65"/>
        <v>13.3</v>
      </c>
      <c r="K1596" s="252">
        <f t="shared" si="66"/>
        <v>6.1994546344419329E-4</v>
      </c>
      <c r="P1596" s="315"/>
      <c r="Q1596" s="283"/>
      <c r="R1596" s="255">
        <v>1</v>
      </c>
      <c r="S1596" s="256" t="s">
        <v>91</v>
      </c>
      <c r="T1596" s="256" t="s">
        <v>91</v>
      </c>
      <c r="U1596" s="256" t="s">
        <v>91</v>
      </c>
      <c r="V1596" s="256" t="s">
        <v>91</v>
      </c>
      <c r="W1596" s="256" t="s">
        <v>91</v>
      </c>
      <c r="X1596" s="256" t="s">
        <v>91</v>
      </c>
      <c r="Y1596" s="256" t="s">
        <v>91</v>
      </c>
      <c r="Z1596" s="256" t="s">
        <v>91</v>
      </c>
      <c r="AA1596" s="256" t="s">
        <v>91</v>
      </c>
      <c r="AB1596" s="256" t="s">
        <v>91</v>
      </c>
      <c r="AC1596" s="256" t="s">
        <v>91</v>
      </c>
      <c r="AD1596" s="256" t="s">
        <v>91</v>
      </c>
      <c r="AE1596" s="256" t="s">
        <v>91</v>
      </c>
      <c r="AF1596" s="256" t="s">
        <v>91</v>
      </c>
      <c r="AG1596" s="256" t="s">
        <v>91</v>
      </c>
      <c r="AH1596" s="256" t="s">
        <v>91</v>
      </c>
      <c r="AI1596" s="256" t="s">
        <v>91</v>
      </c>
      <c r="AJ1596" s="256" t="s">
        <v>91</v>
      </c>
      <c r="AK1596" s="256" t="s">
        <v>91</v>
      </c>
      <c r="AL1596" s="256" t="s">
        <v>91</v>
      </c>
      <c r="AM1596" s="256" t="s">
        <v>91</v>
      </c>
    </row>
    <row r="1597" spans="1:39" s="121" customFormat="1" ht="15" customHeight="1">
      <c r="A1597" s="233" t="s">
        <v>1663</v>
      </c>
      <c r="B1597" s="233"/>
      <c r="C1597" s="233" t="s">
        <v>290</v>
      </c>
      <c r="H1597" s="121">
        <v>1</v>
      </c>
      <c r="I1597" s="235">
        <v>15.1</v>
      </c>
      <c r="J1597" s="251">
        <f t="shared" si="65"/>
        <v>15.1</v>
      </c>
      <c r="K1597" s="252">
        <f t="shared" si="66"/>
        <v>7.038478569930314E-4</v>
      </c>
      <c r="P1597" s="315"/>
      <c r="Q1597" s="283"/>
      <c r="R1597" s="255">
        <v>1</v>
      </c>
      <c r="S1597" s="256" t="s">
        <v>91</v>
      </c>
      <c r="T1597" s="256" t="s">
        <v>91</v>
      </c>
      <c r="U1597" s="256" t="s">
        <v>91</v>
      </c>
      <c r="V1597" s="256" t="s">
        <v>91</v>
      </c>
      <c r="W1597" s="256" t="s">
        <v>91</v>
      </c>
      <c r="X1597" s="256" t="s">
        <v>91</v>
      </c>
      <c r="Y1597" s="256" t="s">
        <v>91</v>
      </c>
      <c r="Z1597" s="256" t="s">
        <v>91</v>
      </c>
      <c r="AA1597" s="256" t="s">
        <v>91</v>
      </c>
      <c r="AB1597" s="256" t="s">
        <v>91</v>
      </c>
      <c r="AC1597" s="256" t="s">
        <v>91</v>
      </c>
      <c r="AD1597" s="256" t="s">
        <v>91</v>
      </c>
      <c r="AE1597" s="256" t="s">
        <v>91</v>
      </c>
      <c r="AF1597" s="256" t="s">
        <v>91</v>
      </c>
      <c r="AG1597" s="256" t="s">
        <v>91</v>
      </c>
      <c r="AH1597" s="256" t="s">
        <v>91</v>
      </c>
      <c r="AI1597" s="256" t="s">
        <v>91</v>
      </c>
      <c r="AJ1597" s="256" t="s">
        <v>91</v>
      </c>
      <c r="AK1597" s="256" t="s">
        <v>91</v>
      </c>
      <c r="AL1597" s="256" t="s">
        <v>91</v>
      </c>
      <c r="AM1597" s="256" t="s">
        <v>91</v>
      </c>
    </row>
    <row r="1598" spans="1:39" s="123" customFormat="1" ht="37.049999999999997" customHeight="1">
      <c r="A1598" s="153" t="s">
        <v>1664</v>
      </c>
      <c r="B1598" s="153"/>
      <c r="C1598" s="153" t="s">
        <v>1103</v>
      </c>
      <c r="H1598" s="123">
        <v>1</v>
      </c>
      <c r="I1598" s="156">
        <v>13.3</v>
      </c>
      <c r="J1598" s="222">
        <f t="shared" si="65"/>
        <v>13.3</v>
      </c>
      <c r="K1598" s="164">
        <f t="shared" si="66"/>
        <v>6.1994546344419329E-4</v>
      </c>
      <c r="P1598" s="316" t="s">
        <v>2267</v>
      </c>
      <c r="Q1598" s="123">
        <v>1</v>
      </c>
      <c r="R1598" s="302">
        <v>1</v>
      </c>
      <c r="S1598" s="123" t="s">
        <v>91</v>
      </c>
      <c r="T1598" s="123" t="s">
        <v>91</v>
      </c>
      <c r="U1598" s="123" t="s">
        <v>91</v>
      </c>
      <c r="V1598" s="123" t="s">
        <v>91</v>
      </c>
      <c r="W1598" s="123" t="s">
        <v>91</v>
      </c>
      <c r="X1598" s="123" t="s">
        <v>91</v>
      </c>
      <c r="Y1598" s="123" t="s">
        <v>91</v>
      </c>
      <c r="Z1598" s="123" t="s">
        <v>91</v>
      </c>
      <c r="AA1598" s="123" t="s">
        <v>91</v>
      </c>
      <c r="AB1598" s="123" t="s">
        <v>91</v>
      </c>
      <c r="AC1598" s="123" t="s">
        <v>91</v>
      </c>
      <c r="AD1598" s="123" t="s">
        <v>91</v>
      </c>
      <c r="AE1598" s="123" t="s">
        <v>91</v>
      </c>
      <c r="AF1598" s="123" t="s">
        <v>91</v>
      </c>
      <c r="AG1598" s="123" t="s">
        <v>91</v>
      </c>
      <c r="AH1598" s="123" t="s">
        <v>91</v>
      </c>
      <c r="AI1598" s="123" t="s">
        <v>91</v>
      </c>
      <c r="AJ1598" s="123" t="s">
        <v>91</v>
      </c>
      <c r="AK1598" s="123" t="s">
        <v>91</v>
      </c>
      <c r="AL1598" s="123" t="s">
        <v>91</v>
      </c>
      <c r="AM1598" s="123" t="s">
        <v>91</v>
      </c>
    </row>
    <row r="1599" spans="1:39" s="123" customFormat="1" ht="33" customHeight="1">
      <c r="A1599" s="153" t="s">
        <v>1665</v>
      </c>
      <c r="B1599" s="153"/>
      <c r="C1599" s="153" t="s">
        <v>1103</v>
      </c>
      <c r="H1599" s="123">
        <v>1</v>
      </c>
      <c r="I1599" s="156">
        <v>15.1</v>
      </c>
      <c r="J1599" s="222">
        <f t="shared" si="65"/>
        <v>15.1</v>
      </c>
      <c r="K1599" s="164">
        <f t="shared" si="66"/>
        <v>7.038478569930314E-4</v>
      </c>
      <c r="P1599" s="316" t="s">
        <v>2267</v>
      </c>
      <c r="Q1599" s="123">
        <v>1</v>
      </c>
      <c r="R1599" s="302">
        <v>1</v>
      </c>
      <c r="S1599" s="123" t="s">
        <v>91</v>
      </c>
      <c r="T1599" s="123" t="s">
        <v>91</v>
      </c>
      <c r="U1599" s="123" t="s">
        <v>91</v>
      </c>
      <c r="V1599" s="123" t="s">
        <v>91</v>
      </c>
      <c r="W1599" s="123" t="s">
        <v>91</v>
      </c>
      <c r="X1599" s="123" t="s">
        <v>91</v>
      </c>
      <c r="Y1599" s="123" t="s">
        <v>91</v>
      </c>
      <c r="Z1599" s="123" t="s">
        <v>91</v>
      </c>
      <c r="AA1599" s="123" t="s">
        <v>91</v>
      </c>
      <c r="AB1599" s="123" t="s">
        <v>91</v>
      </c>
      <c r="AC1599" s="123" t="s">
        <v>91</v>
      </c>
      <c r="AD1599" s="123" t="s">
        <v>91</v>
      </c>
      <c r="AE1599" s="123" t="s">
        <v>91</v>
      </c>
      <c r="AF1599" s="123" t="s">
        <v>91</v>
      </c>
      <c r="AG1599" s="123" t="s">
        <v>91</v>
      </c>
      <c r="AH1599" s="123" t="s">
        <v>91</v>
      </c>
      <c r="AI1599" s="123" t="s">
        <v>91</v>
      </c>
      <c r="AJ1599" s="123" t="s">
        <v>91</v>
      </c>
      <c r="AK1599" s="123" t="s">
        <v>91</v>
      </c>
      <c r="AL1599" s="123" t="s">
        <v>91</v>
      </c>
      <c r="AM1599" s="123" t="s">
        <v>91</v>
      </c>
    </row>
    <row r="1600" spans="1:39" s="121" customFormat="1" ht="15" customHeight="1">
      <c r="A1600" s="233" t="s">
        <v>1666</v>
      </c>
      <c r="B1600" s="233"/>
      <c r="C1600" s="233" t="s">
        <v>2045</v>
      </c>
      <c r="H1600" s="121">
        <v>1</v>
      </c>
      <c r="I1600" s="235">
        <v>13.3</v>
      </c>
      <c r="J1600" s="236">
        <f t="shared" si="65"/>
        <v>13.3</v>
      </c>
      <c r="K1600" s="237">
        <f t="shared" si="66"/>
        <v>6.1994546344419329E-4</v>
      </c>
      <c r="P1600" s="315"/>
      <c r="R1600" s="300">
        <v>1</v>
      </c>
      <c r="S1600" s="121" t="s">
        <v>91</v>
      </c>
      <c r="T1600" s="121" t="s">
        <v>91</v>
      </c>
      <c r="U1600" s="121" t="s">
        <v>91</v>
      </c>
      <c r="V1600" s="121" t="s">
        <v>91</v>
      </c>
      <c r="W1600" s="121" t="s">
        <v>91</v>
      </c>
      <c r="X1600" s="121" t="s">
        <v>91</v>
      </c>
      <c r="Y1600" s="121" t="s">
        <v>91</v>
      </c>
      <c r="Z1600" s="121" t="s">
        <v>91</v>
      </c>
      <c r="AA1600" s="121" t="s">
        <v>91</v>
      </c>
      <c r="AB1600" s="121" t="s">
        <v>91</v>
      </c>
      <c r="AC1600" s="121" t="s">
        <v>91</v>
      </c>
      <c r="AD1600" s="121" t="s">
        <v>91</v>
      </c>
      <c r="AE1600" s="121" t="s">
        <v>91</v>
      </c>
      <c r="AF1600" s="121" t="s">
        <v>91</v>
      </c>
      <c r="AG1600" s="121" t="s">
        <v>91</v>
      </c>
      <c r="AH1600" s="121" t="s">
        <v>91</v>
      </c>
      <c r="AI1600" s="121" t="s">
        <v>91</v>
      </c>
      <c r="AJ1600" s="121" t="s">
        <v>91</v>
      </c>
      <c r="AK1600" s="121" t="s">
        <v>91</v>
      </c>
      <c r="AL1600" s="121" t="s">
        <v>91</v>
      </c>
      <c r="AM1600" s="121" t="s">
        <v>91</v>
      </c>
    </row>
    <row r="1601" spans="1:39" s="121" customFormat="1" ht="15" customHeight="1">
      <c r="A1601" s="233" t="s">
        <v>1667</v>
      </c>
      <c r="B1601" s="233"/>
      <c r="C1601" s="233" t="s">
        <v>2045</v>
      </c>
      <c r="H1601" s="121">
        <v>1</v>
      </c>
      <c r="I1601" s="235">
        <v>15.1</v>
      </c>
      <c r="J1601" s="236">
        <f t="shared" si="65"/>
        <v>15.1</v>
      </c>
      <c r="K1601" s="237">
        <f t="shared" si="66"/>
        <v>7.038478569930314E-4</v>
      </c>
      <c r="P1601" s="315"/>
      <c r="R1601" s="300">
        <v>1</v>
      </c>
      <c r="S1601" s="121" t="s">
        <v>91</v>
      </c>
      <c r="T1601" s="121" t="s">
        <v>91</v>
      </c>
      <c r="U1601" s="121" t="s">
        <v>91</v>
      </c>
      <c r="V1601" s="121" t="s">
        <v>91</v>
      </c>
      <c r="W1601" s="121" t="s">
        <v>91</v>
      </c>
      <c r="X1601" s="121" t="s">
        <v>91</v>
      </c>
      <c r="Y1601" s="121" t="s">
        <v>91</v>
      </c>
      <c r="Z1601" s="121" t="s">
        <v>91</v>
      </c>
      <c r="AA1601" s="121" t="s">
        <v>91</v>
      </c>
      <c r="AB1601" s="121" t="s">
        <v>91</v>
      </c>
      <c r="AC1601" s="121" t="s">
        <v>91</v>
      </c>
      <c r="AD1601" s="121" t="s">
        <v>91</v>
      </c>
      <c r="AE1601" s="121" t="s">
        <v>91</v>
      </c>
      <c r="AF1601" s="121" t="s">
        <v>91</v>
      </c>
      <c r="AG1601" s="121" t="s">
        <v>91</v>
      </c>
      <c r="AH1601" s="121" t="s">
        <v>91</v>
      </c>
      <c r="AI1601" s="121" t="s">
        <v>91</v>
      </c>
      <c r="AJ1601" s="121" t="s">
        <v>91</v>
      </c>
      <c r="AK1601" s="121" t="s">
        <v>91</v>
      </c>
      <c r="AL1601" s="121" t="s">
        <v>91</v>
      </c>
      <c r="AM1601" s="121" t="s">
        <v>91</v>
      </c>
    </row>
    <row r="1602" spans="1:39" s="121" customFormat="1" ht="15" hidden="1" customHeight="1">
      <c r="A1602" s="233" t="s">
        <v>1668</v>
      </c>
      <c r="B1602" s="233"/>
      <c r="C1602" s="233" t="s">
        <v>646</v>
      </c>
      <c r="H1602" s="121">
        <v>1</v>
      </c>
      <c r="I1602" s="235">
        <v>13.3</v>
      </c>
      <c r="J1602" s="236">
        <f t="shared" si="65"/>
        <v>13.3</v>
      </c>
      <c r="K1602" s="237">
        <f t="shared" si="66"/>
        <v>6.1994546344419329E-4</v>
      </c>
      <c r="R1602" s="291"/>
    </row>
    <row r="1603" spans="1:39" s="121" customFormat="1" ht="15" hidden="1" customHeight="1">
      <c r="A1603" s="233" t="s">
        <v>1669</v>
      </c>
      <c r="B1603" s="233"/>
      <c r="C1603" s="233" t="s">
        <v>646</v>
      </c>
      <c r="H1603" s="121">
        <v>1</v>
      </c>
      <c r="I1603" s="235">
        <v>15.1</v>
      </c>
      <c r="J1603" s="236">
        <f t="shared" si="65"/>
        <v>15.1</v>
      </c>
      <c r="K1603" s="237">
        <f t="shared" si="66"/>
        <v>7.038478569930314E-4</v>
      </c>
      <c r="R1603" s="291"/>
    </row>
    <row r="1604" spans="1:39" s="121" customFormat="1" ht="15" customHeight="1">
      <c r="A1604" s="233" t="s">
        <v>1670</v>
      </c>
      <c r="B1604" s="233"/>
      <c r="C1604" s="233" t="s">
        <v>563</v>
      </c>
      <c r="H1604" s="121">
        <v>1</v>
      </c>
      <c r="I1604" s="235">
        <v>17.600000000000001</v>
      </c>
      <c r="J1604" s="251">
        <f t="shared" si="65"/>
        <v>17.600000000000001</v>
      </c>
      <c r="K1604" s="252">
        <f t="shared" si="66"/>
        <v>8.2037895914419568E-4</v>
      </c>
      <c r="P1604" s="315"/>
      <c r="Q1604" s="283"/>
      <c r="R1604" s="298">
        <v>1</v>
      </c>
      <c r="S1604" s="257" t="s">
        <v>91</v>
      </c>
      <c r="T1604" s="257" t="s">
        <v>91</v>
      </c>
      <c r="U1604" s="257" t="s">
        <v>91</v>
      </c>
      <c r="V1604" s="257" t="s">
        <v>91</v>
      </c>
      <c r="W1604" s="257" t="s">
        <v>91</v>
      </c>
      <c r="X1604" s="257" t="s">
        <v>91</v>
      </c>
      <c r="Y1604" s="257" t="s">
        <v>91</v>
      </c>
      <c r="Z1604" s="257" t="s">
        <v>91</v>
      </c>
      <c r="AA1604" s="257" t="s">
        <v>91</v>
      </c>
      <c r="AB1604" s="257" t="s">
        <v>91</v>
      </c>
      <c r="AC1604" s="257" t="s">
        <v>91</v>
      </c>
      <c r="AD1604" s="257" t="s">
        <v>91</v>
      </c>
      <c r="AE1604" s="257" t="s">
        <v>91</v>
      </c>
      <c r="AF1604" s="257" t="s">
        <v>91</v>
      </c>
      <c r="AG1604" s="257" t="s">
        <v>91</v>
      </c>
      <c r="AH1604" s="257" t="s">
        <v>91</v>
      </c>
      <c r="AI1604" s="257" t="s">
        <v>91</v>
      </c>
      <c r="AJ1604" s="257" t="s">
        <v>91</v>
      </c>
      <c r="AK1604" s="257" t="s">
        <v>91</v>
      </c>
      <c r="AL1604" s="257" t="s">
        <v>91</v>
      </c>
      <c r="AM1604" s="257" t="s">
        <v>91</v>
      </c>
    </row>
    <row r="1605" spans="1:39" s="121" customFormat="1" ht="15" hidden="1" customHeight="1">
      <c r="A1605" s="233" t="s">
        <v>1671</v>
      </c>
      <c r="B1605" s="233"/>
      <c r="C1605" s="233" t="s">
        <v>2153</v>
      </c>
      <c r="H1605" s="121">
        <v>1</v>
      </c>
      <c r="I1605" s="235">
        <v>13.3</v>
      </c>
      <c r="J1605" s="236">
        <f t="shared" si="65"/>
        <v>13.3</v>
      </c>
      <c r="K1605" s="237">
        <f t="shared" si="66"/>
        <v>6.1994546344419329E-4</v>
      </c>
      <c r="R1605" s="291"/>
    </row>
    <row r="1606" spans="1:39" s="121" customFormat="1" ht="15" hidden="1" customHeight="1">
      <c r="A1606" s="233" t="s">
        <v>1672</v>
      </c>
      <c r="B1606" s="233"/>
      <c r="C1606" s="233" t="s">
        <v>2153</v>
      </c>
      <c r="H1606" s="121">
        <v>1</v>
      </c>
      <c r="I1606" s="235">
        <v>25.3</v>
      </c>
      <c r="J1606" s="236">
        <f t="shared" si="65"/>
        <v>25.3</v>
      </c>
      <c r="K1606" s="237">
        <f t="shared" si="66"/>
        <v>1.1792947537697812E-3</v>
      </c>
      <c r="R1606" s="291"/>
    </row>
    <row r="1607" spans="1:39" s="121" customFormat="1" ht="15" customHeight="1">
      <c r="A1607" s="233" t="s">
        <v>1673</v>
      </c>
      <c r="B1607" s="233"/>
      <c r="C1607" s="233" t="s">
        <v>275</v>
      </c>
      <c r="H1607" s="121">
        <v>1</v>
      </c>
      <c r="I1607" s="235">
        <v>13.3</v>
      </c>
      <c r="J1607" s="251">
        <f t="shared" si="65"/>
        <v>13.3</v>
      </c>
      <c r="K1607" s="252">
        <f t="shared" si="66"/>
        <v>6.1994546344419329E-4</v>
      </c>
      <c r="P1607" s="315"/>
      <c r="Q1607" s="283"/>
      <c r="R1607" s="255">
        <v>1</v>
      </c>
      <c r="S1607" s="256" t="s">
        <v>91</v>
      </c>
      <c r="T1607" s="256" t="s">
        <v>91</v>
      </c>
      <c r="U1607" s="256" t="s">
        <v>91</v>
      </c>
      <c r="V1607" s="256" t="s">
        <v>91</v>
      </c>
      <c r="W1607" s="256" t="s">
        <v>91</v>
      </c>
      <c r="X1607" s="256" t="s">
        <v>91</v>
      </c>
      <c r="Y1607" s="256" t="s">
        <v>91</v>
      </c>
      <c r="Z1607" s="256" t="s">
        <v>91</v>
      </c>
      <c r="AA1607" s="256" t="s">
        <v>91</v>
      </c>
      <c r="AB1607" s="256" t="s">
        <v>91</v>
      </c>
      <c r="AC1607" s="256" t="s">
        <v>91</v>
      </c>
      <c r="AD1607" s="256" t="s">
        <v>91</v>
      </c>
      <c r="AE1607" s="256" t="s">
        <v>91</v>
      </c>
      <c r="AF1607" s="256" t="s">
        <v>91</v>
      </c>
      <c r="AG1607" s="256" t="s">
        <v>91</v>
      </c>
      <c r="AH1607" s="256" t="s">
        <v>91</v>
      </c>
      <c r="AI1607" s="256" t="s">
        <v>91</v>
      </c>
      <c r="AJ1607" s="256" t="s">
        <v>91</v>
      </c>
      <c r="AK1607" s="256" t="s">
        <v>91</v>
      </c>
      <c r="AL1607" s="256" t="s">
        <v>91</v>
      </c>
      <c r="AM1607" s="256" t="s">
        <v>91</v>
      </c>
    </row>
    <row r="1608" spans="1:39" s="121" customFormat="1" ht="15" customHeight="1">
      <c r="A1608" s="233" t="s">
        <v>1674</v>
      </c>
      <c r="B1608" s="233"/>
      <c r="C1608" s="233" t="s">
        <v>275</v>
      </c>
      <c r="H1608" s="121">
        <v>1</v>
      </c>
      <c r="I1608" s="235">
        <v>25.3</v>
      </c>
      <c r="J1608" s="251">
        <f t="shared" si="65"/>
        <v>25.3</v>
      </c>
      <c r="K1608" s="252">
        <f t="shared" si="66"/>
        <v>1.1792947537697812E-3</v>
      </c>
      <c r="P1608" s="315"/>
      <c r="Q1608" s="283"/>
      <c r="R1608" s="255">
        <v>1</v>
      </c>
      <c r="S1608" s="256" t="s">
        <v>91</v>
      </c>
      <c r="T1608" s="256" t="s">
        <v>91</v>
      </c>
      <c r="U1608" s="256" t="s">
        <v>91</v>
      </c>
      <c r="V1608" s="256" t="s">
        <v>91</v>
      </c>
      <c r="W1608" s="256" t="s">
        <v>91</v>
      </c>
      <c r="X1608" s="256" t="s">
        <v>91</v>
      </c>
      <c r="Y1608" s="256" t="s">
        <v>91</v>
      </c>
      <c r="Z1608" s="256" t="s">
        <v>91</v>
      </c>
      <c r="AA1608" s="256" t="s">
        <v>91</v>
      </c>
      <c r="AB1608" s="256" t="s">
        <v>91</v>
      </c>
      <c r="AC1608" s="256" t="s">
        <v>91</v>
      </c>
      <c r="AD1608" s="256" t="s">
        <v>91</v>
      </c>
      <c r="AE1608" s="256" t="s">
        <v>91</v>
      </c>
      <c r="AF1608" s="256" t="s">
        <v>91</v>
      </c>
      <c r="AG1608" s="256" t="s">
        <v>91</v>
      </c>
      <c r="AH1608" s="256" t="s">
        <v>91</v>
      </c>
      <c r="AI1608" s="256" t="s">
        <v>91</v>
      </c>
      <c r="AJ1608" s="256" t="s">
        <v>91</v>
      </c>
      <c r="AK1608" s="256" t="s">
        <v>91</v>
      </c>
      <c r="AL1608" s="256" t="s">
        <v>91</v>
      </c>
      <c r="AM1608" s="256" t="s">
        <v>91</v>
      </c>
    </row>
    <row r="1609" spans="1:39" s="121" customFormat="1" ht="15" hidden="1" customHeight="1">
      <c r="A1609" s="233" t="s">
        <v>1675</v>
      </c>
      <c r="B1609" s="233"/>
      <c r="C1609" s="233" t="s">
        <v>2223</v>
      </c>
      <c r="H1609" s="121">
        <v>1</v>
      </c>
      <c r="I1609" s="235">
        <v>13.3</v>
      </c>
      <c r="J1609" s="236">
        <f t="shared" si="65"/>
        <v>13.3</v>
      </c>
      <c r="K1609" s="237">
        <f t="shared" si="66"/>
        <v>6.1994546344419329E-4</v>
      </c>
      <c r="R1609" s="291"/>
    </row>
    <row r="1610" spans="1:39" s="121" customFormat="1" ht="15" hidden="1" customHeight="1">
      <c r="A1610" s="233" t="s">
        <v>1676</v>
      </c>
      <c r="B1610" s="233"/>
      <c r="C1610" s="233" t="s">
        <v>2223</v>
      </c>
      <c r="H1610" s="121">
        <v>1</v>
      </c>
      <c r="I1610" s="235">
        <v>25.3</v>
      </c>
      <c r="J1610" s="236">
        <f t="shared" si="65"/>
        <v>25.3</v>
      </c>
      <c r="K1610" s="237">
        <f t="shared" si="66"/>
        <v>1.1792947537697812E-3</v>
      </c>
      <c r="R1610" s="291"/>
    </row>
    <row r="1611" spans="1:39" s="121" customFormat="1" ht="15" hidden="1" customHeight="1">
      <c r="A1611" s="233" t="s">
        <v>1677</v>
      </c>
      <c r="B1611" s="233"/>
      <c r="C1611" s="233" t="s">
        <v>586</v>
      </c>
      <c r="H1611" s="121">
        <v>1</v>
      </c>
      <c r="I1611" s="235">
        <v>20.7</v>
      </c>
      <c r="J1611" s="236">
        <f t="shared" si="65"/>
        <v>20.7</v>
      </c>
      <c r="K1611" s="237">
        <f t="shared" si="66"/>
        <v>9.6487752581163907E-4</v>
      </c>
      <c r="R1611" s="291"/>
    </row>
    <row r="1612" spans="1:39" s="121" customFormat="1" ht="15" hidden="1" customHeight="1">
      <c r="A1612" s="233" t="s">
        <v>1678</v>
      </c>
      <c r="B1612" s="233"/>
      <c r="C1612" s="233" t="s">
        <v>586</v>
      </c>
      <c r="H1612" s="121">
        <v>1</v>
      </c>
      <c r="I1612" s="235">
        <v>32.4</v>
      </c>
      <c r="J1612" s="236">
        <f t="shared" si="65"/>
        <v>32.4</v>
      </c>
      <c r="K1612" s="237">
        <f t="shared" si="66"/>
        <v>1.5102430838790874E-3</v>
      </c>
      <c r="R1612" s="291"/>
    </row>
    <row r="1613" spans="1:39" s="121" customFormat="1" ht="15" hidden="1" customHeight="1">
      <c r="A1613" s="233" t="s">
        <v>1679</v>
      </c>
      <c r="B1613" s="233"/>
      <c r="C1613" s="233" t="s">
        <v>269</v>
      </c>
      <c r="H1613" s="121">
        <v>1</v>
      </c>
      <c r="I1613" s="235">
        <v>18</v>
      </c>
      <c r="J1613" s="236">
        <f t="shared" si="65"/>
        <v>18</v>
      </c>
      <c r="K1613" s="237">
        <f t="shared" si="66"/>
        <v>8.390239354883819E-4</v>
      </c>
      <c r="R1613" s="291"/>
    </row>
    <row r="1614" spans="1:39" s="121" customFormat="1" ht="15" hidden="1" customHeight="1">
      <c r="A1614" s="233" t="s">
        <v>1680</v>
      </c>
      <c r="B1614" s="233"/>
      <c r="C1614" s="233" t="s">
        <v>269</v>
      </c>
      <c r="H1614" s="121">
        <v>1</v>
      </c>
      <c r="I1614" s="235">
        <v>18</v>
      </c>
      <c r="J1614" s="236">
        <f t="shared" si="65"/>
        <v>18</v>
      </c>
      <c r="K1614" s="237">
        <f t="shared" si="66"/>
        <v>8.390239354883819E-4</v>
      </c>
      <c r="R1614" s="291"/>
    </row>
    <row r="1615" spans="1:39" s="121" customFormat="1" ht="18.600000000000001" customHeight="1">
      <c r="A1615" s="233" t="s">
        <v>1681</v>
      </c>
      <c r="B1615" s="233"/>
      <c r="C1615" s="233" t="s">
        <v>728</v>
      </c>
      <c r="H1615" s="121">
        <v>1</v>
      </c>
      <c r="I1615" s="235">
        <v>13.3</v>
      </c>
      <c r="J1615" s="251">
        <f t="shared" si="65"/>
        <v>13.3</v>
      </c>
      <c r="K1615" s="252">
        <f t="shared" si="66"/>
        <v>6.1994546344419329E-4</v>
      </c>
      <c r="P1615" s="315"/>
      <c r="Q1615" s="283"/>
      <c r="R1615" s="298">
        <v>1</v>
      </c>
      <c r="S1615" s="257" t="s">
        <v>1004</v>
      </c>
      <c r="T1615" s="257" t="s">
        <v>1004</v>
      </c>
      <c r="U1615" s="257" t="s">
        <v>1004</v>
      </c>
      <c r="V1615" s="257" t="s">
        <v>1004</v>
      </c>
      <c r="W1615" s="257" t="s">
        <v>1004</v>
      </c>
      <c r="X1615" s="257" t="s">
        <v>1004</v>
      </c>
      <c r="Y1615" s="257" t="s">
        <v>1004</v>
      </c>
      <c r="Z1615" s="257" t="s">
        <v>1004</v>
      </c>
      <c r="AA1615" s="257" t="s">
        <v>1004</v>
      </c>
      <c r="AB1615" s="257" t="s">
        <v>1004</v>
      </c>
      <c r="AC1615" s="257" t="s">
        <v>1004</v>
      </c>
      <c r="AD1615" s="257" t="s">
        <v>1004</v>
      </c>
      <c r="AE1615" s="257" t="s">
        <v>1004</v>
      </c>
      <c r="AF1615" s="257" t="s">
        <v>1004</v>
      </c>
      <c r="AG1615" s="257" t="s">
        <v>1004</v>
      </c>
      <c r="AH1615" s="257" t="s">
        <v>1004</v>
      </c>
      <c r="AI1615" s="257" t="s">
        <v>1004</v>
      </c>
      <c r="AJ1615" s="257" t="s">
        <v>1004</v>
      </c>
      <c r="AK1615" s="257" t="s">
        <v>1004</v>
      </c>
      <c r="AL1615" s="257" t="s">
        <v>1004</v>
      </c>
      <c r="AM1615" s="257" t="s">
        <v>1004</v>
      </c>
    </row>
    <row r="1616" spans="1:39" s="121" customFormat="1" ht="15" customHeight="1">
      <c r="A1616" s="233" t="s">
        <v>1682</v>
      </c>
      <c r="B1616" s="233"/>
      <c r="C1616" s="233" t="s">
        <v>728</v>
      </c>
      <c r="H1616" s="121">
        <v>1</v>
      </c>
      <c r="I1616" s="235">
        <v>25.6</v>
      </c>
      <c r="J1616" s="251">
        <f t="shared" si="65"/>
        <v>25.6</v>
      </c>
      <c r="K1616" s="252">
        <f t="shared" si="66"/>
        <v>1.1932784860279209E-3</v>
      </c>
      <c r="P1616" s="315"/>
      <c r="Q1616" s="283"/>
      <c r="R1616" s="298">
        <v>1</v>
      </c>
      <c r="S1616" s="257" t="s">
        <v>1004</v>
      </c>
      <c r="T1616" s="257" t="s">
        <v>1004</v>
      </c>
      <c r="U1616" s="257" t="s">
        <v>1004</v>
      </c>
      <c r="V1616" s="257" t="s">
        <v>1004</v>
      </c>
      <c r="W1616" s="257" t="s">
        <v>1004</v>
      </c>
      <c r="X1616" s="257" t="s">
        <v>1004</v>
      </c>
      <c r="Y1616" s="257" t="s">
        <v>1004</v>
      </c>
      <c r="Z1616" s="257" t="s">
        <v>1004</v>
      </c>
      <c r="AA1616" s="257" t="s">
        <v>1004</v>
      </c>
      <c r="AB1616" s="257" t="s">
        <v>1004</v>
      </c>
      <c r="AC1616" s="257" t="s">
        <v>1004</v>
      </c>
      <c r="AD1616" s="257" t="s">
        <v>1004</v>
      </c>
      <c r="AE1616" s="257" t="s">
        <v>1004</v>
      </c>
      <c r="AF1616" s="257" t="s">
        <v>1004</v>
      </c>
      <c r="AG1616" s="257" t="s">
        <v>1004</v>
      </c>
      <c r="AH1616" s="257" t="s">
        <v>1004</v>
      </c>
      <c r="AI1616" s="257" t="s">
        <v>1004</v>
      </c>
      <c r="AJ1616" s="257" t="s">
        <v>1004</v>
      </c>
      <c r="AK1616" s="257" t="s">
        <v>1004</v>
      </c>
      <c r="AL1616" s="257" t="s">
        <v>1004</v>
      </c>
      <c r="AM1616" s="257" t="s">
        <v>1004</v>
      </c>
    </row>
    <row r="1617" spans="1:39" s="121" customFormat="1" ht="15" hidden="1" customHeight="1">
      <c r="A1617" s="233" t="s">
        <v>1683</v>
      </c>
      <c r="B1617" s="233"/>
      <c r="C1617" s="233" t="s">
        <v>2111</v>
      </c>
      <c r="H1617" s="121">
        <v>1</v>
      </c>
      <c r="I1617" s="235">
        <v>13.3</v>
      </c>
      <c r="J1617" s="236">
        <f t="shared" si="65"/>
        <v>13.3</v>
      </c>
      <c r="K1617" s="237">
        <f t="shared" si="66"/>
        <v>6.1994546344419329E-4</v>
      </c>
      <c r="R1617" s="291"/>
    </row>
    <row r="1618" spans="1:39" s="121" customFormat="1" ht="15" hidden="1" customHeight="1">
      <c r="A1618" s="233" t="s">
        <v>1684</v>
      </c>
      <c r="B1618" s="233"/>
      <c r="C1618" s="233" t="s">
        <v>2111</v>
      </c>
      <c r="H1618" s="121">
        <v>1</v>
      </c>
      <c r="I1618" s="235">
        <v>25.1</v>
      </c>
      <c r="J1618" s="236">
        <f t="shared" si="65"/>
        <v>25.1</v>
      </c>
      <c r="K1618" s="237">
        <f t="shared" si="66"/>
        <v>1.1699722655976882E-3</v>
      </c>
      <c r="R1618" s="291"/>
    </row>
    <row r="1619" spans="1:39" s="121" customFormat="1" ht="15" customHeight="1">
      <c r="A1619" s="233" t="s">
        <v>1685</v>
      </c>
      <c r="B1619" s="233"/>
      <c r="C1619" s="233" t="s">
        <v>513</v>
      </c>
      <c r="H1619" s="121">
        <v>1</v>
      </c>
      <c r="I1619" s="235">
        <v>13.3</v>
      </c>
      <c r="J1619" s="251">
        <f t="shared" si="65"/>
        <v>13.3</v>
      </c>
      <c r="K1619" s="252">
        <f t="shared" si="66"/>
        <v>6.1994546344419329E-4</v>
      </c>
      <c r="P1619" s="315"/>
      <c r="Q1619" s="283"/>
      <c r="R1619" s="255">
        <v>1</v>
      </c>
      <c r="S1619" s="256" t="s">
        <v>91</v>
      </c>
      <c r="T1619" s="256" t="s">
        <v>91</v>
      </c>
      <c r="U1619" s="256" t="s">
        <v>91</v>
      </c>
      <c r="V1619" s="256" t="s">
        <v>91</v>
      </c>
      <c r="W1619" s="256" t="s">
        <v>91</v>
      </c>
      <c r="X1619" s="256" t="s">
        <v>91</v>
      </c>
      <c r="Y1619" s="256" t="s">
        <v>91</v>
      </c>
      <c r="Z1619" s="256" t="s">
        <v>91</v>
      </c>
      <c r="AA1619" s="256" t="s">
        <v>91</v>
      </c>
      <c r="AB1619" s="256" t="s">
        <v>91</v>
      </c>
      <c r="AC1619" s="256" t="s">
        <v>91</v>
      </c>
      <c r="AD1619" s="256" t="s">
        <v>91</v>
      </c>
      <c r="AE1619" s="256" t="s">
        <v>91</v>
      </c>
      <c r="AF1619" s="256" t="s">
        <v>91</v>
      </c>
      <c r="AG1619" s="256" t="s">
        <v>91</v>
      </c>
      <c r="AH1619" s="256" t="s">
        <v>91</v>
      </c>
      <c r="AI1619" s="256" t="s">
        <v>91</v>
      </c>
      <c r="AJ1619" s="256" t="s">
        <v>91</v>
      </c>
      <c r="AK1619" s="256" t="s">
        <v>91</v>
      </c>
      <c r="AL1619" s="256" t="s">
        <v>91</v>
      </c>
      <c r="AM1619" s="256" t="s">
        <v>91</v>
      </c>
    </row>
    <row r="1620" spans="1:39" s="121" customFormat="1" ht="15" customHeight="1">
      <c r="A1620" s="233" t="s">
        <v>1686</v>
      </c>
      <c r="B1620" s="233"/>
      <c r="C1620" s="233" t="s">
        <v>513</v>
      </c>
      <c r="H1620" s="121">
        <v>1</v>
      </c>
      <c r="I1620" s="235">
        <v>26.3</v>
      </c>
      <c r="J1620" s="251">
        <f t="shared" si="65"/>
        <v>26.3</v>
      </c>
      <c r="K1620" s="252">
        <f t="shared" si="66"/>
        <v>1.2259071946302469E-3</v>
      </c>
      <c r="P1620" s="315"/>
      <c r="Q1620" s="283"/>
      <c r="R1620" s="255">
        <v>1</v>
      </c>
      <c r="S1620" s="256" t="s">
        <v>91</v>
      </c>
      <c r="T1620" s="256" t="s">
        <v>91</v>
      </c>
      <c r="U1620" s="256" t="s">
        <v>91</v>
      </c>
      <c r="V1620" s="256" t="s">
        <v>91</v>
      </c>
      <c r="W1620" s="256" t="s">
        <v>91</v>
      </c>
      <c r="X1620" s="256" t="s">
        <v>91</v>
      </c>
      <c r="Y1620" s="256" t="s">
        <v>91</v>
      </c>
      <c r="Z1620" s="256" t="s">
        <v>91</v>
      </c>
      <c r="AA1620" s="256" t="s">
        <v>91</v>
      </c>
      <c r="AB1620" s="256" t="s">
        <v>91</v>
      </c>
      <c r="AC1620" s="256" t="s">
        <v>91</v>
      </c>
      <c r="AD1620" s="256" t="s">
        <v>91</v>
      </c>
      <c r="AE1620" s="256" t="s">
        <v>91</v>
      </c>
      <c r="AF1620" s="256" t="s">
        <v>91</v>
      </c>
      <c r="AG1620" s="256" t="s">
        <v>91</v>
      </c>
      <c r="AH1620" s="256" t="s">
        <v>91</v>
      </c>
      <c r="AI1620" s="256" t="s">
        <v>91</v>
      </c>
      <c r="AJ1620" s="256" t="s">
        <v>91</v>
      </c>
      <c r="AK1620" s="256" t="s">
        <v>91</v>
      </c>
      <c r="AL1620" s="256" t="s">
        <v>91</v>
      </c>
      <c r="AM1620" s="256" t="s">
        <v>91</v>
      </c>
    </row>
    <row r="1621" spans="1:39" s="121" customFormat="1" ht="15" hidden="1" customHeight="1">
      <c r="A1621" s="233" t="s">
        <v>1687</v>
      </c>
      <c r="B1621" s="233"/>
      <c r="C1621" s="233" t="s">
        <v>2250</v>
      </c>
      <c r="H1621" s="121">
        <v>1</v>
      </c>
      <c r="I1621" s="235">
        <v>14.4</v>
      </c>
      <c r="J1621" s="236">
        <f t="shared" si="65"/>
        <v>14.4</v>
      </c>
      <c r="K1621" s="237">
        <f t="shared" si="66"/>
        <v>6.7121914839070546E-4</v>
      </c>
      <c r="R1621" s="291"/>
    </row>
    <row r="1622" spans="1:39" s="121" customFormat="1" ht="15" hidden="1" customHeight="1">
      <c r="A1622" s="233" t="s">
        <v>1688</v>
      </c>
      <c r="B1622" s="233"/>
      <c r="C1622" s="233" t="s">
        <v>2250</v>
      </c>
      <c r="H1622" s="121">
        <v>1</v>
      </c>
      <c r="I1622" s="235">
        <v>28.6</v>
      </c>
      <c r="J1622" s="236">
        <f t="shared" si="65"/>
        <v>28.6</v>
      </c>
      <c r="K1622" s="237">
        <f t="shared" si="66"/>
        <v>1.3331158086093179E-3</v>
      </c>
      <c r="R1622" s="291"/>
    </row>
    <row r="1623" spans="1:39" s="121" customFormat="1" ht="15" customHeight="1">
      <c r="A1623" s="233" t="s">
        <v>1689</v>
      </c>
      <c r="B1623" s="233"/>
      <c r="C1623" s="233" t="s">
        <v>2047</v>
      </c>
      <c r="H1623" s="121">
        <v>1</v>
      </c>
      <c r="I1623" s="235">
        <v>7.4</v>
      </c>
      <c r="J1623" s="251">
        <f t="shared" si="65"/>
        <v>7.4</v>
      </c>
      <c r="K1623" s="252">
        <f t="shared" si="66"/>
        <v>3.4493206236744589E-4</v>
      </c>
      <c r="P1623" s="315"/>
      <c r="Q1623" s="283"/>
      <c r="R1623" s="298">
        <v>1</v>
      </c>
      <c r="S1623" s="257" t="s">
        <v>1004</v>
      </c>
      <c r="T1623" s="257" t="s">
        <v>1004</v>
      </c>
      <c r="U1623" s="257" t="s">
        <v>1004</v>
      </c>
      <c r="V1623" s="257" t="s">
        <v>1004</v>
      </c>
      <c r="W1623" s="257" t="s">
        <v>1004</v>
      </c>
      <c r="X1623" s="257" t="s">
        <v>1004</v>
      </c>
      <c r="Y1623" s="257" t="s">
        <v>1004</v>
      </c>
      <c r="Z1623" s="257" t="s">
        <v>1004</v>
      </c>
      <c r="AA1623" s="257" t="s">
        <v>1004</v>
      </c>
      <c r="AB1623" s="257" t="s">
        <v>1004</v>
      </c>
      <c r="AC1623" s="257" t="s">
        <v>1004</v>
      </c>
      <c r="AD1623" s="257" t="s">
        <v>1004</v>
      </c>
      <c r="AE1623" s="257" t="s">
        <v>1004</v>
      </c>
      <c r="AF1623" s="257" t="s">
        <v>1004</v>
      </c>
      <c r="AG1623" s="257" t="s">
        <v>1004</v>
      </c>
      <c r="AH1623" s="257" t="s">
        <v>1004</v>
      </c>
      <c r="AI1623" s="257" t="s">
        <v>1004</v>
      </c>
      <c r="AJ1623" s="257" t="s">
        <v>1004</v>
      </c>
      <c r="AK1623" s="257" t="s">
        <v>1004</v>
      </c>
      <c r="AL1623" s="257" t="s">
        <v>1004</v>
      </c>
      <c r="AM1623" s="257" t="s">
        <v>1004</v>
      </c>
    </row>
    <row r="1624" spans="1:39" s="121" customFormat="1" ht="15" customHeight="1">
      <c r="A1624" s="233" t="s">
        <v>1690</v>
      </c>
      <c r="B1624" s="233"/>
      <c r="C1624" s="233" t="s">
        <v>2118</v>
      </c>
      <c r="H1624" s="121">
        <v>1</v>
      </c>
      <c r="I1624" s="235">
        <v>6.5</v>
      </c>
      <c r="J1624" s="251">
        <f t="shared" si="65"/>
        <v>6.5</v>
      </c>
      <c r="K1624" s="252">
        <f t="shared" si="66"/>
        <v>3.0298086559302678E-4</v>
      </c>
      <c r="P1624" s="315"/>
      <c r="Q1624" s="283"/>
      <c r="R1624" s="298">
        <v>1</v>
      </c>
      <c r="S1624" s="257" t="s">
        <v>1004</v>
      </c>
      <c r="T1624" s="257" t="s">
        <v>1004</v>
      </c>
      <c r="U1624" s="257" t="s">
        <v>1004</v>
      </c>
      <c r="V1624" s="257" t="s">
        <v>1004</v>
      </c>
      <c r="W1624" s="257" t="s">
        <v>1004</v>
      </c>
      <c r="X1624" s="257" t="s">
        <v>1004</v>
      </c>
      <c r="Y1624" s="257" t="s">
        <v>1004</v>
      </c>
      <c r="Z1624" s="257" t="s">
        <v>1004</v>
      </c>
      <c r="AA1624" s="257" t="s">
        <v>1004</v>
      </c>
      <c r="AB1624" s="257" t="s">
        <v>1004</v>
      </c>
      <c r="AC1624" s="257" t="s">
        <v>1004</v>
      </c>
      <c r="AD1624" s="257" t="s">
        <v>1004</v>
      </c>
      <c r="AE1624" s="257" t="s">
        <v>1004</v>
      </c>
      <c r="AF1624" s="257" t="s">
        <v>1004</v>
      </c>
      <c r="AG1624" s="257" t="s">
        <v>1004</v>
      </c>
      <c r="AH1624" s="257" t="s">
        <v>1004</v>
      </c>
      <c r="AI1624" s="257" t="s">
        <v>1004</v>
      </c>
      <c r="AJ1624" s="257" t="s">
        <v>1004</v>
      </c>
      <c r="AK1624" s="257" t="s">
        <v>1004</v>
      </c>
      <c r="AL1624" s="257" t="s">
        <v>1004</v>
      </c>
      <c r="AM1624" s="257" t="s">
        <v>1004</v>
      </c>
    </row>
    <row r="1625" spans="1:39" s="121" customFormat="1" ht="15" hidden="1" customHeight="1">
      <c r="A1625" s="233" t="s">
        <v>1691</v>
      </c>
      <c r="B1625" s="233"/>
      <c r="C1625" s="233" t="s">
        <v>833</v>
      </c>
      <c r="H1625" s="121">
        <v>1</v>
      </c>
      <c r="I1625" s="235">
        <v>14</v>
      </c>
      <c r="J1625" s="251">
        <f t="shared" si="65"/>
        <v>14</v>
      </c>
      <c r="K1625" s="252">
        <f t="shared" si="66"/>
        <v>6.5257417204651923E-4</v>
      </c>
      <c r="Q1625" s="283"/>
      <c r="R1625" s="284"/>
      <c r="S1625" s="257"/>
      <c r="T1625" s="257"/>
      <c r="U1625" s="257"/>
      <c r="V1625" s="257"/>
      <c r="W1625" s="257"/>
      <c r="X1625" s="257"/>
      <c r="Y1625" s="257"/>
      <c r="Z1625" s="257"/>
      <c r="AA1625" s="257"/>
      <c r="AB1625" s="257"/>
      <c r="AC1625" s="257"/>
      <c r="AD1625" s="257"/>
      <c r="AE1625" s="257"/>
      <c r="AF1625" s="257"/>
      <c r="AG1625" s="257"/>
      <c r="AH1625" s="257"/>
      <c r="AI1625" s="257"/>
      <c r="AJ1625" s="257"/>
      <c r="AK1625" s="257"/>
      <c r="AL1625" s="257"/>
      <c r="AM1625" s="257"/>
    </row>
    <row r="1626" spans="1:39" s="121" customFormat="1" ht="15" customHeight="1">
      <c r="A1626" s="233" t="s">
        <v>1692</v>
      </c>
      <c r="B1626" s="233"/>
      <c r="C1626" s="233" t="s">
        <v>2044</v>
      </c>
      <c r="H1626" s="121">
        <v>1</v>
      </c>
      <c r="I1626" s="235">
        <v>19.2</v>
      </c>
      <c r="J1626" s="251">
        <f t="shared" si="65"/>
        <v>19.2</v>
      </c>
      <c r="K1626" s="252">
        <f t="shared" si="66"/>
        <v>8.9495886452094057E-4</v>
      </c>
      <c r="P1626" s="315"/>
      <c r="Q1626" s="283"/>
      <c r="R1626" s="298">
        <v>1</v>
      </c>
      <c r="S1626" s="257" t="s">
        <v>91</v>
      </c>
      <c r="T1626" s="257" t="s">
        <v>91</v>
      </c>
      <c r="U1626" s="257" t="s">
        <v>91</v>
      </c>
      <c r="V1626" s="257" t="s">
        <v>91</v>
      </c>
      <c r="W1626" s="257" t="s">
        <v>91</v>
      </c>
      <c r="X1626" s="257" t="s">
        <v>91</v>
      </c>
      <c r="Y1626" s="257" t="s">
        <v>91</v>
      </c>
      <c r="Z1626" s="257" t="s">
        <v>91</v>
      </c>
      <c r="AA1626" s="257" t="s">
        <v>91</v>
      </c>
      <c r="AB1626" s="257" t="s">
        <v>91</v>
      </c>
      <c r="AC1626" s="257" t="s">
        <v>91</v>
      </c>
      <c r="AD1626" s="257" t="s">
        <v>91</v>
      </c>
      <c r="AE1626" s="257" t="s">
        <v>91</v>
      </c>
      <c r="AF1626" s="257" t="s">
        <v>91</v>
      </c>
      <c r="AG1626" s="257" t="s">
        <v>91</v>
      </c>
      <c r="AH1626" s="257" t="s">
        <v>91</v>
      </c>
      <c r="AI1626" s="257" t="s">
        <v>91</v>
      </c>
      <c r="AJ1626" s="257" t="s">
        <v>91</v>
      </c>
      <c r="AK1626" s="257" t="s">
        <v>91</v>
      </c>
      <c r="AL1626" s="257" t="s">
        <v>91</v>
      </c>
      <c r="AM1626" s="257" t="s">
        <v>91</v>
      </c>
    </row>
    <row r="1627" spans="1:39" s="121" customFormat="1" ht="15" hidden="1" customHeight="1">
      <c r="A1627" s="233" t="s">
        <v>1693</v>
      </c>
      <c r="B1627" s="233"/>
      <c r="C1627" s="233" t="s">
        <v>1093</v>
      </c>
      <c r="H1627" s="121">
        <v>1</v>
      </c>
      <c r="I1627" s="235">
        <v>4.7</v>
      </c>
      <c r="J1627" s="236">
        <f t="shared" si="65"/>
        <v>4.7</v>
      </c>
      <c r="K1627" s="237">
        <f t="shared" si="66"/>
        <v>2.1907847204418861E-4</v>
      </c>
      <c r="R1627" s="291"/>
    </row>
    <row r="1628" spans="1:39" s="121" customFormat="1" ht="15" customHeight="1">
      <c r="A1628" s="233" t="s">
        <v>1694</v>
      </c>
      <c r="B1628" s="233"/>
      <c r="C1628" s="233" t="s">
        <v>660</v>
      </c>
      <c r="H1628" s="121">
        <v>1</v>
      </c>
      <c r="I1628" s="235">
        <v>13.3</v>
      </c>
      <c r="J1628" s="251">
        <f t="shared" si="65"/>
        <v>13.3</v>
      </c>
      <c r="K1628" s="252">
        <f t="shared" si="66"/>
        <v>6.1994546344419329E-4</v>
      </c>
      <c r="P1628" s="315"/>
      <c r="Q1628" s="283"/>
      <c r="R1628" s="298">
        <v>1</v>
      </c>
      <c r="S1628" s="257" t="s">
        <v>1004</v>
      </c>
      <c r="T1628" s="257" t="s">
        <v>1004</v>
      </c>
      <c r="U1628" s="257" t="s">
        <v>1004</v>
      </c>
      <c r="V1628" s="257" t="s">
        <v>1004</v>
      </c>
      <c r="W1628" s="257" t="s">
        <v>1004</v>
      </c>
      <c r="X1628" s="257" t="s">
        <v>1004</v>
      </c>
      <c r="Y1628" s="257" t="s">
        <v>1004</v>
      </c>
      <c r="Z1628" s="257" t="s">
        <v>1004</v>
      </c>
      <c r="AA1628" s="257" t="s">
        <v>1004</v>
      </c>
      <c r="AB1628" s="257" t="s">
        <v>1004</v>
      </c>
      <c r="AC1628" s="257" t="s">
        <v>1004</v>
      </c>
      <c r="AD1628" s="257" t="s">
        <v>1004</v>
      </c>
      <c r="AE1628" s="257" t="s">
        <v>1004</v>
      </c>
      <c r="AF1628" s="257" t="s">
        <v>1004</v>
      </c>
      <c r="AG1628" s="257" t="s">
        <v>1004</v>
      </c>
      <c r="AH1628" s="257" t="s">
        <v>1004</v>
      </c>
      <c r="AI1628" s="257" t="s">
        <v>1004</v>
      </c>
      <c r="AJ1628" s="257" t="s">
        <v>1004</v>
      </c>
      <c r="AK1628" s="257" t="s">
        <v>1004</v>
      </c>
      <c r="AL1628" s="257" t="s">
        <v>1004</v>
      </c>
      <c r="AM1628" s="257" t="s">
        <v>1004</v>
      </c>
    </row>
    <row r="1629" spans="1:39" s="121" customFormat="1" ht="15" customHeight="1">
      <c r="A1629" s="233" t="s">
        <v>1695</v>
      </c>
      <c r="B1629" s="233"/>
      <c r="C1629" s="233" t="s">
        <v>660</v>
      </c>
      <c r="H1629" s="121">
        <v>1</v>
      </c>
      <c r="I1629" s="235">
        <v>16.600000000000001</v>
      </c>
      <c r="J1629" s="251">
        <f t="shared" si="65"/>
        <v>16.600000000000001</v>
      </c>
      <c r="K1629" s="252">
        <f t="shared" si="66"/>
        <v>7.7376651828373001E-4</v>
      </c>
      <c r="P1629" s="315"/>
      <c r="Q1629" s="283"/>
      <c r="R1629" s="298">
        <v>1</v>
      </c>
      <c r="S1629" s="257" t="s">
        <v>1004</v>
      </c>
      <c r="T1629" s="257" t="s">
        <v>1004</v>
      </c>
      <c r="U1629" s="257" t="s">
        <v>1004</v>
      </c>
      <c r="V1629" s="257" t="s">
        <v>1004</v>
      </c>
      <c r="W1629" s="257" t="s">
        <v>1004</v>
      </c>
      <c r="X1629" s="257" t="s">
        <v>1004</v>
      </c>
      <c r="Y1629" s="257" t="s">
        <v>1004</v>
      </c>
      <c r="Z1629" s="257" t="s">
        <v>1004</v>
      </c>
      <c r="AA1629" s="257" t="s">
        <v>1004</v>
      </c>
      <c r="AB1629" s="257" t="s">
        <v>1004</v>
      </c>
      <c r="AC1629" s="257" t="s">
        <v>1004</v>
      </c>
      <c r="AD1629" s="257" t="s">
        <v>1004</v>
      </c>
      <c r="AE1629" s="257" t="s">
        <v>1004</v>
      </c>
      <c r="AF1629" s="257" t="s">
        <v>1004</v>
      </c>
      <c r="AG1629" s="257" t="s">
        <v>1004</v>
      </c>
      <c r="AH1629" s="257" t="s">
        <v>1004</v>
      </c>
      <c r="AI1629" s="257" t="s">
        <v>1004</v>
      </c>
      <c r="AJ1629" s="257" t="s">
        <v>1004</v>
      </c>
      <c r="AK1629" s="257" t="s">
        <v>1004</v>
      </c>
      <c r="AL1629" s="257" t="s">
        <v>1004</v>
      </c>
      <c r="AM1629" s="257" t="s">
        <v>1004</v>
      </c>
    </row>
    <row r="1630" spans="1:39" s="121" customFormat="1" ht="15" customHeight="1">
      <c r="A1630" s="233" t="s">
        <v>1696</v>
      </c>
      <c r="B1630" s="233"/>
      <c r="C1630" s="233" t="s">
        <v>691</v>
      </c>
      <c r="H1630" s="121">
        <v>1</v>
      </c>
      <c r="I1630" s="235">
        <v>15.8</v>
      </c>
      <c r="J1630" s="251">
        <f t="shared" si="65"/>
        <v>15.8</v>
      </c>
      <c r="K1630" s="252">
        <f t="shared" si="66"/>
        <v>7.3647656559535746E-4</v>
      </c>
      <c r="P1630" s="315"/>
      <c r="Q1630" s="283"/>
      <c r="R1630" s="298">
        <v>1</v>
      </c>
      <c r="S1630" s="257" t="s">
        <v>91</v>
      </c>
      <c r="T1630" s="257" t="s">
        <v>91</v>
      </c>
      <c r="U1630" s="257" t="s">
        <v>91</v>
      </c>
      <c r="V1630" s="257" t="s">
        <v>91</v>
      </c>
      <c r="W1630" s="257" t="s">
        <v>91</v>
      </c>
      <c r="X1630" s="257" t="s">
        <v>91</v>
      </c>
      <c r="Y1630" s="257" t="s">
        <v>91</v>
      </c>
      <c r="Z1630" s="257" t="s">
        <v>91</v>
      </c>
      <c r="AA1630" s="257" t="s">
        <v>91</v>
      </c>
      <c r="AB1630" s="257" t="s">
        <v>91</v>
      </c>
      <c r="AC1630" s="257" t="s">
        <v>91</v>
      </c>
      <c r="AD1630" s="257" t="s">
        <v>91</v>
      </c>
      <c r="AE1630" s="257" t="s">
        <v>91</v>
      </c>
      <c r="AF1630" s="257" t="s">
        <v>91</v>
      </c>
      <c r="AG1630" s="257" t="s">
        <v>91</v>
      </c>
      <c r="AH1630" s="257" t="s">
        <v>91</v>
      </c>
      <c r="AI1630" s="257" t="s">
        <v>91</v>
      </c>
      <c r="AJ1630" s="257" t="s">
        <v>91</v>
      </c>
      <c r="AK1630" s="257" t="s">
        <v>91</v>
      </c>
      <c r="AL1630" s="257" t="s">
        <v>91</v>
      </c>
      <c r="AM1630" s="257" t="s">
        <v>91</v>
      </c>
    </row>
    <row r="1631" spans="1:39" s="121" customFormat="1" ht="15" hidden="1" customHeight="1">
      <c r="A1631" s="233" t="s">
        <v>1697</v>
      </c>
      <c r="B1631" s="233"/>
      <c r="C1631" s="233" t="s">
        <v>670</v>
      </c>
      <c r="H1631" s="121">
        <v>1</v>
      </c>
      <c r="I1631" s="235">
        <v>15.8</v>
      </c>
      <c r="J1631" s="251">
        <f t="shared" si="65"/>
        <v>15.8</v>
      </c>
      <c r="K1631" s="252">
        <f t="shared" si="66"/>
        <v>7.3647656559535746E-4</v>
      </c>
      <c r="P1631" s="315"/>
      <c r="Q1631" s="283"/>
      <c r="R1631" s="298">
        <v>1</v>
      </c>
      <c r="S1631" s="257" t="s">
        <v>1007</v>
      </c>
      <c r="T1631" s="257" t="s">
        <v>1007</v>
      </c>
      <c r="U1631" s="257" t="s">
        <v>1007</v>
      </c>
      <c r="V1631" s="257" t="s">
        <v>1007</v>
      </c>
      <c r="W1631" s="257" t="s">
        <v>1007</v>
      </c>
      <c r="X1631" s="257" t="s">
        <v>1007</v>
      </c>
      <c r="Y1631" s="257" t="s">
        <v>1007</v>
      </c>
      <c r="Z1631" s="257" t="s">
        <v>1007</v>
      </c>
      <c r="AA1631" s="257" t="s">
        <v>1007</v>
      </c>
      <c r="AB1631" s="257" t="s">
        <v>1007</v>
      </c>
      <c r="AC1631" s="257" t="s">
        <v>1007</v>
      </c>
      <c r="AD1631" s="257" t="s">
        <v>1007</v>
      </c>
      <c r="AE1631" s="257" t="s">
        <v>1007</v>
      </c>
      <c r="AF1631" s="257" t="s">
        <v>1007</v>
      </c>
      <c r="AG1631" s="257" t="s">
        <v>1007</v>
      </c>
      <c r="AH1631" s="257" t="s">
        <v>1007</v>
      </c>
      <c r="AI1631" s="257" t="s">
        <v>1007</v>
      </c>
      <c r="AJ1631" s="257" t="s">
        <v>1007</v>
      </c>
      <c r="AK1631" s="257" t="s">
        <v>1007</v>
      </c>
      <c r="AL1631" s="257" t="s">
        <v>1007</v>
      </c>
      <c r="AM1631" s="257" t="s">
        <v>1007</v>
      </c>
    </row>
    <row r="1632" spans="1:39" s="121" customFormat="1" ht="15" hidden="1" customHeight="1">
      <c r="A1632" s="233" t="s">
        <v>1698</v>
      </c>
      <c r="B1632" s="233"/>
      <c r="C1632" s="233" t="s">
        <v>621</v>
      </c>
      <c r="H1632" s="121">
        <v>1</v>
      </c>
      <c r="I1632" s="235">
        <v>15.8</v>
      </c>
      <c r="J1632" s="236">
        <f t="shared" si="65"/>
        <v>15.8</v>
      </c>
      <c r="K1632" s="237">
        <f t="shared" si="66"/>
        <v>7.3647656559535746E-4</v>
      </c>
      <c r="R1632" s="291"/>
    </row>
    <row r="1633" spans="1:39" s="121" customFormat="1" ht="15" hidden="1" customHeight="1">
      <c r="A1633" s="233" t="s">
        <v>1699</v>
      </c>
      <c r="B1633" s="233"/>
      <c r="C1633" s="233" t="s">
        <v>919</v>
      </c>
      <c r="H1633" s="121">
        <v>1</v>
      </c>
      <c r="I1633" s="235">
        <v>15.8</v>
      </c>
      <c r="J1633" s="236">
        <f t="shared" si="65"/>
        <v>15.8</v>
      </c>
      <c r="K1633" s="237">
        <f t="shared" si="66"/>
        <v>7.3647656559535746E-4</v>
      </c>
      <c r="R1633" s="291"/>
    </row>
    <row r="1634" spans="1:39" s="121" customFormat="1" ht="15" customHeight="1">
      <c r="A1634" s="233" t="s">
        <v>1700</v>
      </c>
      <c r="B1634" s="233"/>
      <c r="C1634" s="233" t="s">
        <v>402</v>
      </c>
      <c r="H1634" s="121">
        <v>1</v>
      </c>
      <c r="I1634" s="235">
        <v>13.3</v>
      </c>
      <c r="J1634" s="236">
        <f t="shared" si="65"/>
        <v>13.3</v>
      </c>
      <c r="K1634" s="237">
        <f t="shared" si="66"/>
        <v>6.1994546344419329E-4</v>
      </c>
      <c r="P1634" s="315"/>
      <c r="R1634" s="300">
        <v>1</v>
      </c>
      <c r="S1634" s="121" t="s">
        <v>91</v>
      </c>
      <c r="T1634" s="121" t="s">
        <v>91</v>
      </c>
      <c r="U1634" s="121" t="s">
        <v>91</v>
      </c>
      <c r="V1634" s="121" t="s">
        <v>91</v>
      </c>
      <c r="W1634" s="121" t="s">
        <v>91</v>
      </c>
      <c r="X1634" s="121" t="s">
        <v>91</v>
      </c>
      <c r="Y1634" s="121" t="s">
        <v>91</v>
      </c>
      <c r="Z1634" s="121" t="s">
        <v>91</v>
      </c>
      <c r="AA1634" s="121" t="s">
        <v>91</v>
      </c>
      <c r="AB1634" s="121" t="s">
        <v>91</v>
      </c>
      <c r="AC1634" s="121" t="s">
        <v>91</v>
      </c>
      <c r="AD1634" s="121" t="s">
        <v>91</v>
      </c>
      <c r="AE1634" s="121" t="s">
        <v>91</v>
      </c>
      <c r="AF1634" s="121" t="s">
        <v>91</v>
      </c>
      <c r="AG1634" s="121" t="s">
        <v>91</v>
      </c>
      <c r="AH1634" s="121" t="s">
        <v>91</v>
      </c>
      <c r="AI1634" s="121" t="s">
        <v>91</v>
      </c>
      <c r="AJ1634" s="121" t="s">
        <v>91</v>
      </c>
      <c r="AK1634" s="121" t="s">
        <v>91</v>
      </c>
      <c r="AL1634" s="121" t="s">
        <v>91</v>
      </c>
      <c r="AM1634" s="121" t="s">
        <v>91</v>
      </c>
    </row>
    <row r="1635" spans="1:39" s="121" customFormat="1" ht="15" customHeight="1">
      <c r="A1635" s="233" t="s">
        <v>1701</v>
      </c>
      <c r="B1635" s="233"/>
      <c r="C1635" s="233" t="s">
        <v>402</v>
      </c>
      <c r="H1635" s="121">
        <v>1</v>
      </c>
      <c r="I1635" s="235">
        <v>13.3</v>
      </c>
      <c r="J1635" s="236">
        <f t="shared" si="65"/>
        <v>13.3</v>
      </c>
      <c r="K1635" s="237">
        <f t="shared" si="66"/>
        <v>6.1994546344419329E-4</v>
      </c>
      <c r="P1635" s="315"/>
      <c r="R1635" s="300">
        <v>1</v>
      </c>
      <c r="S1635" s="121" t="s">
        <v>91</v>
      </c>
      <c r="T1635" s="121" t="s">
        <v>91</v>
      </c>
      <c r="U1635" s="121" t="s">
        <v>91</v>
      </c>
      <c r="V1635" s="121" t="s">
        <v>91</v>
      </c>
      <c r="W1635" s="121" t="s">
        <v>91</v>
      </c>
      <c r="X1635" s="121" t="s">
        <v>91</v>
      </c>
      <c r="Y1635" s="121" t="s">
        <v>91</v>
      </c>
      <c r="Z1635" s="121" t="s">
        <v>91</v>
      </c>
      <c r="AA1635" s="121" t="s">
        <v>91</v>
      </c>
      <c r="AB1635" s="121" t="s">
        <v>91</v>
      </c>
      <c r="AC1635" s="121" t="s">
        <v>91</v>
      </c>
      <c r="AD1635" s="121" t="s">
        <v>91</v>
      </c>
      <c r="AE1635" s="121" t="s">
        <v>91</v>
      </c>
      <c r="AF1635" s="121" t="s">
        <v>91</v>
      </c>
      <c r="AG1635" s="121" t="s">
        <v>91</v>
      </c>
      <c r="AH1635" s="121" t="s">
        <v>91</v>
      </c>
      <c r="AI1635" s="121" t="s">
        <v>91</v>
      </c>
      <c r="AJ1635" s="121" t="s">
        <v>91</v>
      </c>
      <c r="AK1635" s="121" t="s">
        <v>91</v>
      </c>
      <c r="AL1635" s="121" t="s">
        <v>91</v>
      </c>
      <c r="AM1635" s="121" t="s">
        <v>91</v>
      </c>
    </row>
    <row r="1636" spans="1:39" s="121" customFormat="1" ht="15" hidden="1" customHeight="1">
      <c r="A1636" s="233" t="s">
        <v>1702</v>
      </c>
      <c r="B1636" s="233"/>
      <c r="C1636" s="233" t="s">
        <v>2193</v>
      </c>
      <c r="H1636" s="121">
        <v>1</v>
      </c>
      <c r="I1636" s="235">
        <v>13.3</v>
      </c>
      <c r="J1636" s="236">
        <f t="shared" si="65"/>
        <v>13.3</v>
      </c>
      <c r="K1636" s="237">
        <f t="shared" si="66"/>
        <v>6.1994546344419329E-4</v>
      </c>
      <c r="R1636" s="291"/>
    </row>
    <row r="1637" spans="1:39" s="121" customFormat="1" ht="15" hidden="1" customHeight="1">
      <c r="A1637" s="233" t="s">
        <v>1703</v>
      </c>
      <c r="B1637" s="233"/>
      <c r="C1637" s="233" t="s">
        <v>1110</v>
      </c>
      <c r="H1637" s="121">
        <v>1</v>
      </c>
      <c r="I1637" s="235">
        <v>13.3</v>
      </c>
      <c r="J1637" s="236">
        <f t="shared" si="65"/>
        <v>13.3</v>
      </c>
      <c r="K1637" s="237">
        <f t="shared" si="66"/>
        <v>6.1994546344419329E-4</v>
      </c>
      <c r="R1637" s="291"/>
    </row>
    <row r="1638" spans="1:39" s="121" customFormat="1" ht="15" hidden="1" customHeight="1">
      <c r="A1638" s="233" t="s">
        <v>1704</v>
      </c>
      <c r="B1638" s="233"/>
      <c r="C1638" s="233" t="s">
        <v>629</v>
      </c>
      <c r="H1638" s="121">
        <v>0.5</v>
      </c>
      <c r="I1638" s="235">
        <v>6.65</v>
      </c>
      <c r="J1638" s="236">
        <f t="shared" si="65"/>
        <v>3.3250000000000002</v>
      </c>
      <c r="K1638" s="237">
        <f t="shared" si="66"/>
        <v>1.5498636586104832E-4</v>
      </c>
      <c r="R1638" s="291"/>
    </row>
    <row r="1639" spans="1:39" s="121" customFormat="1" ht="15" hidden="1" customHeight="1">
      <c r="A1639" s="233" t="s">
        <v>1704</v>
      </c>
      <c r="B1639" s="233"/>
      <c r="C1639" s="233" t="s">
        <v>630</v>
      </c>
      <c r="H1639" s="121">
        <v>0.5</v>
      </c>
      <c r="I1639" s="235">
        <v>6.65</v>
      </c>
      <c r="J1639" s="236">
        <f t="shared" si="65"/>
        <v>3.3250000000000002</v>
      </c>
      <c r="K1639" s="237">
        <f t="shared" si="66"/>
        <v>1.5498636586104832E-4</v>
      </c>
      <c r="R1639" s="291"/>
    </row>
    <row r="1640" spans="1:39" s="121" customFormat="1" ht="15" customHeight="1">
      <c r="A1640" s="233" t="s">
        <v>1705</v>
      </c>
      <c r="B1640" s="233"/>
      <c r="C1640" s="233" t="s">
        <v>2148</v>
      </c>
      <c r="H1640" s="121">
        <v>1</v>
      </c>
      <c r="I1640" s="235">
        <v>13.3</v>
      </c>
      <c r="J1640" s="251">
        <f t="shared" si="65"/>
        <v>13.3</v>
      </c>
      <c r="K1640" s="252">
        <f t="shared" si="66"/>
        <v>6.1994546344419329E-4</v>
      </c>
      <c r="P1640" s="315"/>
      <c r="Q1640" s="283"/>
      <c r="R1640" s="298">
        <v>1</v>
      </c>
      <c r="S1640" s="257" t="s">
        <v>1004</v>
      </c>
      <c r="T1640" s="257" t="s">
        <v>1004</v>
      </c>
      <c r="U1640" s="257" t="s">
        <v>1004</v>
      </c>
      <c r="V1640" s="257" t="s">
        <v>1004</v>
      </c>
      <c r="W1640" s="257" t="s">
        <v>1004</v>
      </c>
      <c r="X1640" s="257" t="s">
        <v>1004</v>
      </c>
      <c r="Y1640" s="257" t="s">
        <v>1004</v>
      </c>
      <c r="Z1640" s="257" t="s">
        <v>1004</v>
      </c>
      <c r="AA1640" s="257" t="s">
        <v>1004</v>
      </c>
      <c r="AB1640" s="257" t="s">
        <v>1004</v>
      </c>
      <c r="AC1640" s="257" t="s">
        <v>1004</v>
      </c>
      <c r="AD1640" s="257" t="s">
        <v>1004</v>
      </c>
      <c r="AE1640" s="257" t="s">
        <v>1004</v>
      </c>
      <c r="AF1640" s="257" t="s">
        <v>1004</v>
      </c>
      <c r="AG1640" s="257" t="s">
        <v>1004</v>
      </c>
      <c r="AH1640" s="257" t="s">
        <v>1004</v>
      </c>
      <c r="AI1640" s="257" t="s">
        <v>1004</v>
      </c>
      <c r="AJ1640" s="257" t="s">
        <v>1004</v>
      </c>
      <c r="AK1640" s="257" t="s">
        <v>1004</v>
      </c>
      <c r="AL1640" s="257" t="s">
        <v>1004</v>
      </c>
      <c r="AM1640" s="257" t="s">
        <v>1004</v>
      </c>
    </row>
    <row r="1641" spans="1:39" s="121" customFormat="1" ht="15" hidden="1" customHeight="1">
      <c r="A1641" s="233" t="s">
        <v>1706</v>
      </c>
      <c r="B1641" s="233"/>
      <c r="C1641" s="233" t="s">
        <v>530</v>
      </c>
      <c r="H1641" s="121">
        <v>1</v>
      </c>
      <c r="I1641" s="235">
        <v>13.3</v>
      </c>
      <c r="J1641" s="236">
        <f t="shared" si="65"/>
        <v>13.3</v>
      </c>
      <c r="K1641" s="237">
        <f t="shared" si="66"/>
        <v>6.1994546344419329E-4</v>
      </c>
      <c r="R1641" s="291"/>
    </row>
    <row r="1642" spans="1:39" s="121" customFormat="1" ht="15" hidden="1" customHeight="1">
      <c r="A1642" s="233" t="s">
        <v>1707</v>
      </c>
      <c r="B1642" s="233"/>
      <c r="C1642" s="233" t="s">
        <v>971</v>
      </c>
      <c r="H1642" s="121">
        <v>1</v>
      </c>
      <c r="I1642" s="235">
        <v>13.3</v>
      </c>
      <c r="J1642" s="236">
        <f t="shared" si="65"/>
        <v>13.3</v>
      </c>
      <c r="K1642" s="237">
        <f t="shared" si="66"/>
        <v>6.1994546344419329E-4</v>
      </c>
      <c r="R1642" s="291"/>
    </row>
    <row r="1643" spans="1:39" s="121" customFormat="1" ht="15" customHeight="1">
      <c r="A1643" s="233" t="s">
        <v>1708</v>
      </c>
      <c r="B1643" s="233"/>
      <c r="C1643" s="233" t="s">
        <v>614</v>
      </c>
      <c r="H1643" s="121">
        <v>1</v>
      </c>
      <c r="I1643" s="235">
        <v>14.9</v>
      </c>
      <c r="J1643" s="236">
        <f t="shared" si="65"/>
        <v>14.9</v>
      </c>
      <c r="K1643" s="237">
        <f t="shared" si="66"/>
        <v>6.9452536882093829E-4</v>
      </c>
      <c r="P1643" s="315"/>
      <c r="R1643" s="300">
        <v>1</v>
      </c>
      <c r="S1643" s="121" t="s">
        <v>91</v>
      </c>
      <c r="T1643" s="121" t="s">
        <v>91</v>
      </c>
      <c r="U1643" s="121" t="s">
        <v>91</v>
      </c>
      <c r="V1643" s="121" t="s">
        <v>91</v>
      </c>
      <c r="W1643" s="121" t="s">
        <v>91</v>
      </c>
      <c r="X1643" s="121" t="s">
        <v>91</v>
      </c>
      <c r="Y1643" s="121" t="s">
        <v>91</v>
      </c>
      <c r="Z1643" s="121" t="s">
        <v>91</v>
      </c>
      <c r="AA1643" s="121" t="s">
        <v>91</v>
      </c>
      <c r="AB1643" s="121" t="s">
        <v>91</v>
      </c>
      <c r="AC1643" s="121" t="s">
        <v>91</v>
      </c>
      <c r="AD1643" s="121" t="s">
        <v>91</v>
      </c>
      <c r="AE1643" s="121" t="s">
        <v>91</v>
      </c>
      <c r="AF1643" s="121" t="s">
        <v>91</v>
      </c>
      <c r="AG1643" s="121" t="s">
        <v>91</v>
      </c>
      <c r="AH1643" s="121" t="s">
        <v>91</v>
      </c>
      <c r="AI1643" s="121" t="s">
        <v>91</v>
      </c>
      <c r="AJ1643" s="121" t="s">
        <v>91</v>
      </c>
      <c r="AK1643" s="121" t="s">
        <v>91</v>
      </c>
      <c r="AL1643" s="121" t="s">
        <v>91</v>
      </c>
      <c r="AM1643" s="121" t="s">
        <v>91</v>
      </c>
    </row>
    <row r="1644" spans="1:39" s="121" customFormat="1" ht="15" customHeight="1">
      <c r="A1644" s="233" t="s">
        <v>1709</v>
      </c>
      <c r="B1644" s="233"/>
      <c r="C1644" s="233" t="s">
        <v>366</v>
      </c>
      <c r="H1644" s="121">
        <v>1</v>
      </c>
      <c r="I1644" s="235">
        <v>16.8</v>
      </c>
      <c r="J1644" s="251">
        <f t="shared" si="65"/>
        <v>16.8</v>
      </c>
      <c r="K1644" s="252">
        <f t="shared" si="66"/>
        <v>7.8308900645582312E-4</v>
      </c>
      <c r="P1644" s="315"/>
      <c r="Q1644" s="283"/>
      <c r="R1644" s="255">
        <v>1</v>
      </c>
      <c r="S1644" s="256" t="s">
        <v>91</v>
      </c>
      <c r="T1644" s="256" t="s">
        <v>91</v>
      </c>
      <c r="U1644" s="256" t="s">
        <v>91</v>
      </c>
      <c r="V1644" s="256" t="s">
        <v>91</v>
      </c>
      <c r="W1644" s="256" t="s">
        <v>91</v>
      </c>
      <c r="X1644" s="256" t="s">
        <v>91</v>
      </c>
      <c r="Y1644" s="256" t="s">
        <v>91</v>
      </c>
      <c r="Z1644" s="256" t="s">
        <v>91</v>
      </c>
      <c r="AA1644" s="256" t="s">
        <v>91</v>
      </c>
      <c r="AB1644" s="256" t="s">
        <v>91</v>
      </c>
      <c r="AC1644" s="256" t="s">
        <v>91</v>
      </c>
      <c r="AD1644" s="256" t="s">
        <v>91</v>
      </c>
      <c r="AE1644" s="256" t="s">
        <v>91</v>
      </c>
      <c r="AF1644" s="256" t="s">
        <v>91</v>
      </c>
      <c r="AG1644" s="256" t="s">
        <v>91</v>
      </c>
      <c r="AH1644" s="256" t="s">
        <v>91</v>
      </c>
      <c r="AI1644" s="256" t="s">
        <v>91</v>
      </c>
      <c r="AJ1644" s="256" t="s">
        <v>91</v>
      </c>
      <c r="AK1644" s="256" t="s">
        <v>91</v>
      </c>
      <c r="AL1644" s="256" t="s">
        <v>91</v>
      </c>
      <c r="AM1644" s="256" t="s">
        <v>91</v>
      </c>
    </row>
    <row r="1645" spans="1:39" s="121" customFormat="1" ht="15" customHeight="1">
      <c r="A1645" s="233" t="s">
        <v>1710</v>
      </c>
      <c r="B1645" s="233"/>
      <c r="C1645" s="233" t="s">
        <v>366</v>
      </c>
      <c r="H1645" s="121">
        <v>1</v>
      </c>
      <c r="I1645" s="235">
        <v>21.5</v>
      </c>
      <c r="J1645" s="251">
        <f t="shared" si="65"/>
        <v>21.5</v>
      </c>
      <c r="K1645" s="252">
        <f t="shared" si="66"/>
        <v>1.0021674785000117E-3</v>
      </c>
      <c r="P1645" s="315"/>
      <c r="Q1645" s="283"/>
      <c r="R1645" s="255">
        <v>1</v>
      </c>
      <c r="S1645" s="256" t="s">
        <v>91</v>
      </c>
      <c r="T1645" s="256" t="s">
        <v>91</v>
      </c>
      <c r="U1645" s="256" t="s">
        <v>91</v>
      </c>
      <c r="V1645" s="256" t="s">
        <v>91</v>
      </c>
      <c r="W1645" s="256" t="s">
        <v>91</v>
      </c>
      <c r="X1645" s="256" t="s">
        <v>91</v>
      </c>
      <c r="Y1645" s="256" t="s">
        <v>91</v>
      </c>
      <c r="Z1645" s="256" t="s">
        <v>91</v>
      </c>
      <c r="AA1645" s="256" t="s">
        <v>91</v>
      </c>
      <c r="AB1645" s="256" t="s">
        <v>91</v>
      </c>
      <c r="AC1645" s="256" t="s">
        <v>91</v>
      </c>
      <c r="AD1645" s="256" t="s">
        <v>91</v>
      </c>
      <c r="AE1645" s="256" t="s">
        <v>91</v>
      </c>
      <c r="AF1645" s="256" t="s">
        <v>91</v>
      </c>
      <c r="AG1645" s="256" t="s">
        <v>91</v>
      </c>
      <c r="AH1645" s="256" t="s">
        <v>91</v>
      </c>
      <c r="AI1645" s="256" t="s">
        <v>91</v>
      </c>
      <c r="AJ1645" s="256" t="s">
        <v>91</v>
      </c>
      <c r="AK1645" s="256" t="s">
        <v>91</v>
      </c>
      <c r="AL1645" s="256" t="s">
        <v>91</v>
      </c>
      <c r="AM1645" s="256" t="s">
        <v>91</v>
      </c>
    </row>
    <row r="1646" spans="1:39" s="121" customFormat="1" ht="15" customHeight="1">
      <c r="A1646" s="233" t="s">
        <v>1711</v>
      </c>
      <c r="B1646" s="233"/>
      <c r="C1646" s="233" t="s">
        <v>2125</v>
      </c>
      <c r="H1646" s="121">
        <v>1</v>
      </c>
      <c r="I1646" s="235">
        <v>21.5</v>
      </c>
      <c r="J1646" s="251">
        <f t="shared" si="65"/>
        <v>21.5</v>
      </c>
      <c r="K1646" s="252">
        <f t="shared" si="66"/>
        <v>1.0021674785000117E-3</v>
      </c>
      <c r="P1646" s="315"/>
      <c r="Q1646" s="283"/>
      <c r="R1646" s="298">
        <v>1</v>
      </c>
      <c r="S1646" s="257" t="s">
        <v>91</v>
      </c>
      <c r="T1646" s="257" t="s">
        <v>91</v>
      </c>
      <c r="U1646" s="257" t="s">
        <v>91</v>
      </c>
      <c r="V1646" s="257" t="s">
        <v>91</v>
      </c>
      <c r="W1646" s="257" t="s">
        <v>91</v>
      </c>
      <c r="X1646" s="257" t="s">
        <v>91</v>
      </c>
      <c r="Y1646" s="257" t="s">
        <v>91</v>
      </c>
      <c r="Z1646" s="257" t="s">
        <v>91</v>
      </c>
      <c r="AA1646" s="257" t="s">
        <v>91</v>
      </c>
      <c r="AB1646" s="257" t="s">
        <v>91</v>
      </c>
      <c r="AC1646" s="257" t="s">
        <v>91</v>
      </c>
      <c r="AD1646" s="257" t="s">
        <v>91</v>
      </c>
      <c r="AE1646" s="257" t="s">
        <v>91</v>
      </c>
      <c r="AF1646" s="257" t="s">
        <v>91</v>
      </c>
      <c r="AG1646" s="257" t="s">
        <v>91</v>
      </c>
      <c r="AH1646" s="257" t="s">
        <v>91</v>
      </c>
      <c r="AI1646" s="257" t="s">
        <v>91</v>
      </c>
      <c r="AJ1646" s="257" t="s">
        <v>91</v>
      </c>
      <c r="AK1646" s="257" t="s">
        <v>91</v>
      </c>
      <c r="AL1646" s="257" t="s">
        <v>91</v>
      </c>
      <c r="AM1646" s="257" t="s">
        <v>91</v>
      </c>
    </row>
    <row r="1647" spans="1:39" s="121" customFormat="1" ht="15" hidden="1" customHeight="1">
      <c r="A1647" s="233" t="s">
        <v>1712</v>
      </c>
      <c r="B1647" s="233"/>
      <c r="C1647" s="233" t="s">
        <v>972</v>
      </c>
      <c r="H1647" s="121">
        <v>1</v>
      </c>
      <c r="I1647" s="235">
        <v>21.5</v>
      </c>
      <c r="J1647" s="236">
        <f t="shared" si="65"/>
        <v>21.5</v>
      </c>
      <c r="K1647" s="237">
        <f t="shared" si="66"/>
        <v>1.0021674785000117E-3</v>
      </c>
      <c r="R1647" s="291"/>
    </row>
    <row r="1648" spans="1:39" s="121" customFormat="1" ht="15" hidden="1" customHeight="1">
      <c r="A1648" s="233" t="s">
        <v>1713</v>
      </c>
      <c r="B1648" s="233"/>
      <c r="C1648" s="233" t="s">
        <v>2143</v>
      </c>
      <c r="H1648" s="121">
        <v>1</v>
      </c>
      <c r="I1648" s="235">
        <v>13.3</v>
      </c>
      <c r="J1648" s="236">
        <f t="shared" si="65"/>
        <v>13.3</v>
      </c>
      <c r="K1648" s="237">
        <f t="shared" si="66"/>
        <v>6.1994546344419329E-4</v>
      </c>
      <c r="R1648" s="291"/>
    </row>
    <row r="1649" spans="1:39" s="121" customFormat="1" ht="15" hidden="1" customHeight="1">
      <c r="A1649" s="233" t="s">
        <v>1714</v>
      </c>
      <c r="B1649" s="233"/>
      <c r="C1649" s="233" t="s">
        <v>600</v>
      </c>
      <c r="H1649" s="121">
        <v>1</v>
      </c>
      <c r="I1649" s="235">
        <v>13.3</v>
      </c>
      <c r="J1649" s="236">
        <f t="shared" si="65"/>
        <v>13.3</v>
      </c>
      <c r="K1649" s="237">
        <f t="shared" si="66"/>
        <v>6.1994546344419329E-4</v>
      </c>
      <c r="R1649" s="291"/>
    </row>
    <row r="1650" spans="1:39" s="121" customFormat="1" ht="15" hidden="1" customHeight="1">
      <c r="A1650" s="233" t="s">
        <v>1715</v>
      </c>
      <c r="B1650" s="233"/>
      <c r="C1650" s="233" t="s">
        <v>531</v>
      </c>
      <c r="H1650" s="121">
        <v>1</v>
      </c>
      <c r="I1650" s="235">
        <v>13.3</v>
      </c>
      <c r="J1650" s="236">
        <f t="shared" si="65"/>
        <v>13.3</v>
      </c>
      <c r="K1650" s="237">
        <f t="shared" si="66"/>
        <v>6.1994546344419329E-4</v>
      </c>
      <c r="R1650" s="291"/>
    </row>
    <row r="1651" spans="1:39" s="121" customFormat="1" ht="15" hidden="1" customHeight="1">
      <c r="A1651" s="233" t="s">
        <v>1716</v>
      </c>
      <c r="B1651" s="233"/>
      <c r="C1651" s="233" t="s">
        <v>282</v>
      </c>
      <c r="H1651" s="121">
        <v>1</v>
      </c>
      <c r="I1651" s="235">
        <v>13.2</v>
      </c>
      <c r="J1651" s="236">
        <f t="shared" si="65"/>
        <v>13.2</v>
      </c>
      <c r="K1651" s="237">
        <f t="shared" si="66"/>
        <v>6.1528421935814668E-4</v>
      </c>
      <c r="R1651" s="291"/>
    </row>
    <row r="1652" spans="1:39" s="121" customFormat="1" ht="15" hidden="1" customHeight="1">
      <c r="A1652" s="233" t="s">
        <v>1717</v>
      </c>
      <c r="B1652" s="233"/>
      <c r="C1652" s="233" t="s">
        <v>2184</v>
      </c>
      <c r="H1652" s="121">
        <v>1</v>
      </c>
      <c r="I1652" s="235">
        <v>13.3</v>
      </c>
      <c r="J1652" s="236">
        <f t="shared" si="65"/>
        <v>13.3</v>
      </c>
      <c r="K1652" s="237">
        <f t="shared" si="66"/>
        <v>6.1994546344419329E-4</v>
      </c>
      <c r="R1652" s="291"/>
    </row>
    <row r="1653" spans="1:39" s="121" customFormat="1" ht="15" hidden="1" customHeight="1">
      <c r="A1653" s="233" t="s">
        <v>1718</v>
      </c>
      <c r="B1653" s="233"/>
      <c r="C1653" s="233" t="s">
        <v>2184</v>
      </c>
      <c r="H1653" s="121">
        <v>1</v>
      </c>
      <c r="I1653" s="235">
        <v>13.1</v>
      </c>
      <c r="J1653" s="236">
        <f t="shared" si="65"/>
        <v>13.1</v>
      </c>
      <c r="K1653" s="237">
        <f t="shared" si="66"/>
        <v>6.1062297527210007E-4</v>
      </c>
      <c r="R1653" s="291"/>
    </row>
    <row r="1654" spans="1:39" s="121" customFormat="1" ht="15" hidden="1" customHeight="1">
      <c r="A1654" s="233" t="s">
        <v>1719</v>
      </c>
      <c r="B1654" s="233"/>
      <c r="C1654" s="233" t="s">
        <v>2217</v>
      </c>
      <c r="H1654" s="121">
        <v>1</v>
      </c>
      <c r="I1654" s="235">
        <v>13.3</v>
      </c>
      <c r="J1654" s="236">
        <f t="shared" si="65"/>
        <v>13.3</v>
      </c>
      <c r="K1654" s="237">
        <f t="shared" si="66"/>
        <v>6.1994546344419329E-4</v>
      </c>
      <c r="R1654" s="291"/>
    </row>
    <row r="1655" spans="1:39" s="121" customFormat="1" ht="13.2" hidden="1" customHeight="1">
      <c r="A1655" s="233" t="s">
        <v>1720</v>
      </c>
      <c r="B1655" s="233"/>
      <c r="C1655" s="233" t="s">
        <v>2243</v>
      </c>
      <c r="H1655" s="121">
        <v>1</v>
      </c>
      <c r="I1655" s="235">
        <v>17.100000000000001</v>
      </c>
      <c r="J1655" s="236">
        <f t="shared" si="65"/>
        <v>17.100000000000001</v>
      </c>
      <c r="K1655" s="237">
        <f t="shared" si="66"/>
        <v>7.9707273871396284E-4</v>
      </c>
      <c r="R1655" s="291"/>
    </row>
    <row r="1656" spans="1:39" s="121" customFormat="1" ht="15" hidden="1" customHeight="1">
      <c r="A1656" s="233" t="s">
        <v>1721</v>
      </c>
      <c r="B1656" s="233"/>
      <c r="C1656" s="233" t="s">
        <v>2232</v>
      </c>
      <c r="H1656" s="121">
        <v>1</v>
      </c>
      <c r="I1656" s="235">
        <v>13.3</v>
      </c>
      <c r="J1656" s="236">
        <f t="shared" si="65"/>
        <v>13.3</v>
      </c>
      <c r="K1656" s="237">
        <f t="shared" si="66"/>
        <v>6.1994546344419329E-4</v>
      </c>
      <c r="R1656" s="291"/>
    </row>
    <row r="1657" spans="1:39" s="121" customFormat="1" ht="15" hidden="1" customHeight="1">
      <c r="A1657" s="233" t="s">
        <v>1722</v>
      </c>
      <c r="B1657" s="233"/>
      <c r="C1657" s="233" t="s">
        <v>2232</v>
      </c>
      <c r="H1657" s="121">
        <v>1</v>
      </c>
      <c r="I1657" s="235">
        <v>18.3</v>
      </c>
      <c r="J1657" s="236">
        <f t="shared" si="65"/>
        <v>18.3</v>
      </c>
      <c r="K1657" s="237">
        <f t="shared" si="66"/>
        <v>8.5300766774652162E-4</v>
      </c>
      <c r="R1657" s="291"/>
    </row>
    <row r="1658" spans="1:39" s="121" customFormat="1" ht="15" customHeight="1">
      <c r="A1658" s="233" t="s">
        <v>1723</v>
      </c>
      <c r="B1658" s="233"/>
      <c r="C1658" s="233" t="s">
        <v>644</v>
      </c>
      <c r="H1658" s="121">
        <v>1</v>
      </c>
      <c r="I1658" s="235">
        <v>14</v>
      </c>
      <c r="J1658" s="251">
        <f t="shared" si="65"/>
        <v>14</v>
      </c>
      <c r="K1658" s="252">
        <f t="shared" si="66"/>
        <v>6.5257417204651923E-4</v>
      </c>
      <c r="P1658" s="315"/>
      <c r="Q1658" s="283"/>
      <c r="R1658" s="298">
        <v>1</v>
      </c>
      <c r="S1658" s="257" t="s">
        <v>91</v>
      </c>
      <c r="T1658" s="257" t="s">
        <v>91</v>
      </c>
      <c r="U1658" s="257" t="s">
        <v>91</v>
      </c>
      <c r="V1658" s="257" t="s">
        <v>91</v>
      </c>
      <c r="W1658" s="257" t="s">
        <v>91</v>
      </c>
      <c r="X1658" s="257" t="s">
        <v>91</v>
      </c>
      <c r="Y1658" s="257" t="s">
        <v>91</v>
      </c>
      <c r="Z1658" s="257" t="s">
        <v>91</v>
      </c>
      <c r="AA1658" s="257" t="s">
        <v>91</v>
      </c>
      <c r="AB1658" s="257" t="s">
        <v>91</v>
      </c>
      <c r="AC1658" s="257" t="s">
        <v>91</v>
      </c>
      <c r="AD1658" s="257" t="s">
        <v>91</v>
      </c>
      <c r="AE1658" s="257" t="s">
        <v>91</v>
      </c>
      <c r="AF1658" s="257" t="s">
        <v>91</v>
      </c>
      <c r="AG1658" s="257" t="s">
        <v>91</v>
      </c>
      <c r="AH1658" s="257" t="s">
        <v>91</v>
      </c>
      <c r="AI1658" s="257" t="s">
        <v>91</v>
      </c>
      <c r="AJ1658" s="257" t="s">
        <v>91</v>
      </c>
      <c r="AK1658" s="257" t="s">
        <v>91</v>
      </c>
      <c r="AL1658" s="257" t="s">
        <v>91</v>
      </c>
      <c r="AM1658" s="257" t="s">
        <v>91</v>
      </c>
    </row>
    <row r="1659" spans="1:39" s="121" customFormat="1" ht="15" customHeight="1">
      <c r="A1659" s="233" t="s">
        <v>1724</v>
      </c>
      <c r="B1659" s="233"/>
      <c r="C1659" s="233" t="s">
        <v>644</v>
      </c>
      <c r="H1659" s="121">
        <v>1</v>
      </c>
      <c r="I1659" s="235">
        <v>28.5</v>
      </c>
      <c r="J1659" s="251">
        <f t="shared" si="65"/>
        <v>28.5</v>
      </c>
      <c r="K1659" s="252">
        <f t="shared" si="66"/>
        <v>1.3284545645232712E-3</v>
      </c>
      <c r="P1659" s="315"/>
      <c r="Q1659" s="283"/>
      <c r="R1659" s="298">
        <v>1</v>
      </c>
      <c r="S1659" s="257" t="s">
        <v>91</v>
      </c>
      <c r="T1659" s="257" t="s">
        <v>91</v>
      </c>
      <c r="U1659" s="257" t="s">
        <v>91</v>
      </c>
      <c r="V1659" s="257" t="s">
        <v>91</v>
      </c>
      <c r="W1659" s="257" t="s">
        <v>91</v>
      </c>
      <c r="X1659" s="257" t="s">
        <v>91</v>
      </c>
      <c r="Y1659" s="257" t="s">
        <v>91</v>
      </c>
      <c r="Z1659" s="257" t="s">
        <v>91</v>
      </c>
      <c r="AA1659" s="257" t="s">
        <v>91</v>
      </c>
      <c r="AB1659" s="257" t="s">
        <v>91</v>
      </c>
      <c r="AC1659" s="257" t="s">
        <v>91</v>
      </c>
      <c r="AD1659" s="257" t="s">
        <v>91</v>
      </c>
      <c r="AE1659" s="257" t="s">
        <v>91</v>
      </c>
      <c r="AF1659" s="257" t="s">
        <v>91</v>
      </c>
      <c r="AG1659" s="257" t="s">
        <v>91</v>
      </c>
      <c r="AH1659" s="257" t="s">
        <v>91</v>
      </c>
      <c r="AI1659" s="257" t="s">
        <v>91</v>
      </c>
      <c r="AJ1659" s="257" t="s">
        <v>91</v>
      </c>
      <c r="AK1659" s="257" t="s">
        <v>91</v>
      </c>
      <c r="AL1659" s="257" t="s">
        <v>91</v>
      </c>
      <c r="AM1659" s="257" t="s">
        <v>91</v>
      </c>
    </row>
    <row r="1660" spans="1:39" s="121" customFormat="1" ht="15" hidden="1" customHeight="1">
      <c r="A1660" s="233" t="s">
        <v>1725</v>
      </c>
      <c r="B1660" s="233"/>
      <c r="C1660" s="233" t="s">
        <v>973</v>
      </c>
      <c r="H1660" s="121">
        <v>1</v>
      </c>
      <c r="I1660" s="235">
        <v>13.3</v>
      </c>
      <c r="J1660" s="236">
        <f t="shared" si="65"/>
        <v>13.3</v>
      </c>
      <c r="K1660" s="237">
        <f t="shared" si="66"/>
        <v>6.1994546344419329E-4</v>
      </c>
      <c r="R1660" s="291"/>
    </row>
    <row r="1661" spans="1:39" s="121" customFormat="1" ht="15" hidden="1" customHeight="1">
      <c r="A1661" s="233" t="s">
        <v>1726</v>
      </c>
      <c r="B1661" s="233"/>
      <c r="C1661" s="233" t="s">
        <v>973</v>
      </c>
      <c r="H1661" s="121">
        <v>1</v>
      </c>
      <c r="I1661" s="235">
        <v>27</v>
      </c>
      <c r="J1661" s="236">
        <f t="shared" si="65"/>
        <v>27</v>
      </c>
      <c r="K1661" s="237">
        <f t="shared" si="66"/>
        <v>1.2585359032325728E-3</v>
      </c>
      <c r="R1661" s="291"/>
    </row>
    <row r="1662" spans="1:39" s="123" customFormat="1" ht="25.05" customHeight="1">
      <c r="A1662" s="153" t="s">
        <v>1727</v>
      </c>
      <c r="B1662" s="153"/>
      <c r="C1662" s="153" t="s">
        <v>2215</v>
      </c>
      <c r="H1662" s="123">
        <v>1</v>
      </c>
      <c r="I1662" s="156">
        <v>14.2</v>
      </c>
      <c r="J1662" s="172">
        <f t="shared" si="65"/>
        <v>14.2</v>
      </c>
      <c r="K1662" s="157">
        <f t="shared" si="66"/>
        <v>6.6189666021861234E-4</v>
      </c>
      <c r="P1662" s="316" t="s">
        <v>560</v>
      </c>
      <c r="Q1662" s="163">
        <v>1</v>
      </c>
      <c r="R1662" s="297">
        <v>1</v>
      </c>
      <c r="S1662" s="162" t="s">
        <v>91</v>
      </c>
      <c r="T1662" s="162" t="s">
        <v>91</v>
      </c>
      <c r="U1662" s="162" t="s">
        <v>91</v>
      </c>
      <c r="V1662" s="162" t="s">
        <v>91</v>
      </c>
      <c r="W1662" s="162" t="s">
        <v>91</v>
      </c>
      <c r="X1662" s="162" t="s">
        <v>91</v>
      </c>
      <c r="Y1662" s="162" t="s">
        <v>91</v>
      </c>
      <c r="Z1662" s="162" t="s">
        <v>91</v>
      </c>
      <c r="AA1662" s="162" t="s">
        <v>91</v>
      </c>
      <c r="AB1662" s="162" t="s">
        <v>91</v>
      </c>
      <c r="AC1662" s="162" t="s">
        <v>91</v>
      </c>
      <c r="AD1662" s="162" t="s">
        <v>91</v>
      </c>
      <c r="AE1662" s="162" t="s">
        <v>91</v>
      </c>
      <c r="AF1662" s="162" t="s">
        <v>91</v>
      </c>
      <c r="AG1662" s="162" t="s">
        <v>91</v>
      </c>
      <c r="AH1662" s="162" t="s">
        <v>91</v>
      </c>
      <c r="AI1662" s="162" t="s">
        <v>91</v>
      </c>
      <c r="AJ1662" s="162" t="s">
        <v>91</v>
      </c>
      <c r="AK1662" s="162" t="s">
        <v>91</v>
      </c>
      <c r="AL1662" s="162" t="s">
        <v>91</v>
      </c>
      <c r="AM1662" s="162" t="s">
        <v>91</v>
      </c>
    </row>
    <row r="1663" spans="1:39" s="123" customFormat="1" ht="32.549999999999997" customHeight="1">
      <c r="A1663" s="153" t="s">
        <v>1728</v>
      </c>
      <c r="B1663" s="153"/>
      <c r="C1663" s="153" t="s">
        <v>2215</v>
      </c>
      <c r="H1663" s="123">
        <v>1</v>
      </c>
      <c r="I1663" s="156">
        <v>28.8</v>
      </c>
      <c r="J1663" s="172">
        <f t="shared" ref="J1663:J1743" si="67">H1663*I1663</f>
        <v>28.8</v>
      </c>
      <c r="K1663" s="157">
        <f t="shared" ref="K1663:K1743" si="68">J1663/21453.5</f>
        <v>1.3424382967814109E-3</v>
      </c>
      <c r="P1663" s="316" t="s">
        <v>560</v>
      </c>
      <c r="Q1663" s="163">
        <v>1</v>
      </c>
      <c r="R1663" s="297">
        <v>1</v>
      </c>
      <c r="S1663" s="162" t="s">
        <v>91</v>
      </c>
      <c r="T1663" s="162" t="s">
        <v>91</v>
      </c>
      <c r="U1663" s="162" t="s">
        <v>91</v>
      </c>
      <c r="V1663" s="162" t="s">
        <v>91</v>
      </c>
      <c r="W1663" s="162" t="s">
        <v>91</v>
      </c>
      <c r="X1663" s="162" t="s">
        <v>91</v>
      </c>
      <c r="Y1663" s="162" t="s">
        <v>91</v>
      </c>
      <c r="Z1663" s="162" t="s">
        <v>91</v>
      </c>
      <c r="AA1663" s="162" t="s">
        <v>91</v>
      </c>
      <c r="AB1663" s="162" t="s">
        <v>91</v>
      </c>
      <c r="AC1663" s="162" t="s">
        <v>91</v>
      </c>
      <c r="AD1663" s="162" t="s">
        <v>91</v>
      </c>
      <c r="AE1663" s="162" t="s">
        <v>91</v>
      </c>
      <c r="AF1663" s="162" t="s">
        <v>91</v>
      </c>
      <c r="AG1663" s="162" t="s">
        <v>91</v>
      </c>
      <c r="AH1663" s="162" t="s">
        <v>91</v>
      </c>
      <c r="AI1663" s="162" t="s">
        <v>91</v>
      </c>
      <c r="AJ1663" s="162" t="s">
        <v>91</v>
      </c>
      <c r="AK1663" s="162" t="s">
        <v>91</v>
      </c>
      <c r="AL1663" s="162" t="s">
        <v>91</v>
      </c>
      <c r="AM1663" s="162" t="s">
        <v>91</v>
      </c>
    </row>
    <row r="1664" spans="1:39" s="121" customFormat="1" ht="15" hidden="1" customHeight="1">
      <c r="A1664" s="233" t="s">
        <v>1729</v>
      </c>
      <c r="B1664" s="233"/>
      <c r="C1664" s="233" t="s">
        <v>732</v>
      </c>
      <c r="H1664" s="121">
        <v>1</v>
      </c>
      <c r="I1664" s="235">
        <v>13.3</v>
      </c>
      <c r="J1664" s="236">
        <f t="shared" si="67"/>
        <v>13.3</v>
      </c>
      <c r="K1664" s="237">
        <f t="shared" si="68"/>
        <v>6.1994546344419329E-4</v>
      </c>
      <c r="R1664" s="291"/>
    </row>
    <row r="1665" spans="1:39" s="121" customFormat="1" ht="15" hidden="1" customHeight="1">
      <c r="A1665" s="233" t="s">
        <v>1730</v>
      </c>
      <c r="B1665" s="233"/>
      <c r="C1665" s="233" t="s">
        <v>732</v>
      </c>
      <c r="H1665" s="121">
        <v>1</v>
      </c>
      <c r="I1665" s="235">
        <v>25.4</v>
      </c>
      <c r="J1665" s="236">
        <f t="shared" si="67"/>
        <v>25.4</v>
      </c>
      <c r="K1665" s="237">
        <f t="shared" si="68"/>
        <v>1.1839559978558277E-3</v>
      </c>
      <c r="R1665" s="291"/>
    </row>
    <row r="1666" spans="1:39" s="121" customFormat="1" ht="15" customHeight="1">
      <c r="A1666" s="233" t="s">
        <v>1731</v>
      </c>
      <c r="B1666" s="233"/>
      <c r="C1666" s="233" t="s">
        <v>577</v>
      </c>
      <c r="H1666" s="121">
        <v>1</v>
      </c>
      <c r="I1666" s="235">
        <v>13.3</v>
      </c>
      <c r="J1666" s="236">
        <f t="shared" si="67"/>
        <v>13.3</v>
      </c>
      <c r="K1666" s="237">
        <f t="shared" si="68"/>
        <v>6.1994546344419329E-4</v>
      </c>
      <c r="P1666" s="315"/>
      <c r="R1666" s="300">
        <v>1</v>
      </c>
      <c r="S1666" s="121" t="s">
        <v>91</v>
      </c>
      <c r="T1666" s="121" t="s">
        <v>91</v>
      </c>
      <c r="U1666" s="121" t="s">
        <v>91</v>
      </c>
      <c r="V1666" s="121" t="s">
        <v>91</v>
      </c>
      <c r="W1666" s="121" t="s">
        <v>91</v>
      </c>
      <c r="X1666" s="121" t="s">
        <v>91</v>
      </c>
      <c r="Y1666" s="121" t="s">
        <v>91</v>
      </c>
      <c r="Z1666" s="121" t="s">
        <v>91</v>
      </c>
      <c r="AA1666" s="121" t="s">
        <v>91</v>
      </c>
      <c r="AB1666" s="121" t="s">
        <v>91</v>
      </c>
      <c r="AC1666" s="121" t="s">
        <v>91</v>
      </c>
      <c r="AD1666" s="121" t="s">
        <v>91</v>
      </c>
      <c r="AE1666" s="121" t="s">
        <v>91</v>
      </c>
      <c r="AF1666" s="121" t="s">
        <v>91</v>
      </c>
      <c r="AG1666" s="121" t="s">
        <v>91</v>
      </c>
      <c r="AH1666" s="121" t="s">
        <v>91</v>
      </c>
      <c r="AI1666" s="121" t="s">
        <v>91</v>
      </c>
      <c r="AJ1666" s="121" t="s">
        <v>92</v>
      </c>
      <c r="AK1666" s="121" t="s">
        <v>92</v>
      </c>
      <c r="AL1666" s="121" t="s">
        <v>91</v>
      </c>
      <c r="AM1666" s="121" t="s">
        <v>91</v>
      </c>
    </row>
    <row r="1667" spans="1:39" s="121" customFormat="1" ht="15" customHeight="1">
      <c r="A1667" s="233" t="s">
        <v>1732</v>
      </c>
      <c r="B1667" s="233"/>
      <c r="C1667" s="233" t="s">
        <v>577</v>
      </c>
      <c r="H1667" s="121">
        <v>1</v>
      </c>
      <c r="I1667" s="235">
        <v>27</v>
      </c>
      <c r="J1667" s="236">
        <f t="shared" si="67"/>
        <v>27</v>
      </c>
      <c r="K1667" s="237">
        <f t="shared" si="68"/>
        <v>1.2585359032325728E-3</v>
      </c>
      <c r="P1667" s="315"/>
      <c r="R1667" s="300">
        <v>1</v>
      </c>
      <c r="S1667" s="121" t="s">
        <v>91</v>
      </c>
      <c r="T1667" s="121" t="s">
        <v>91</v>
      </c>
      <c r="U1667" s="121" t="s">
        <v>91</v>
      </c>
      <c r="V1667" s="121" t="s">
        <v>91</v>
      </c>
      <c r="W1667" s="121" t="s">
        <v>91</v>
      </c>
      <c r="X1667" s="121" t="s">
        <v>91</v>
      </c>
      <c r="Y1667" s="121" t="s">
        <v>91</v>
      </c>
      <c r="Z1667" s="121" t="s">
        <v>91</v>
      </c>
      <c r="AA1667" s="121" t="s">
        <v>91</v>
      </c>
      <c r="AB1667" s="121" t="s">
        <v>91</v>
      </c>
      <c r="AC1667" s="121" t="s">
        <v>91</v>
      </c>
      <c r="AD1667" s="121" t="s">
        <v>91</v>
      </c>
      <c r="AE1667" s="121" t="s">
        <v>91</v>
      </c>
      <c r="AF1667" s="121" t="s">
        <v>91</v>
      </c>
      <c r="AG1667" s="121" t="s">
        <v>91</v>
      </c>
      <c r="AH1667" s="121" t="s">
        <v>91</v>
      </c>
      <c r="AI1667" s="121" t="s">
        <v>91</v>
      </c>
      <c r="AJ1667" s="121" t="s">
        <v>92</v>
      </c>
      <c r="AK1667" s="121" t="s">
        <v>92</v>
      </c>
      <c r="AL1667" s="121" t="s">
        <v>91</v>
      </c>
      <c r="AM1667" s="121" t="s">
        <v>91</v>
      </c>
    </row>
    <row r="1668" spans="1:39" s="121" customFormat="1" ht="15" customHeight="1">
      <c r="A1668" s="233" t="s">
        <v>1733</v>
      </c>
      <c r="B1668" s="233"/>
      <c r="C1668" s="233" t="s">
        <v>657</v>
      </c>
      <c r="H1668" s="121">
        <v>1</v>
      </c>
      <c r="I1668" s="235">
        <v>13.8</v>
      </c>
      <c r="J1668" s="251">
        <f t="shared" si="67"/>
        <v>13.8</v>
      </c>
      <c r="K1668" s="252">
        <f t="shared" si="68"/>
        <v>6.4325168387442612E-4</v>
      </c>
      <c r="P1668" s="315"/>
      <c r="Q1668" s="283"/>
      <c r="R1668" s="298">
        <v>1</v>
      </c>
      <c r="S1668" s="257" t="s">
        <v>91</v>
      </c>
      <c r="T1668" s="257" t="s">
        <v>91</v>
      </c>
      <c r="U1668" s="257" t="s">
        <v>91</v>
      </c>
      <c r="V1668" s="257" t="s">
        <v>91</v>
      </c>
      <c r="W1668" s="257" t="s">
        <v>91</v>
      </c>
      <c r="X1668" s="257" t="s">
        <v>91</v>
      </c>
      <c r="Y1668" s="257" t="s">
        <v>91</v>
      </c>
      <c r="Z1668" s="257" t="s">
        <v>91</v>
      </c>
      <c r="AA1668" s="257" t="s">
        <v>91</v>
      </c>
      <c r="AB1668" s="257" t="s">
        <v>91</v>
      </c>
      <c r="AC1668" s="257" t="s">
        <v>91</v>
      </c>
      <c r="AD1668" s="257" t="s">
        <v>91</v>
      </c>
      <c r="AE1668" s="257" t="s">
        <v>91</v>
      </c>
      <c r="AF1668" s="257" t="s">
        <v>91</v>
      </c>
      <c r="AG1668" s="257" t="s">
        <v>91</v>
      </c>
      <c r="AH1668" s="257" t="s">
        <v>91</v>
      </c>
      <c r="AI1668" s="257" t="s">
        <v>91</v>
      </c>
      <c r="AJ1668" s="257" t="s">
        <v>91</v>
      </c>
      <c r="AK1668" s="257" t="s">
        <v>91</v>
      </c>
      <c r="AL1668" s="257" t="s">
        <v>91</v>
      </c>
      <c r="AM1668" s="257" t="s">
        <v>91</v>
      </c>
    </row>
    <row r="1669" spans="1:39" s="121" customFormat="1" ht="15" customHeight="1">
      <c r="A1669" s="233" t="s">
        <v>1734</v>
      </c>
      <c r="B1669" s="233"/>
      <c r="C1669" s="233" t="s">
        <v>657</v>
      </c>
      <c r="H1669" s="121">
        <v>1</v>
      </c>
      <c r="I1669" s="235">
        <v>28.1</v>
      </c>
      <c r="J1669" s="251">
        <f t="shared" si="67"/>
        <v>28.1</v>
      </c>
      <c r="K1669" s="252">
        <f t="shared" si="68"/>
        <v>1.309809588179085E-3</v>
      </c>
      <c r="P1669" s="315"/>
      <c r="Q1669" s="283"/>
      <c r="R1669" s="298">
        <v>1</v>
      </c>
      <c r="S1669" s="257" t="s">
        <v>91</v>
      </c>
      <c r="T1669" s="257" t="s">
        <v>91</v>
      </c>
      <c r="U1669" s="257" t="s">
        <v>91</v>
      </c>
      <c r="V1669" s="257" t="s">
        <v>91</v>
      </c>
      <c r="W1669" s="257" t="s">
        <v>91</v>
      </c>
      <c r="X1669" s="257" t="s">
        <v>91</v>
      </c>
      <c r="Y1669" s="257" t="s">
        <v>91</v>
      </c>
      <c r="Z1669" s="257" t="s">
        <v>91</v>
      </c>
      <c r="AA1669" s="257" t="s">
        <v>91</v>
      </c>
      <c r="AB1669" s="257" t="s">
        <v>91</v>
      </c>
      <c r="AC1669" s="257" t="s">
        <v>91</v>
      </c>
      <c r="AD1669" s="257" t="s">
        <v>91</v>
      </c>
      <c r="AE1669" s="257" t="s">
        <v>91</v>
      </c>
      <c r="AF1669" s="257" t="s">
        <v>91</v>
      </c>
      <c r="AG1669" s="257" t="s">
        <v>91</v>
      </c>
      <c r="AH1669" s="257" t="s">
        <v>91</v>
      </c>
      <c r="AI1669" s="257" t="s">
        <v>91</v>
      </c>
      <c r="AJ1669" s="257" t="s">
        <v>91</v>
      </c>
      <c r="AK1669" s="257" t="s">
        <v>91</v>
      </c>
      <c r="AL1669" s="257" t="s">
        <v>91</v>
      </c>
      <c r="AM1669" s="257" t="s">
        <v>91</v>
      </c>
    </row>
    <row r="1670" spans="1:39" s="121" customFormat="1" ht="15" hidden="1" customHeight="1">
      <c r="A1670" s="233" t="s">
        <v>1735</v>
      </c>
      <c r="B1670" s="233"/>
      <c r="C1670" s="233" t="s">
        <v>810</v>
      </c>
      <c r="H1670" s="121">
        <v>1</v>
      </c>
      <c r="I1670" s="235">
        <v>13.9</v>
      </c>
      <c r="J1670" s="236">
        <f t="shared" si="67"/>
        <v>13.9</v>
      </c>
      <c r="K1670" s="237">
        <f t="shared" si="68"/>
        <v>6.4791292796047262E-4</v>
      </c>
      <c r="R1670" s="291"/>
    </row>
    <row r="1671" spans="1:39" s="121" customFormat="1" ht="15" hidden="1" customHeight="1">
      <c r="A1671" s="233" t="s">
        <v>1736</v>
      </c>
      <c r="B1671" s="233"/>
      <c r="C1671" s="233" t="s">
        <v>810</v>
      </c>
      <c r="H1671" s="121">
        <v>1</v>
      </c>
      <c r="I1671" s="235">
        <v>13.9</v>
      </c>
      <c r="J1671" s="236">
        <f t="shared" si="67"/>
        <v>13.9</v>
      </c>
      <c r="K1671" s="237">
        <f t="shared" si="68"/>
        <v>6.4791292796047262E-4</v>
      </c>
      <c r="R1671" s="291"/>
    </row>
    <row r="1672" spans="1:39" s="121" customFormat="1" ht="15" hidden="1" customHeight="1">
      <c r="A1672" s="233" t="s">
        <v>1737</v>
      </c>
      <c r="B1672" s="233"/>
      <c r="C1672" s="233" t="s">
        <v>725</v>
      </c>
      <c r="H1672" s="121">
        <v>1</v>
      </c>
      <c r="I1672" s="235">
        <v>18</v>
      </c>
      <c r="J1672" s="236">
        <f t="shared" si="67"/>
        <v>18</v>
      </c>
      <c r="K1672" s="237">
        <f t="shared" si="68"/>
        <v>8.390239354883819E-4</v>
      </c>
      <c r="R1672" s="291"/>
    </row>
    <row r="1673" spans="1:39" s="121" customFormat="1" ht="15" hidden="1" customHeight="1">
      <c r="A1673" s="233" t="s">
        <v>1738</v>
      </c>
      <c r="B1673" s="233"/>
      <c r="C1673" s="233" t="s">
        <v>725</v>
      </c>
      <c r="H1673" s="121">
        <v>1</v>
      </c>
      <c r="I1673" s="235">
        <v>32.200000000000003</v>
      </c>
      <c r="J1673" s="236">
        <f t="shared" si="67"/>
        <v>32.200000000000003</v>
      </c>
      <c r="K1673" s="237">
        <f t="shared" si="68"/>
        <v>1.5009205957069944E-3</v>
      </c>
      <c r="R1673" s="291"/>
    </row>
    <row r="1674" spans="1:39" s="121" customFormat="1" ht="15" hidden="1" customHeight="1">
      <c r="A1674" s="233" t="s">
        <v>1739</v>
      </c>
      <c r="B1674" s="233"/>
      <c r="C1674" s="233" t="s">
        <v>755</v>
      </c>
      <c r="H1674" s="121">
        <v>1</v>
      </c>
      <c r="I1674" s="235">
        <v>13.3</v>
      </c>
      <c r="J1674" s="236">
        <f t="shared" si="67"/>
        <v>13.3</v>
      </c>
      <c r="K1674" s="237">
        <f t="shared" si="68"/>
        <v>6.1994546344419329E-4</v>
      </c>
      <c r="R1674" s="291"/>
    </row>
    <row r="1675" spans="1:39" s="121" customFormat="1" ht="15" hidden="1" customHeight="1">
      <c r="A1675" s="233" t="s">
        <v>1740</v>
      </c>
      <c r="B1675" s="233"/>
      <c r="C1675" s="233" t="s">
        <v>755</v>
      </c>
      <c r="H1675" s="121">
        <v>1</v>
      </c>
      <c r="I1675" s="235">
        <v>29.3</v>
      </c>
      <c r="J1675" s="236">
        <f t="shared" si="67"/>
        <v>29.3</v>
      </c>
      <c r="K1675" s="237">
        <f t="shared" si="68"/>
        <v>1.3657445172116439E-3</v>
      </c>
      <c r="R1675" s="291"/>
    </row>
    <row r="1676" spans="1:39" s="121" customFormat="1" ht="15" customHeight="1">
      <c r="A1676" s="233" t="s">
        <v>1741</v>
      </c>
      <c r="B1676" s="233"/>
      <c r="C1676" s="233" t="s">
        <v>2071</v>
      </c>
      <c r="H1676" s="121">
        <v>1</v>
      </c>
      <c r="I1676" s="235">
        <v>13.3</v>
      </c>
      <c r="J1676" s="236">
        <f t="shared" si="67"/>
        <v>13.3</v>
      </c>
      <c r="K1676" s="237">
        <f t="shared" si="68"/>
        <v>6.1994546344419329E-4</v>
      </c>
      <c r="P1676" s="315"/>
      <c r="R1676" s="300">
        <v>1</v>
      </c>
      <c r="S1676" s="121" t="s">
        <v>91</v>
      </c>
      <c r="T1676" s="121" t="s">
        <v>91</v>
      </c>
      <c r="U1676" s="121" t="s">
        <v>91</v>
      </c>
      <c r="V1676" s="121" t="s">
        <v>91</v>
      </c>
      <c r="W1676" s="121" t="s">
        <v>91</v>
      </c>
      <c r="X1676" s="121" t="s">
        <v>91</v>
      </c>
      <c r="Y1676" s="121" t="s">
        <v>91</v>
      </c>
      <c r="Z1676" s="121" t="s">
        <v>91</v>
      </c>
      <c r="AA1676" s="121" t="s">
        <v>91</v>
      </c>
      <c r="AB1676" s="121" t="s">
        <v>91</v>
      </c>
      <c r="AC1676" s="121" t="s">
        <v>91</v>
      </c>
      <c r="AD1676" s="121" t="s">
        <v>91</v>
      </c>
      <c r="AE1676" s="121" t="s">
        <v>91</v>
      </c>
      <c r="AF1676" s="121" t="s">
        <v>91</v>
      </c>
      <c r="AG1676" s="121" t="s">
        <v>91</v>
      </c>
      <c r="AH1676" s="121" t="s">
        <v>91</v>
      </c>
      <c r="AI1676" s="121" t="s">
        <v>91</v>
      </c>
      <c r="AJ1676" s="121" t="s">
        <v>91</v>
      </c>
      <c r="AK1676" s="121" t="s">
        <v>91</v>
      </c>
      <c r="AL1676" s="121" t="s">
        <v>91</v>
      </c>
      <c r="AM1676" s="121" t="s">
        <v>91</v>
      </c>
    </row>
    <row r="1677" spans="1:39" s="121" customFormat="1" ht="15" customHeight="1">
      <c r="A1677" s="233" t="s">
        <v>1742</v>
      </c>
      <c r="B1677" s="233"/>
      <c r="C1677" s="233" t="s">
        <v>2071</v>
      </c>
      <c r="H1677" s="121">
        <v>1</v>
      </c>
      <c r="I1677" s="235">
        <v>29.3</v>
      </c>
      <c r="J1677" s="251">
        <f t="shared" si="67"/>
        <v>29.3</v>
      </c>
      <c r="K1677" s="252">
        <f t="shared" si="68"/>
        <v>1.3657445172116439E-3</v>
      </c>
      <c r="P1677" s="315"/>
      <c r="Q1677" s="283"/>
      <c r="R1677" s="298">
        <v>1</v>
      </c>
      <c r="S1677" s="257" t="s">
        <v>91</v>
      </c>
      <c r="T1677" s="257" t="s">
        <v>91</v>
      </c>
      <c r="U1677" s="257" t="s">
        <v>91</v>
      </c>
      <c r="V1677" s="257" t="s">
        <v>91</v>
      </c>
      <c r="W1677" s="257" t="s">
        <v>91</v>
      </c>
      <c r="X1677" s="257" t="s">
        <v>91</v>
      </c>
      <c r="Y1677" s="257" t="s">
        <v>91</v>
      </c>
      <c r="Z1677" s="257" t="s">
        <v>91</v>
      </c>
      <c r="AA1677" s="257" t="s">
        <v>91</v>
      </c>
      <c r="AB1677" s="257" t="s">
        <v>91</v>
      </c>
      <c r="AC1677" s="257" t="s">
        <v>91</v>
      </c>
      <c r="AD1677" s="257" t="s">
        <v>91</v>
      </c>
      <c r="AE1677" s="257" t="s">
        <v>91</v>
      </c>
      <c r="AF1677" s="257" t="s">
        <v>91</v>
      </c>
      <c r="AG1677" s="257" t="s">
        <v>91</v>
      </c>
      <c r="AH1677" s="257" t="s">
        <v>91</v>
      </c>
      <c r="AI1677" s="257" t="s">
        <v>91</v>
      </c>
      <c r="AJ1677" s="257" t="s">
        <v>91</v>
      </c>
      <c r="AK1677" s="257" t="s">
        <v>91</v>
      </c>
      <c r="AL1677" s="257" t="s">
        <v>91</v>
      </c>
      <c r="AM1677" s="257" t="s">
        <v>91</v>
      </c>
    </row>
    <row r="1678" spans="1:39" s="205" customFormat="1" ht="15" customHeight="1">
      <c r="A1678" s="204" t="s">
        <v>1743</v>
      </c>
      <c r="B1678" s="204"/>
      <c r="C1678" s="204" t="s">
        <v>2155</v>
      </c>
      <c r="H1678" s="205">
        <v>1</v>
      </c>
      <c r="I1678" s="206">
        <v>13.3</v>
      </c>
      <c r="J1678" s="223">
        <f t="shared" si="67"/>
        <v>13.3</v>
      </c>
      <c r="K1678" s="211">
        <f t="shared" si="68"/>
        <v>6.1994546344419329E-4</v>
      </c>
      <c r="P1678" s="317"/>
      <c r="Q1678" s="220"/>
      <c r="R1678" s="299">
        <v>1</v>
      </c>
      <c r="S1678" s="221" t="s">
        <v>1004</v>
      </c>
      <c r="T1678" s="221" t="s">
        <v>1004</v>
      </c>
      <c r="U1678" s="221" t="s">
        <v>1004</v>
      </c>
      <c r="V1678" s="221" t="s">
        <v>1004</v>
      </c>
      <c r="W1678" s="221" t="s">
        <v>1004</v>
      </c>
      <c r="X1678" s="221" t="s">
        <v>1004</v>
      </c>
      <c r="Y1678" s="221" t="s">
        <v>1004</v>
      </c>
      <c r="Z1678" s="221" t="s">
        <v>1004</v>
      </c>
      <c r="AA1678" s="221" t="s">
        <v>1004</v>
      </c>
      <c r="AB1678" s="221" t="s">
        <v>1004</v>
      </c>
      <c r="AC1678" s="221" t="s">
        <v>1004</v>
      </c>
      <c r="AD1678" s="221" t="s">
        <v>1004</v>
      </c>
      <c r="AE1678" s="221" t="s">
        <v>1004</v>
      </c>
      <c r="AF1678" s="221" t="s">
        <v>1004</v>
      </c>
      <c r="AG1678" s="221" t="s">
        <v>1004</v>
      </c>
      <c r="AH1678" s="221" t="s">
        <v>1004</v>
      </c>
      <c r="AI1678" s="221" t="s">
        <v>1004</v>
      </c>
      <c r="AJ1678" s="221" t="s">
        <v>1004</v>
      </c>
      <c r="AK1678" s="221" t="s">
        <v>1004</v>
      </c>
      <c r="AL1678" s="221" t="s">
        <v>1004</v>
      </c>
      <c r="AM1678" s="221" t="s">
        <v>1004</v>
      </c>
    </row>
    <row r="1679" spans="1:39" s="205" customFormat="1" ht="15" customHeight="1">
      <c r="A1679" s="204" t="s">
        <v>1744</v>
      </c>
      <c r="B1679" s="204"/>
      <c r="C1679" s="204" t="s">
        <v>2155</v>
      </c>
      <c r="H1679" s="205">
        <v>1</v>
      </c>
      <c r="I1679" s="206">
        <v>29.2</v>
      </c>
      <c r="J1679" s="223">
        <f t="shared" si="67"/>
        <v>29.2</v>
      </c>
      <c r="K1679" s="211">
        <f t="shared" si="68"/>
        <v>1.3610832731255971E-3</v>
      </c>
      <c r="P1679" s="317"/>
      <c r="Q1679" s="220"/>
      <c r="R1679" s="299">
        <v>1</v>
      </c>
      <c r="S1679" s="221" t="s">
        <v>1004</v>
      </c>
      <c r="T1679" s="221" t="s">
        <v>1004</v>
      </c>
      <c r="U1679" s="221" t="s">
        <v>1004</v>
      </c>
      <c r="V1679" s="221" t="s">
        <v>1004</v>
      </c>
      <c r="W1679" s="221" t="s">
        <v>1004</v>
      </c>
      <c r="X1679" s="221" t="s">
        <v>1004</v>
      </c>
      <c r="Y1679" s="221" t="s">
        <v>1004</v>
      </c>
      <c r="Z1679" s="221" t="s">
        <v>1004</v>
      </c>
      <c r="AA1679" s="221" t="s">
        <v>1004</v>
      </c>
      <c r="AB1679" s="221" t="s">
        <v>1004</v>
      </c>
      <c r="AC1679" s="221" t="s">
        <v>1004</v>
      </c>
      <c r="AD1679" s="221" t="s">
        <v>1004</v>
      </c>
      <c r="AE1679" s="221" t="s">
        <v>1004</v>
      </c>
      <c r="AF1679" s="221" t="s">
        <v>1004</v>
      </c>
      <c r="AG1679" s="221" t="s">
        <v>1004</v>
      </c>
      <c r="AH1679" s="221" t="s">
        <v>1004</v>
      </c>
      <c r="AI1679" s="221" t="s">
        <v>1004</v>
      </c>
      <c r="AJ1679" s="221" t="s">
        <v>1004</v>
      </c>
      <c r="AK1679" s="221" t="s">
        <v>1004</v>
      </c>
      <c r="AL1679" s="221" t="s">
        <v>1004</v>
      </c>
      <c r="AM1679" s="221" t="s">
        <v>1004</v>
      </c>
    </row>
    <row r="1680" spans="1:39" s="121" customFormat="1" ht="15" customHeight="1">
      <c r="A1680" s="233" t="s">
        <v>1745</v>
      </c>
      <c r="B1680" s="233"/>
      <c r="C1680" s="233" t="s">
        <v>2043</v>
      </c>
      <c r="H1680" s="121">
        <v>1</v>
      </c>
      <c r="I1680" s="235">
        <v>18</v>
      </c>
      <c r="J1680" s="251">
        <f t="shared" si="67"/>
        <v>18</v>
      </c>
      <c r="K1680" s="252">
        <f t="shared" si="68"/>
        <v>8.390239354883819E-4</v>
      </c>
      <c r="P1680" s="315"/>
      <c r="Q1680" s="283"/>
      <c r="R1680" s="298">
        <v>1</v>
      </c>
      <c r="S1680" s="257" t="s">
        <v>91</v>
      </c>
      <c r="T1680" s="257" t="s">
        <v>91</v>
      </c>
      <c r="U1680" s="257" t="s">
        <v>91</v>
      </c>
      <c r="V1680" s="257" t="s">
        <v>91</v>
      </c>
      <c r="W1680" s="257" t="s">
        <v>91</v>
      </c>
      <c r="X1680" s="257" t="s">
        <v>91</v>
      </c>
      <c r="Y1680" s="257" t="s">
        <v>91</v>
      </c>
      <c r="Z1680" s="257" t="s">
        <v>91</v>
      </c>
      <c r="AA1680" s="257" t="s">
        <v>91</v>
      </c>
      <c r="AB1680" s="257" t="s">
        <v>91</v>
      </c>
      <c r="AC1680" s="257" t="s">
        <v>91</v>
      </c>
      <c r="AD1680" s="257" t="s">
        <v>91</v>
      </c>
      <c r="AE1680" s="257" t="s">
        <v>91</v>
      </c>
      <c r="AF1680" s="257" t="s">
        <v>91</v>
      </c>
      <c r="AG1680" s="257" t="s">
        <v>91</v>
      </c>
      <c r="AH1680" s="257" t="s">
        <v>91</v>
      </c>
      <c r="AI1680" s="257" t="s">
        <v>91</v>
      </c>
      <c r="AJ1680" s="257" t="s">
        <v>91</v>
      </c>
      <c r="AK1680" s="257" t="s">
        <v>91</v>
      </c>
      <c r="AL1680" s="257" t="s">
        <v>91</v>
      </c>
      <c r="AM1680" s="257" t="s">
        <v>91</v>
      </c>
    </row>
    <row r="1681" spans="1:39" s="121" customFormat="1" ht="15" customHeight="1">
      <c r="A1681" s="233" t="s">
        <v>1746</v>
      </c>
      <c r="B1681" s="233"/>
      <c r="C1681" s="233" t="s">
        <v>2043</v>
      </c>
      <c r="H1681" s="121">
        <v>1</v>
      </c>
      <c r="I1681" s="235">
        <v>32.200000000000003</v>
      </c>
      <c r="J1681" s="251">
        <f t="shared" si="67"/>
        <v>32.200000000000003</v>
      </c>
      <c r="K1681" s="252">
        <f t="shared" si="68"/>
        <v>1.5009205957069944E-3</v>
      </c>
      <c r="P1681" s="315"/>
      <c r="Q1681" s="283"/>
      <c r="R1681" s="298">
        <v>1</v>
      </c>
      <c r="S1681" s="257" t="s">
        <v>91</v>
      </c>
      <c r="T1681" s="257" t="s">
        <v>91</v>
      </c>
      <c r="U1681" s="257" t="s">
        <v>91</v>
      </c>
      <c r="V1681" s="257" t="s">
        <v>91</v>
      </c>
      <c r="W1681" s="257" t="s">
        <v>91</v>
      </c>
      <c r="X1681" s="257" t="s">
        <v>91</v>
      </c>
      <c r="Y1681" s="257" t="s">
        <v>91</v>
      </c>
      <c r="Z1681" s="257" t="s">
        <v>91</v>
      </c>
      <c r="AA1681" s="257" t="s">
        <v>91</v>
      </c>
      <c r="AB1681" s="257" t="s">
        <v>91</v>
      </c>
      <c r="AC1681" s="257" t="s">
        <v>91</v>
      </c>
      <c r="AD1681" s="257" t="s">
        <v>91</v>
      </c>
      <c r="AE1681" s="257" t="s">
        <v>91</v>
      </c>
      <c r="AF1681" s="257" t="s">
        <v>91</v>
      </c>
      <c r="AG1681" s="257" t="s">
        <v>91</v>
      </c>
      <c r="AH1681" s="257" t="s">
        <v>91</v>
      </c>
      <c r="AI1681" s="257" t="s">
        <v>91</v>
      </c>
      <c r="AJ1681" s="257" t="s">
        <v>91</v>
      </c>
      <c r="AK1681" s="257" t="s">
        <v>91</v>
      </c>
      <c r="AL1681" s="257" t="s">
        <v>91</v>
      </c>
      <c r="AM1681" s="257" t="s">
        <v>91</v>
      </c>
    </row>
    <row r="1682" spans="1:39" s="121" customFormat="1" ht="15" hidden="1" customHeight="1">
      <c r="A1682" s="233" t="s">
        <v>1747</v>
      </c>
      <c r="B1682" s="233"/>
      <c r="C1682" s="233" t="s">
        <v>829</v>
      </c>
      <c r="H1682" s="121">
        <v>1</v>
      </c>
      <c r="I1682" s="235">
        <v>18</v>
      </c>
      <c r="J1682" s="236">
        <f t="shared" si="67"/>
        <v>18</v>
      </c>
      <c r="K1682" s="237">
        <f t="shared" si="68"/>
        <v>8.390239354883819E-4</v>
      </c>
      <c r="R1682" s="291"/>
    </row>
    <row r="1683" spans="1:39" s="121" customFormat="1" ht="15" hidden="1" customHeight="1">
      <c r="A1683" s="233" t="s">
        <v>1748</v>
      </c>
      <c r="B1683" s="233"/>
      <c r="C1683" s="233" t="s">
        <v>829</v>
      </c>
      <c r="H1683" s="121">
        <v>1</v>
      </c>
      <c r="I1683" s="235">
        <v>32.200000000000003</v>
      </c>
      <c r="J1683" s="236">
        <f t="shared" si="67"/>
        <v>32.200000000000003</v>
      </c>
      <c r="K1683" s="237">
        <f t="shared" si="68"/>
        <v>1.5009205957069944E-3</v>
      </c>
      <c r="R1683" s="291"/>
    </row>
    <row r="1684" spans="1:39" s="121" customFormat="1" ht="15" hidden="1" customHeight="1">
      <c r="A1684" s="233" t="s">
        <v>1749</v>
      </c>
      <c r="B1684" s="233"/>
      <c r="C1684" s="233" t="s">
        <v>727</v>
      </c>
      <c r="H1684" s="121">
        <v>1</v>
      </c>
      <c r="I1684" s="235">
        <v>15</v>
      </c>
      <c r="J1684" s="236">
        <f t="shared" si="67"/>
        <v>15</v>
      </c>
      <c r="K1684" s="237">
        <f t="shared" si="68"/>
        <v>6.991866129069849E-4</v>
      </c>
      <c r="R1684" s="291"/>
    </row>
    <row r="1685" spans="1:39" s="121" customFormat="1" ht="15" customHeight="1">
      <c r="A1685" s="233" t="s">
        <v>1750</v>
      </c>
      <c r="B1685" s="233"/>
      <c r="C1685" s="233" t="s">
        <v>802</v>
      </c>
      <c r="H1685" s="121">
        <v>1</v>
      </c>
      <c r="I1685" s="235">
        <v>15</v>
      </c>
      <c r="J1685" s="251">
        <f t="shared" si="67"/>
        <v>15</v>
      </c>
      <c r="K1685" s="252">
        <f t="shared" si="68"/>
        <v>6.991866129069849E-4</v>
      </c>
      <c r="P1685" s="315"/>
      <c r="Q1685" s="283"/>
      <c r="R1685" s="298">
        <v>1</v>
      </c>
      <c r="S1685" s="257" t="s">
        <v>91</v>
      </c>
      <c r="T1685" s="257" t="s">
        <v>91</v>
      </c>
      <c r="U1685" s="257" t="s">
        <v>91</v>
      </c>
      <c r="V1685" s="257" t="s">
        <v>91</v>
      </c>
      <c r="W1685" s="257" t="s">
        <v>91</v>
      </c>
      <c r="X1685" s="257" t="s">
        <v>91</v>
      </c>
      <c r="Y1685" s="257" t="s">
        <v>91</v>
      </c>
      <c r="Z1685" s="257" t="s">
        <v>91</v>
      </c>
      <c r="AA1685" s="257" t="s">
        <v>91</v>
      </c>
      <c r="AB1685" s="257" t="s">
        <v>91</v>
      </c>
      <c r="AC1685" s="257" t="s">
        <v>91</v>
      </c>
      <c r="AD1685" s="257" t="s">
        <v>91</v>
      </c>
      <c r="AE1685" s="257" t="s">
        <v>91</v>
      </c>
      <c r="AF1685" s="257" t="s">
        <v>91</v>
      </c>
      <c r="AG1685" s="257" t="s">
        <v>91</v>
      </c>
      <c r="AH1685" s="257" t="s">
        <v>91</v>
      </c>
      <c r="AI1685" s="257" t="s">
        <v>91</v>
      </c>
      <c r="AJ1685" s="257" t="s">
        <v>91</v>
      </c>
      <c r="AK1685" s="257" t="s">
        <v>91</v>
      </c>
      <c r="AL1685" s="257" t="s">
        <v>91</v>
      </c>
      <c r="AM1685" s="257" t="s">
        <v>91</v>
      </c>
    </row>
    <row r="1686" spans="1:39" s="121" customFormat="1" ht="15" hidden="1" customHeight="1">
      <c r="A1686" s="233" t="s">
        <v>1751</v>
      </c>
      <c r="B1686" s="233"/>
      <c r="C1686" s="233" t="s">
        <v>816</v>
      </c>
      <c r="H1686" s="121">
        <v>1</v>
      </c>
      <c r="I1686" s="235">
        <v>15</v>
      </c>
      <c r="J1686" s="236">
        <f t="shared" si="67"/>
        <v>15</v>
      </c>
      <c r="K1686" s="237">
        <f t="shared" si="68"/>
        <v>6.991866129069849E-4</v>
      </c>
      <c r="R1686" s="291"/>
    </row>
    <row r="1687" spans="1:39" s="121" customFormat="1" ht="15" customHeight="1">
      <c r="A1687" s="233" t="s">
        <v>1752</v>
      </c>
      <c r="B1687" s="233"/>
      <c r="C1687" s="233" t="s">
        <v>790</v>
      </c>
      <c r="H1687" s="121">
        <v>1</v>
      </c>
      <c r="I1687" s="235">
        <v>15</v>
      </c>
      <c r="J1687" s="251">
        <f t="shared" si="67"/>
        <v>15</v>
      </c>
      <c r="K1687" s="252">
        <f t="shared" si="68"/>
        <v>6.991866129069849E-4</v>
      </c>
      <c r="P1687" s="315"/>
      <c r="Q1687" s="283"/>
      <c r="R1687" s="298">
        <v>1</v>
      </c>
      <c r="S1687" s="257" t="s">
        <v>91</v>
      </c>
      <c r="T1687" s="257" t="s">
        <v>91</v>
      </c>
      <c r="U1687" s="257" t="s">
        <v>91</v>
      </c>
      <c r="V1687" s="257" t="s">
        <v>91</v>
      </c>
      <c r="W1687" s="257" t="s">
        <v>91</v>
      </c>
      <c r="X1687" s="257" t="s">
        <v>91</v>
      </c>
      <c r="Y1687" s="257" t="s">
        <v>91</v>
      </c>
      <c r="Z1687" s="257" t="s">
        <v>91</v>
      </c>
      <c r="AA1687" s="257" t="s">
        <v>91</v>
      </c>
      <c r="AB1687" s="257" t="s">
        <v>91</v>
      </c>
      <c r="AC1687" s="257" t="s">
        <v>91</v>
      </c>
      <c r="AD1687" s="257" t="s">
        <v>91</v>
      </c>
      <c r="AE1687" s="257" t="s">
        <v>91</v>
      </c>
      <c r="AF1687" s="257" t="s">
        <v>91</v>
      </c>
      <c r="AG1687" s="257" t="s">
        <v>91</v>
      </c>
      <c r="AH1687" s="257" t="s">
        <v>91</v>
      </c>
      <c r="AI1687" s="257" t="s">
        <v>91</v>
      </c>
      <c r="AJ1687" s="257" t="s">
        <v>92</v>
      </c>
      <c r="AK1687" s="257" t="s">
        <v>91</v>
      </c>
      <c r="AL1687" s="257" t="s">
        <v>91</v>
      </c>
      <c r="AM1687" s="257" t="s">
        <v>91</v>
      </c>
    </row>
    <row r="1688" spans="1:39" s="121" customFormat="1" ht="15" customHeight="1">
      <c r="A1688" s="233" t="s">
        <v>1753</v>
      </c>
      <c r="B1688" s="233"/>
      <c r="C1688" s="233" t="s">
        <v>790</v>
      </c>
      <c r="H1688" s="121">
        <v>1</v>
      </c>
      <c r="I1688" s="235">
        <v>13.3</v>
      </c>
      <c r="J1688" s="251">
        <f t="shared" si="67"/>
        <v>13.3</v>
      </c>
      <c r="K1688" s="252">
        <f t="shared" si="68"/>
        <v>6.1994546344419329E-4</v>
      </c>
      <c r="P1688" s="315"/>
      <c r="Q1688" s="283"/>
      <c r="R1688" s="298">
        <v>1</v>
      </c>
      <c r="S1688" s="257" t="s">
        <v>91</v>
      </c>
      <c r="T1688" s="257" t="s">
        <v>91</v>
      </c>
      <c r="U1688" s="257" t="s">
        <v>91</v>
      </c>
      <c r="V1688" s="257" t="s">
        <v>91</v>
      </c>
      <c r="W1688" s="257" t="s">
        <v>91</v>
      </c>
      <c r="X1688" s="257" t="s">
        <v>91</v>
      </c>
      <c r="Y1688" s="257" t="s">
        <v>91</v>
      </c>
      <c r="Z1688" s="257" t="s">
        <v>91</v>
      </c>
      <c r="AA1688" s="257" t="s">
        <v>91</v>
      </c>
      <c r="AB1688" s="257" t="s">
        <v>91</v>
      </c>
      <c r="AC1688" s="257" t="s">
        <v>91</v>
      </c>
      <c r="AD1688" s="257" t="s">
        <v>91</v>
      </c>
      <c r="AE1688" s="257" t="s">
        <v>91</v>
      </c>
      <c r="AF1688" s="257" t="s">
        <v>91</v>
      </c>
      <c r="AG1688" s="257" t="s">
        <v>91</v>
      </c>
      <c r="AH1688" s="257" t="s">
        <v>91</v>
      </c>
      <c r="AI1688" s="257" t="s">
        <v>91</v>
      </c>
      <c r="AJ1688" s="257" t="s">
        <v>92</v>
      </c>
      <c r="AK1688" s="257" t="s">
        <v>91</v>
      </c>
      <c r="AL1688" s="257" t="s">
        <v>91</v>
      </c>
      <c r="AM1688" s="257" t="s">
        <v>91</v>
      </c>
    </row>
    <row r="1689" spans="1:39" s="121" customFormat="1" ht="15" customHeight="1">
      <c r="A1689" s="233" t="s">
        <v>1754</v>
      </c>
      <c r="B1689" s="233"/>
      <c r="C1689" s="233" t="s">
        <v>790</v>
      </c>
      <c r="H1689" s="121">
        <v>1</v>
      </c>
      <c r="I1689" s="235">
        <v>13.3</v>
      </c>
      <c r="J1689" s="251">
        <f t="shared" si="67"/>
        <v>13.3</v>
      </c>
      <c r="K1689" s="252">
        <f t="shared" si="68"/>
        <v>6.1994546344419329E-4</v>
      </c>
      <c r="P1689" s="315"/>
      <c r="Q1689" s="283"/>
      <c r="R1689" s="298">
        <v>1</v>
      </c>
      <c r="S1689" s="257" t="s">
        <v>91</v>
      </c>
      <c r="T1689" s="257" t="s">
        <v>91</v>
      </c>
      <c r="U1689" s="257" t="s">
        <v>91</v>
      </c>
      <c r="V1689" s="257" t="s">
        <v>91</v>
      </c>
      <c r="W1689" s="257" t="s">
        <v>91</v>
      </c>
      <c r="X1689" s="257" t="s">
        <v>91</v>
      </c>
      <c r="Y1689" s="257" t="s">
        <v>91</v>
      </c>
      <c r="Z1689" s="257" t="s">
        <v>91</v>
      </c>
      <c r="AA1689" s="257" t="s">
        <v>91</v>
      </c>
      <c r="AB1689" s="257" t="s">
        <v>91</v>
      </c>
      <c r="AC1689" s="257" t="s">
        <v>91</v>
      </c>
      <c r="AD1689" s="257" t="s">
        <v>91</v>
      </c>
      <c r="AE1689" s="257" t="s">
        <v>91</v>
      </c>
      <c r="AF1689" s="257" t="s">
        <v>91</v>
      </c>
      <c r="AG1689" s="257" t="s">
        <v>91</v>
      </c>
      <c r="AH1689" s="257" t="s">
        <v>91</v>
      </c>
      <c r="AI1689" s="257" t="s">
        <v>91</v>
      </c>
      <c r="AJ1689" s="257" t="s">
        <v>92</v>
      </c>
      <c r="AK1689" s="257" t="s">
        <v>91</v>
      </c>
      <c r="AL1689" s="257" t="s">
        <v>91</v>
      </c>
      <c r="AM1689" s="257" t="s">
        <v>91</v>
      </c>
    </row>
    <row r="1690" spans="1:39" s="121" customFormat="1" ht="15" customHeight="1">
      <c r="A1690" s="233" t="s">
        <v>1755</v>
      </c>
      <c r="B1690" s="233"/>
      <c r="C1690" s="233" t="s">
        <v>818</v>
      </c>
      <c r="H1690" s="121">
        <v>1</v>
      </c>
      <c r="I1690" s="235">
        <v>13.3</v>
      </c>
      <c r="J1690" s="251">
        <f t="shared" si="67"/>
        <v>13.3</v>
      </c>
      <c r="K1690" s="252">
        <f t="shared" si="68"/>
        <v>6.1994546344419329E-4</v>
      </c>
      <c r="P1690" s="315"/>
      <c r="Q1690" s="283"/>
      <c r="R1690" s="298">
        <v>1</v>
      </c>
      <c r="S1690" s="257" t="s">
        <v>1004</v>
      </c>
      <c r="T1690" s="257" t="s">
        <v>1004</v>
      </c>
      <c r="U1690" s="257" t="s">
        <v>1004</v>
      </c>
      <c r="V1690" s="257" t="s">
        <v>1004</v>
      </c>
      <c r="W1690" s="257" t="s">
        <v>1004</v>
      </c>
      <c r="X1690" s="257" t="s">
        <v>1004</v>
      </c>
      <c r="Y1690" s="257" t="s">
        <v>1004</v>
      </c>
      <c r="Z1690" s="257" t="s">
        <v>1004</v>
      </c>
      <c r="AA1690" s="257" t="s">
        <v>1004</v>
      </c>
      <c r="AB1690" s="257" t="s">
        <v>1004</v>
      </c>
      <c r="AC1690" s="257" t="s">
        <v>1004</v>
      </c>
      <c r="AD1690" s="257" t="s">
        <v>1004</v>
      </c>
      <c r="AE1690" s="257" t="s">
        <v>1004</v>
      </c>
      <c r="AF1690" s="257" t="s">
        <v>1004</v>
      </c>
      <c r="AG1690" s="257" t="s">
        <v>1004</v>
      </c>
      <c r="AH1690" s="257" t="s">
        <v>1004</v>
      </c>
      <c r="AI1690" s="257" t="s">
        <v>1004</v>
      </c>
      <c r="AJ1690" s="257" t="s">
        <v>1004</v>
      </c>
      <c r="AK1690" s="257" t="s">
        <v>1004</v>
      </c>
      <c r="AL1690" s="257" t="s">
        <v>1004</v>
      </c>
      <c r="AM1690" s="257" t="s">
        <v>1004</v>
      </c>
    </row>
    <row r="1691" spans="1:39" s="121" customFormat="1" ht="15" customHeight="1">
      <c r="A1691" s="233" t="s">
        <v>1756</v>
      </c>
      <c r="B1691" s="233"/>
      <c r="C1691" s="233" t="s">
        <v>818</v>
      </c>
      <c r="H1691" s="121">
        <v>1</v>
      </c>
      <c r="I1691" s="235">
        <v>13.3</v>
      </c>
      <c r="J1691" s="251">
        <f t="shared" si="67"/>
        <v>13.3</v>
      </c>
      <c r="K1691" s="252">
        <f t="shared" si="68"/>
        <v>6.1994546344419329E-4</v>
      </c>
      <c r="P1691" s="315"/>
      <c r="Q1691" s="283"/>
      <c r="R1691" s="298">
        <v>1</v>
      </c>
      <c r="S1691" s="257" t="s">
        <v>1004</v>
      </c>
      <c r="T1691" s="257" t="s">
        <v>1004</v>
      </c>
      <c r="U1691" s="257" t="s">
        <v>1004</v>
      </c>
      <c r="V1691" s="257" t="s">
        <v>1004</v>
      </c>
      <c r="W1691" s="257" t="s">
        <v>1004</v>
      </c>
      <c r="X1691" s="257" t="s">
        <v>1004</v>
      </c>
      <c r="Y1691" s="257" t="s">
        <v>1004</v>
      </c>
      <c r="Z1691" s="257" t="s">
        <v>1004</v>
      </c>
      <c r="AA1691" s="257" t="s">
        <v>1004</v>
      </c>
      <c r="AB1691" s="257" t="s">
        <v>1004</v>
      </c>
      <c r="AC1691" s="257" t="s">
        <v>1004</v>
      </c>
      <c r="AD1691" s="257" t="s">
        <v>1004</v>
      </c>
      <c r="AE1691" s="257" t="s">
        <v>1004</v>
      </c>
      <c r="AF1691" s="257" t="s">
        <v>1004</v>
      </c>
      <c r="AG1691" s="257" t="s">
        <v>1004</v>
      </c>
      <c r="AH1691" s="257" t="s">
        <v>1004</v>
      </c>
      <c r="AI1691" s="257" t="s">
        <v>1004</v>
      </c>
      <c r="AJ1691" s="257" t="s">
        <v>1004</v>
      </c>
      <c r="AK1691" s="257" t="s">
        <v>1004</v>
      </c>
      <c r="AL1691" s="257" t="s">
        <v>1004</v>
      </c>
      <c r="AM1691" s="257" t="s">
        <v>1004</v>
      </c>
    </row>
    <row r="1692" spans="1:39" s="121" customFormat="1" ht="15" hidden="1" customHeight="1">
      <c r="A1692" s="233" t="s">
        <v>1757</v>
      </c>
      <c r="B1692" s="233"/>
      <c r="C1692" s="233" t="s">
        <v>1109</v>
      </c>
      <c r="H1692" s="121">
        <v>1</v>
      </c>
      <c r="I1692" s="235">
        <v>13.2</v>
      </c>
      <c r="J1692" s="236">
        <f t="shared" si="67"/>
        <v>13.2</v>
      </c>
      <c r="K1692" s="237">
        <f t="shared" si="68"/>
        <v>6.1528421935814668E-4</v>
      </c>
      <c r="R1692" s="291"/>
    </row>
    <row r="1693" spans="1:39" s="121" customFormat="1" ht="15" hidden="1" customHeight="1">
      <c r="A1693" s="233" t="s">
        <v>1758</v>
      </c>
      <c r="B1693" s="233"/>
      <c r="C1693" s="233" t="s">
        <v>1109</v>
      </c>
      <c r="H1693" s="121">
        <v>1</v>
      </c>
      <c r="I1693" s="235">
        <v>13.1</v>
      </c>
      <c r="J1693" s="236">
        <f t="shared" si="67"/>
        <v>13.1</v>
      </c>
      <c r="K1693" s="237">
        <f t="shared" si="68"/>
        <v>6.1062297527210007E-4</v>
      </c>
      <c r="R1693" s="291"/>
    </row>
    <row r="1694" spans="1:39" s="205" customFormat="1" ht="15" customHeight="1">
      <c r="A1694" s="204" t="s">
        <v>1759</v>
      </c>
      <c r="B1694" s="204"/>
      <c r="C1694" s="204" t="s">
        <v>803</v>
      </c>
      <c r="H1694" s="205">
        <v>1</v>
      </c>
      <c r="I1694" s="206">
        <v>13.3</v>
      </c>
      <c r="J1694" s="223">
        <f t="shared" si="67"/>
        <v>13.3</v>
      </c>
      <c r="K1694" s="211">
        <f t="shared" si="68"/>
        <v>6.1994546344419329E-4</v>
      </c>
      <c r="P1694" s="317"/>
      <c r="Q1694" s="220"/>
      <c r="R1694" s="299">
        <v>1</v>
      </c>
      <c r="S1694" s="221" t="s">
        <v>91</v>
      </c>
      <c r="T1694" s="221" t="s">
        <v>91</v>
      </c>
      <c r="U1694" s="221" t="s">
        <v>91</v>
      </c>
      <c r="V1694" s="221" t="s">
        <v>91</v>
      </c>
      <c r="W1694" s="221" t="s">
        <v>91</v>
      </c>
      <c r="X1694" s="221" t="s">
        <v>91</v>
      </c>
      <c r="Y1694" s="221" t="s">
        <v>91</v>
      </c>
      <c r="Z1694" s="221" t="s">
        <v>91</v>
      </c>
      <c r="AA1694" s="221" t="s">
        <v>91</v>
      </c>
      <c r="AB1694" s="221" t="s">
        <v>91</v>
      </c>
      <c r="AC1694" s="221" t="s">
        <v>91</v>
      </c>
      <c r="AD1694" s="221" t="s">
        <v>91</v>
      </c>
      <c r="AE1694" s="221" t="s">
        <v>91</v>
      </c>
      <c r="AF1694" s="221" t="s">
        <v>91</v>
      </c>
      <c r="AG1694" s="221" t="s">
        <v>91</v>
      </c>
      <c r="AH1694" s="221" t="s">
        <v>91</v>
      </c>
      <c r="AI1694" s="221" t="s">
        <v>91</v>
      </c>
      <c r="AJ1694" s="221" t="s">
        <v>91</v>
      </c>
      <c r="AK1694" s="221" t="s">
        <v>91</v>
      </c>
      <c r="AL1694" s="221" t="s">
        <v>91</v>
      </c>
      <c r="AM1694" s="221" t="s">
        <v>91</v>
      </c>
    </row>
    <row r="1695" spans="1:39" s="205" customFormat="1" ht="15" customHeight="1">
      <c r="A1695" s="204" t="s">
        <v>1760</v>
      </c>
      <c r="B1695" s="204"/>
      <c r="C1695" s="204" t="s">
        <v>803</v>
      </c>
      <c r="H1695" s="205">
        <v>1</v>
      </c>
      <c r="I1695" s="206">
        <v>13.3</v>
      </c>
      <c r="J1695" s="223">
        <f t="shared" si="67"/>
        <v>13.3</v>
      </c>
      <c r="K1695" s="211">
        <f t="shared" si="68"/>
        <v>6.1994546344419329E-4</v>
      </c>
      <c r="P1695" s="317"/>
      <c r="Q1695" s="220"/>
      <c r="R1695" s="299">
        <v>1</v>
      </c>
      <c r="S1695" s="221" t="s">
        <v>91</v>
      </c>
      <c r="T1695" s="221" t="s">
        <v>91</v>
      </c>
      <c r="U1695" s="221" t="s">
        <v>91</v>
      </c>
      <c r="V1695" s="221" t="s">
        <v>91</v>
      </c>
      <c r="W1695" s="221" t="s">
        <v>91</v>
      </c>
      <c r="X1695" s="221" t="s">
        <v>91</v>
      </c>
      <c r="Y1695" s="221" t="s">
        <v>91</v>
      </c>
      <c r="Z1695" s="221" t="s">
        <v>91</v>
      </c>
      <c r="AA1695" s="221" t="s">
        <v>91</v>
      </c>
      <c r="AB1695" s="221" t="s">
        <v>91</v>
      </c>
      <c r="AC1695" s="221" t="s">
        <v>91</v>
      </c>
      <c r="AD1695" s="221" t="s">
        <v>91</v>
      </c>
      <c r="AE1695" s="221" t="s">
        <v>91</v>
      </c>
      <c r="AF1695" s="221" t="s">
        <v>91</v>
      </c>
      <c r="AG1695" s="221" t="s">
        <v>91</v>
      </c>
      <c r="AH1695" s="221" t="s">
        <v>91</v>
      </c>
      <c r="AI1695" s="221" t="s">
        <v>91</v>
      </c>
      <c r="AJ1695" s="221" t="s">
        <v>91</v>
      </c>
      <c r="AK1695" s="221" t="s">
        <v>91</v>
      </c>
      <c r="AL1695" s="221" t="s">
        <v>91</v>
      </c>
      <c r="AM1695" s="221" t="s">
        <v>91</v>
      </c>
    </row>
    <row r="1696" spans="1:39" s="121" customFormat="1" ht="15" customHeight="1">
      <c r="A1696" s="233" t="s">
        <v>1761</v>
      </c>
      <c r="B1696" s="233"/>
      <c r="C1696" s="233" t="s">
        <v>974</v>
      </c>
      <c r="H1696" s="121">
        <v>1</v>
      </c>
      <c r="I1696" s="235">
        <v>13.3</v>
      </c>
      <c r="J1696" s="251">
        <f t="shared" si="67"/>
        <v>13.3</v>
      </c>
      <c r="K1696" s="252">
        <f t="shared" si="68"/>
        <v>6.1994546344419329E-4</v>
      </c>
      <c r="P1696" s="315"/>
      <c r="Q1696" s="283"/>
      <c r="R1696" s="298">
        <v>1</v>
      </c>
      <c r="S1696" s="257" t="s">
        <v>91</v>
      </c>
      <c r="T1696" s="257" t="s">
        <v>91</v>
      </c>
      <c r="U1696" s="257" t="s">
        <v>91</v>
      </c>
      <c r="V1696" s="257" t="s">
        <v>91</v>
      </c>
      <c r="W1696" s="257" t="s">
        <v>91</v>
      </c>
      <c r="X1696" s="257" t="s">
        <v>91</v>
      </c>
      <c r="Y1696" s="257" t="s">
        <v>91</v>
      </c>
      <c r="Z1696" s="257" t="s">
        <v>91</v>
      </c>
      <c r="AA1696" s="257" t="s">
        <v>91</v>
      </c>
      <c r="AB1696" s="257" t="s">
        <v>91</v>
      </c>
      <c r="AC1696" s="257" t="s">
        <v>91</v>
      </c>
      <c r="AD1696" s="257" t="s">
        <v>91</v>
      </c>
      <c r="AE1696" s="257" t="s">
        <v>91</v>
      </c>
      <c r="AF1696" s="257" t="s">
        <v>91</v>
      </c>
      <c r="AG1696" s="257" t="s">
        <v>91</v>
      </c>
      <c r="AH1696" s="257" t="s">
        <v>91</v>
      </c>
      <c r="AI1696" s="257" t="s">
        <v>91</v>
      </c>
      <c r="AJ1696" s="257" t="s">
        <v>91</v>
      </c>
      <c r="AK1696" s="257" t="s">
        <v>91</v>
      </c>
      <c r="AL1696" s="257" t="s">
        <v>91</v>
      </c>
      <c r="AM1696" s="257" t="s">
        <v>91</v>
      </c>
    </row>
    <row r="1697" spans="1:39" s="121" customFormat="1" ht="15" customHeight="1">
      <c r="A1697" s="233" t="s">
        <v>1762</v>
      </c>
      <c r="B1697" s="233"/>
      <c r="C1697" s="233" t="s">
        <v>974</v>
      </c>
      <c r="H1697" s="121">
        <v>1</v>
      </c>
      <c r="I1697" s="235">
        <v>13.3</v>
      </c>
      <c r="J1697" s="251">
        <f t="shared" si="67"/>
        <v>13.3</v>
      </c>
      <c r="K1697" s="252">
        <f t="shared" si="68"/>
        <v>6.1994546344419329E-4</v>
      </c>
      <c r="P1697" s="315"/>
      <c r="Q1697" s="283"/>
      <c r="R1697" s="298">
        <v>1</v>
      </c>
      <c r="S1697" s="257" t="s">
        <v>1004</v>
      </c>
      <c r="T1697" s="257" t="s">
        <v>1004</v>
      </c>
      <c r="U1697" s="257" t="s">
        <v>1004</v>
      </c>
      <c r="V1697" s="257" t="s">
        <v>1004</v>
      </c>
      <c r="W1697" s="257" t="s">
        <v>1004</v>
      </c>
      <c r="X1697" s="257" t="s">
        <v>1004</v>
      </c>
      <c r="Y1697" s="257" t="s">
        <v>1004</v>
      </c>
      <c r="Z1697" s="257" t="s">
        <v>1004</v>
      </c>
      <c r="AA1697" s="257" t="s">
        <v>1004</v>
      </c>
      <c r="AB1697" s="257" t="s">
        <v>1004</v>
      </c>
      <c r="AC1697" s="257" t="s">
        <v>1004</v>
      </c>
      <c r="AD1697" s="257" t="s">
        <v>1004</v>
      </c>
      <c r="AE1697" s="257" t="s">
        <v>1004</v>
      </c>
      <c r="AF1697" s="257" t="s">
        <v>1004</v>
      </c>
      <c r="AG1697" s="257" t="s">
        <v>1004</v>
      </c>
      <c r="AH1697" s="257" t="s">
        <v>1004</v>
      </c>
      <c r="AI1697" s="257" t="s">
        <v>1004</v>
      </c>
      <c r="AJ1697" s="257" t="s">
        <v>1004</v>
      </c>
      <c r="AK1697" s="257" t="s">
        <v>1004</v>
      </c>
      <c r="AL1697" s="257" t="s">
        <v>1004</v>
      </c>
      <c r="AM1697" s="257" t="s">
        <v>1004</v>
      </c>
    </row>
    <row r="1698" spans="1:39" s="121" customFormat="1" ht="15" customHeight="1">
      <c r="A1698" s="233" t="s">
        <v>1763</v>
      </c>
      <c r="B1698" s="233"/>
      <c r="C1698" s="233" t="s">
        <v>1110</v>
      </c>
      <c r="H1698" s="121">
        <v>1</v>
      </c>
      <c r="I1698" s="235">
        <v>13.3</v>
      </c>
      <c r="J1698" s="251">
        <f t="shared" si="67"/>
        <v>13.3</v>
      </c>
      <c r="K1698" s="252">
        <f t="shared" si="68"/>
        <v>6.1994546344419329E-4</v>
      </c>
      <c r="P1698" s="315"/>
      <c r="Q1698" s="283"/>
      <c r="R1698" s="298">
        <v>1</v>
      </c>
      <c r="S1698" s="257" t="s">
        <v>1004</v>
      </c>
      <c r="T1698" s="257" t="s">
        <v>1004</v>
      </c>
      <c r="U1698" s="257" t="s">
        <v>1004</v>
      </c>
      <c r="V1698" s="257" t="s">
        <v>1004</v>
      </c>
      <c r="W1698" s="257" t="s">
        <v>1004</v>
      </c>
      <c r="X1698" s="257" t="s">
        <v>1004</v>
      </c>
      <c r="Y1698" s="257" t="s">
        <v>1004</v>
      </c>
      <c r="Z1698" s="257" t="s">
        <v>1004</v>
      </c>
      <c r="AA1698" s="257" t="s">
        <v>1004</v>
      </c>
      <c r="AB1698" s="257" t="s">
        <v>1004</v>
      </c>
      <c r="AC1698" s="257" t="s">
        <v>1004</v>
      </c>
      <c r="AD1698" s="257" t="s">
        <v>1004</v>
      </c>
      <c r="AE1698" s="257" t="s">
        <v>1004</v>
      </c>
      <c r="AF1698" s="257" t="s">
        <v>1004</v>
      </c>
      <c r="AG1698" s="257" t="s">
        <v>1004</v>
      </c>
      <c r="AH1698" s="257" t="s">
        <v>1004</v>
      </c>
      <c r="AI1698" s="257" t="s">
        <v>1004</v>
      </c>
      <c r="AJ1698" s="257" t="s">
        <v>1004</v>
      </c>
      <c r="AK1698" s="257" t="s">
        <v>1004</v>
      </c>
      <c r="AL1698" s="257" t="s">
        <v>1004</v>
      </c>
      <c r="AM1698" s="257" t="s">
        <v>1004</v>
      </c>
    </row>
    <row r="1699" spans="1:39" s="121" customFormat="1" ht="15" customHeight="1">
      <c r="A1699" s="233" t="s">
        <v>1764</v>
      </c>
      <c r="B1699" s="233"/>
      <c r="C1699" s="233" t="s">
        <v>1110</v>
      </c>
      <c r="H1699" s="121">
        <v>1</v>
      </c>
      <c r="I1699" s="235">
        <v>13.3</v>
      </c>
      <c r="J1699" s="236">
        <f t="shared" si="67"/>
        <v>13.3</v>
      </c>
      <c r="K1699" s="237">
        <f t="shared" si="68"/>
        <v>6.1994546344419329E-4</v>
      </c>
      <c r="P1699" s="315"/>
      <c r="R1699" s="300">
        <v>1</v>
      </c>
      <c r="S1699" s="121" t="s">
        <v>91</v>
      </c>
      <c r="T1699" s="121" t="s">
        <v>91</v>
      </c>
      <c r="U1699" s="121" t="s">
        <v>91</v>
      </c>
      <c r="V1699" s="121" t="s">
        <v>91</v>
      </c>
      <c r="W1699" s="121" t="s">
        <v>91</v>
      </c>
      <c r="X1699" s="121" t="s">
        <v>91</v>
      </c>
      <c r="Y1699" s="121" t="s">
        <v>91</v>
      </c>
      <c r="Z1699" s="121" t="s">
        <v>91</v>
      </c>
      <c r="AA1699" s="121" t="s">
        <v>91</v>
      </c>
      <c r="AB1699" s="121" t="s">
        <v>91</v>
      </c>
      <c r="AC1699" s="121" t="s">
        <v>91</v>
      </c>
      <c r="AD1699" s="121" t="s">
        <v>91</v>
      </c>
      <c r="AE1699" s="121" t="s">
        <v>91</v>
      </c>
      <c r="AF1699" s="121" t="s">
        <v>91</v>
      </c>
      <c r="AG1699" s="121" t="s">
        <v>91</v>
      </c>
      <c r="AH1699" s="121" t="s">
        <v>91</v>
      </c>
      <c r="AI1699" s="121" t="s">
        <v>91</v>
      </c>
      <c r="AJ1699" s="121" t="s">
        <v>91</v>
      </c>
      <c r="AK1699" s="121" t="s">
        <v>91</v>
      </c>
      <c r="AL1699" s="121" t="s">
        <v>91</v>
      </c>
      <c r="AM1699" s="121" t="s">
        <v>91</v>
      </c>
    </row>
    <row r="1700" spans="1:39" s="121" customFormat="1" ht="15" customHeight="1">
      <c r="A1700" s="233" t="s">
        <v>1765</v>
      </c>
      <c r="B1700" s="233"/>
      <c r="C1700" s="233" t="s">
        <v>2200</v>
      </c>
      <c r="H1700" s="121">
        <v>1</v>
      </c>
      <c r="I1700" s="235">
        <v>13.3</v>
      </c>
      <c r="J1700" s="251">
        <f t="shared" si="67"/>
        <v>13.3</v>
      </c>
      <c r="K1700" s="252">
        <f t="shared" si="68"/>
        <v>6.1994546344419329E-4</v>
      </c>
      <c r="P1700" s="315"/>
      <c r="Q1700" s="283"/>
      <c r="R1700" s="298">
        <v>1</v>
      </c>
      <c r="S1700" s="257" t="s">
        <v>1004</v>
      </c>
      <c r="T1700" s="257" t="s">
        <v>1004</v>
      </c>
      <c r="U1700" s="257" t="s">
        <v>1004</v>
      </c>
      <c r="V1700" s="257" t="s">
        <v>1004</v>
      </c>
      <c r="W1700" s="257" t="s">
        <v>1004</v>
      </c>
      <c r="X1700" s="257" t="s">
        <v>1004</v>
      </c>
      <c r="Y1700" s="257" t="s">
        <v>1004</v>
      </c>
      <c r="Z1700" s="257" t="s">
        <v>1004</v>
      </c>
      <c r="AA1700" s="257" t="s">
        <v>1004</v>
      </c>
      <c r="AB1700" s="257" t="s">
        <v>1004</v>
      </c>
      <c r="AC1700" s="257" t="s">
        <v>1004</v>
      </c>
      <c r="AD1700" s="257" t="s">
        <v>1004</v>
      </c>
      <c r="AE1700" s="257" t="s">
        <v>1004</v>
      </c>
      <c r="AF1700" s="257" t="s">
        <v>1004</v>
      </c>
      <c r="AG1700" s="257" t="s">
        <v>1004</v>
      </c>
      <c r="AH1700" s="257" t="s">
        <v>1004</v>
      </c>
      <c r="AI1700" s="257" t="s">
        <v>1004</v>
      </c>
      <c r="AJ1700" s="257" t="s">
        <v>1004</v>
      </c>
      <c r="AK1700" s="257" t="s">
        <v>1004</v>
      </c>
      <c r="AL1700" s="257" t="s">
        <v>1004</v>
      </c>
      <c r="AM1700" s="257" t="s">
        <v>1004</v>
      </c>
    </row>
    <row r="1701" spans="1:39" s="121" customFormat="1" ht="15" customHeight="1">
      <c r="A1701" s="233" t="s">
        <v>1766</v>
      </c>
      <c r="B1701" s="233"/>
      <c r="C1701" s="233" t="s">
        <v>1110</v>
      </c>
      <c r="H1701" s="121">
        <v>1</v>
      </c>
      <c r="I1701" s="235">
        <v>13.3</v>
      </c>
      <c r="J1701" s="251">
        <f t="shared" si="67"/>
        <v>13.3</v>
      </c>
      <c r="K1701" s="252">
        <f t="shared" si="68"/>
        <v>6.1994546344419329E-4</v>
      </c>
      <c r="P1701" s="315"/>
      <c r="Q1701" s="283"/>
      <c r="R1701" s="298">
        <v>1</v>
      </c>
      <c r="S1701" s="257" t="s">
        <v>1004</v>
      </c>
      <c r="T1701" s="257" t="s">
        <v>1004</v>
      </c>
      <c r="U1701" s="257" t="s">
        <v>1004</v>
      </c>
      <c r="V1701" s="257" t="s">
        <v>1004</v>
      </c>
      <c r="W1701" s="257" t="s">
        <v>1004</v>
      </c>
      <c r="X1701" s="257" t="s">
        <v>1004</v>
      </c>
      <c r="Y1701" s="257" t="s">
        <v>1004</v>
      </c>
      <c r="Z1701" s="257" t="s">
        <v>1004</v>
      </c>
      <c r="AA1701" s="257" t="s">
        <v>1004</v>
      </c>
      <c r="AB1701" s="257" t="s">
        <v>1004</v>
      </c>
      <c r="AC1701" s="257" t="s">
        <v>1004</v>
      </c>
      <c r="AD1701" s="257" t="s">
        <v>1004</v>
      </c>
      <c r="AE1701" s="257" t="s">
        <v>1004</v>
      </c>
      <c r="AF1701" s="257" t="s">
        <v>1004</v>
      </c>
      <c r="AG1701" s="257" t="s">
        <v>1004</v>
      </c>
      <c r="AH1701" s="257" t="s">
        <v>1004</v>
      </c>
      <c r="AI1701" s="257" t="s">
        <v>1004</v>
      </c>
      <c r="AJ1701" s="257" t="s">
        <v>1004</v>
      </c>
      <c r="AK1701" s="257" t="s">
        <v>1004</v>
      </c>
      <c r="AL1701" s="257" t="s">
        <v>1004</v>
      </c>
      <c r="AM1701" s="257" t="s">
        <v>1004</v>
      </c>
    </row>
    <row r="1702" spans="1:39" s="121" customFormat="1" ht="15" customHeight="1">
      <c r="A1702" s="233" t="s">
        <v>1767</v>
      </c>
      <c r="B1702" s="233"/>
      <c r="C1702" s="233" t="s">
        <v>1110</v>
      </c>
      <c r="H1702" s="121">
        <v>1</v>
      </c>
      <c r="I1702" s="235">
        <v>13.3</v>
      </c>
      <c r="J1702" s="251">
        <f t="shared" si="67"/>
        <v>13.3</v>
      </c>
      <c r="K1702" s="252">
        <f t="shared" si="68"/>
        <v>6.1994546344419329E-4</v>
      </c>
      <c r="P1702" s="315"/>
      <c r="Q1702" s="283"/>
      <c r="R1702" s="298">
        <v>1</v>
      </c>
      <c r="S1702" s="257" t="s">
        <v>1004</v>
      </c>
      <c r="T1702" s="257" t="s">
        <v>1004</v>
      </c>
      <c r="U1702" s="257" t="s">
        <v>1004</v>
      </c>
      <c r="V1702" s="257" t="s">
        <v>1004</v>
      </c>
      <c r="W1702" s="257" t="s">
        <v>1004</v>
      </c>
      <c r="X1702" s="257" t="s">
        <v>1004</v>
      </c>
      <c r="Y1702" s="257" t="s">
        <v>1004</v>
      </c>
      <c r="Z1702" s="257" t="s">
        <v>1004</v>
      </c>
      <c r="AA1702" s="257" t="s">
        <v>1004</v>
      </c>
      <c r="AB1702" s="257" t="s">
        <v>1004</v>
      </c>
      <c r="AC1702" s="257" t="s">
        <v>1004</v>
      </c>
      <c r="AD1702" s="257" t="s">
        <v>1004</v>
      </c>
      <c r="AE1702" s="257" t="s">
        <v>1004</v>
      </c>
      <c r="AF1702" s="257" t="s">
        <v>1004</v>
      </c>
      <c r="AG1702" s="257" t="s">
        <v>1004</v>
      </c>
      <c r="AH1702" s="257" t="s">
        <v>1004</v>
      </c>
      <c r="AI1702" s="257" t="s">
        <v>1004</v>
      </c>
      <c r="AJ1702" s="257" t="s">
        <v>1004</v>
      </c>
      <c r="AK1702" s="257" t="s">
        <v>1004</v>
      </c>
      <c r="AL1702" s="257" t="s">
        <v>1004</v>
      </c>
      <c r="AM1702" s="257" t="s">
        <v>1004</v>
      </c>
    </row>
    <row r="1703" spans="1:39" s="121" customFormat="1" ht="15" customHeight="1">
      <c r="A1703" s="233" t="s">
        <v>1768</v>
      </c>
      <c r="B1703" s="233"/>
      <c r="C1703" s="233" t="s">
        <v>1110</v>
      </c>
      <c r="H1703" s="121">
        <v>1</v>
      </c>
      <c r="I1703" s="235">
        <v>13.3</v>
      </c>
      <c r="J1703" s="251">
        <f t="shared" si="67"/>
        <v>13.3</v>
      </c>
      <c r="K1703" s="252">
        <f t="shared" si="68"/>
        <v>6.1994546344419329E-4</v>
      </c>
      <c r="P1703" s="315"/>
      <c r="Q1703" s="283"/>
      <c r="R1703" s="298">
        <v>1</v>
      </c>
      <c r="S1703" s="257" t="s">
        <v>1004</v>
      </c>
      <c r="T1703" s="257" t="s">
        <v>1004</v>
      </c>
      <c r="U1703" s="257" t="s">
        <v>1004</v>
      </c>
      <c r="V1703" s="257" t="s">
        <v>1004</v>
      </c>
      <c r="W1703" s="257" t="s">
        <v>1004</v>
      </c>
      <c r="X1703" s="257" t="s">
        <v>1004</v>
      </c>
      <c r="Y1703" s="257" t="s">
        <v>1004</v>
      </c>
      <c r="Z1703" s="257" t="s">
        <v>1004</v>
      </c>
      <c r="AA1703" s="257" t="s">
        <v>1004</v>
      </c>
      <c r="AB1703" s="257" t="s">
        <v>1004</v>
      </c>
      <c r="AC1703" s="257" t="s">
        <v>1004</v>
      </c>
      <c r="AD1703" s="257" t="s">
        <v>1004</v>
      </c>
      <c r="AE1703" s="257" t="s">
        <v>1004</v>
      </c>
      <c r="AF1703" s="257" t="s">
        <v>1004</v>
      </c>
      <c r="AG1703" s="257" t="s">
        <v>1004</v>
      </c>
      <c r="AH1703" s="257" t="s">
        <v>1004</v>
      </c>
      <c r="AI1703" s="257" t="s">
        <v>1004</v>
      </c>
      <c r="AJ1703" s="257" t="s">
        <v>1004</v>
      </c>
      <c r="AK1703" s="257" t="s">
        <v>1004</v>
      </c>
      <c r="AL1703" s="257" t="s">
        <v>1004</v>
      </c>
      <c r="AM1703" s="257" t="s">
        <v>1004</v>
      </c>
    </row>
    <row r="1704" spans="1:39" s="121" customFormat="1" ht="15" hidden="1" customHeight="1">
      <c r="A1704" s="233" t="s">
        <v>1769</v>
      </c>
      <c r="B1704" s="233"/>
      <c r="C1704" s="233" t="s">
        <v>786</v>
      </c>
      <c r="H1704" s="121">
        <v>1</v>
      </c>
      <c r="I1704" s="235">
        <v>13.3</v>
      </c>
      <c r="J1704" s="236">
        <f t="shared" si="67"/>
        <v>13.3</v>
      </c>
      <c r="K1704" s="237">
        <f t="shared" si="68"/>
        <v>6.1994546344419329E-4</v>
      </c>
      <c r="R1704" s="291"/>
    </row>
    <row r="1705" spans="1:39" s="121" customFormat="1" ht="15" hidden="1" customHeight="1">
      <c r="A1705" s="233" t="s">
        <v>1770</v>
      </c>
      <c r="B1705" s="233"/>
      <c r="C1705" s="233" t="s">
        <v>786</v>
      </c>
      <c r="H1705" s="121">
        <v>1</v>
      </c>
      <c r="I1705" s="235">
        <v>13.3</v>
      </c>
      <c r="J1705" s="236">
        <f t="shared" si="67"/>
        <v>13.3</v>
      </c>
      <c r="K1705" s="237">
        <f t="shared" si="68"/>
        <v>6.1994546344419329E-4</v>
      </c>
      <c r="R1705" s="291"/>
    </row>
    <row r="1706" spans="1:39" s="191" customFormat="1" ht="15" hidden="1" customHeight="1">
      <c r="A1706" s="190" t="s">
        <v>1771</v>
      </c>
      <c r="B1706" s="190"/>
      <c r="C1706" s="190" t="s">
        <v>1772</v>
      </c>
      <c r="I1706" s="192"/>
      <c r="J1706" s="193"/>
      <c r="K1706" s="194"/>
      <c r="R1706" s="195"/>
    </row>
    <row r="1707" spans="1:39" s="121" customFormat="1" ht="15" customHeight="1">
      <c r="A1707" s="233" t="s">
        <v>1773</v>
      </c>
      <c r="B1707" s="233"/>
      <c r="C1707" s="233" t="s">
        <v>749</v>
      </c>
      <c r="H1707" s="121">
        <v>1</v>
      </c>
      <c r="I1707" s="235">
        <v>13.3</v>
      </c>
      <c r="J1707" s="251">
        <f t="shared" si="67"/>
        <v>13.3</v>
      </c>
      <c r="K1707" s="252">
        <f t="shared" si="68"/>
        <v>6.1994546344419329E-4</v>
      </c>
      <c r="P1707" s="315"/>
      <c r="Q1707" s="283"/>
      <c r="R1707" s="298">
        <v>1</v>
      </c>
      <c r="S1707" s="257" t="s">
        <v>91</v>
      </c>
      <c r="T1707" s="257" t="s">
        <v>91</v>
      </c>
      <c r="U1707" s="257" t="s">
        <v>91</v>
      </c>
      <c r="V1707" s="257" t="s">
        <v>91</v>
      </c>
      <c r="W1707" s="257" t="s">
        <v>91</v>
      </c>
      <c r="X1707" s="257" t="s">
        <v>91</v>
      </c>
      <c r="Y1707" s="257" t="s">
        <v>91</v>
      </c>
      <c r="Z1707" s="257" t="s">
        <v>91</v>
      </c>
      <c r="AA1707" s="257" t="s">
        <v>91</v>
      </c>
      <c r="AB1707" s="257" t="s">
        <v>91</v>
      </c>
      <c r="AC1707" s="257" t="s">
        <v>91</v>
      </c>
      <c r="AD1707" s="257" t="s">
        <v>91</v>
      </c>
      <c r="AE1707" s="257" t="s">
        <v>91</v>
      </c>
      <c r="AF1707" s="257" t="s">
        <v>91</v>
      </c>
      <c r="AG1707" s="257" t="s">
        <v>91</v>
      </c>
      <c r="AH1707" s="257" t="s">
        <v>91</v>
      </c>
      <c r="AI1707" s="257" t="s">
        <v>91</v>
      </c>
      <c r="AJ1707" s="257" t="s">
        <v>91</v>
      </c>
      <c r="AK1707" s="257" t="s">
        <v>91</v>
      </c>
      <c r="AL1707" s="257" t="s">
        <v>91</v>
      </c>
      <c r="AM1707" s="257" t="s">
        <v>91</v>
      </c>
    </row>
    <row r="1708" spans="1:39" s="121" customFormat="1" ht="15" customHeight="1">
      <c r="A1708" s="233" t="s">
        <v>1774</v>
      </c>
      <c r="B1708" s="233"/>
      <c r="C1708" s="233" t="s">
        <v>749</v>
      </c>
      <c r="H1708" s="121">
        <v>1</v>
      </c>
      <c r="I1708" s="235">
        <v>13.3</v>
      </c>
      <c r="J1708" s="251">
        <f t="shared" si="67"/>
        <v>13.3</v>
      </c>
      <c r="K1708" s="252">
        <f t="shared" si="68"/>
        <v>6.1994546344419329E-4</v>
      </c>
      <c r="P1708" s="315"/>
      <c r="Q1708" s="283"/>
      <c r="R1708" s="298">
        <v>1</v>
      </c>
      <c r="S1708" s="257" t="s">
        <v>91</v>
      </c>
      <c r="T1708" s="257" t="s">
        <v>91</v>
      </c>
      <c r="U1708" s="257" t="s">
        <v>91</v>
      </c>
      <c r="V1708" s="257" t="s">
        <v>91</v>
      </c>
      <c r="W1708" s="257" t="s">
        <v>91</v>
      </c>
      <c r="X1708" s="257" t="s">
        <v>91</v>
      </c>
      <c r="Y1708" s="257" t="s">
        <v>91</v>
      </c>
      <c r="Z1708" s="257" t="s">
        <v>91</v>
      </c>
      <c r="AA1708" s="257" t="s">
        <v>91</v>
      </c>
      <c r="AB1708" s="257" t="s">
        <v>91</v>
      </c>
      <c r="AC1708" s="257" t="s">
        <v>91</v>
      </c>
      <c r="AD1708" s="257" t="s">
        <v>91</v>
      </c>
      <c r="AE1708" s="257" t="s">
        <v>91</v>
      </c>
      <c r="AF1708" s="257" t="s">
        <v>91</v>
      </c>
      <c r="AG1708" s="257" t="s">
        <v>91</v>
      </c>
      <c r="AH1708" s="257" t="s">
        <v>91</v>
      </c>
      <c r="AI1708" s="257" t="s">
        <v>91</v>
      </c>
      <c r="AJ1708" s="257" t="s">
        <v>91</v>
      </c>
      <c r="AK1708" s="257" t="s">
        <v>91</v>
      </c>
      <c r="AL1708" s="257" t="s">
        <v>91</v>
      </c>
      <c r="AM1708" s="257" t="s">
        <v>91</v>
      </c>
    </row>
    <row r="1709" spans="1:39" s="121" customFormat="1" ht="15" hidden="1" customHeight="1">
      <c r="A1709" s="233" t="s">
        <v>1775</v>
      </c>
      <c r="B1709" s="233"/>
      <c r="C1709" s="233" t="s">
        <v>2326</v>
      </c>
      <c r="H1709" s="121">
        <v>1</v>
      </c>
      <c r="I1709" s="235">
        <v>13.3</v>
      </c>
      <c r="J1709" s="236">
        <f t="shared" si="67"/>
        <v>13.3</v>
      </c>
      <c r="K1709" s="237">
        <f t="shared" si="68"/>
        <v>6.1994546344419329E-4</v>
      </c>
      <c r="R1709" s="291"/>
    </row>
    <row r="1710" spans="1:39" s="121" customFormat="1" ht="15" hidden="1" customHeight="1">
      <c r="A1710" s="233" t="s">
        <v>1776</v>
      </c>
      <c r="B1710" s="233"/>
      <c r="C1710" s="233" t="s">
        <v>898</v>
      </c>
      <c r="H1710" s="121">
        <v>1</v>
      </c>
      <c r="I1710" s="235">
        <v>13.3</v>
      </c>
      <c r="J1710" s="236">
        <f t="shared" si="67"/>
        <v>13.3</v>
      </c>
      <c r="K1710" s="237">
        <f t="shared" si="68"/>
        <v>6.1994546344419329E-4</v>
      </c>
      <c r="R1710" s="291"/>
    </row>
    <row r="1711" spans="1:39" s="182" customFormat="1" ht="24.45" customHeight="1">
      <c r="A1711" s="168" t="s">
        <v>1777</v>
      </c>
      <c r="B1711" s="168"/>
      <c r="C1711" s="197" t="s">
        <v>2287</v>
      </c>
      <c r="H1711" s="182">
        <v>1</v>
      </c>
      <c r="I1711" s="171">
        <v>13.3</v>
      </c>
      <c r="J1711" s="172">
        <f t="shared" si="67"/>
        <v>13.3</v>
      </c>
      <c r="K1711" s="173">
        <f t="shared" si="68"/>
        <v>6.1994546344419329E-4</v>
      </c>
      <c r="O1711" s="198" t="s">
        <v>1027</v>
      </c>
      <c r="P1711" s="320" t="s">
        <v>1024</v>
      </c>
      <c r="Q1711" s="198"/>
      <c r="R1711" s="305">
        <v>1</v>
      </c>
      <c r="S1711" s="198" t="s">
        <v>1004</v>
      </c>
      <c r="T1711" s="198" t="s">
        <v>1004</v>
      </c>
      <c r="U1711" s="198" t="s">
        <v>1004</v>
      </c>
      <c r="V1711" s="198" t="s">
        <v>1004</v>
      </c>
      <c r="W1711" s="198" t="s">
        <v>1004</v>
      </c>
      <c r="X1711" s="198" t="s">
        <v>1004</v>
      </c>
      <c r="Y1711" s="198" t="s">
        <v>1004</v>
      </c>
      <c r="Z1711" s="198" t="s">
        <v>1004</v>
      </c>
      <c r="AA1711" s="198" t="s">
        <v>1004</v>
      </c>
      <c r="AB1711" s="198" t="s">
        <v>1004</v>
      </c>
      <c r="AC1711" s="198" t="s">
        <v>1004</v>
      </c>
      <c r="AD1711" s="198" t="s">
        <v>1004</v>
      </c>
      <c r="AE1711" s="198" t="s">
        <v>1004</v>
      </c>
      <c r="AF1711" s="198" t="s">
        <v>1004</v>
      </c>
      <c r="AG1711" s="198" t="s">
        <v>1004</v>
      </c>
      <c r="AH1711" s="198" t="s">
        <v>1004</v>
      </c>
      <c r="AI1711" s="198" t="s">
        <v>1004</v>
      </c>
      <c r="AJ1711" s="198" t="s">
        <v>1004</v>
      </c>
      <c r="AK1711" s="198" t="s">
        <v>1004</v>
      </c>
      <c r="AL1711" s="198" t="s">
        <v>1004</v>
      </c>
      <c r="AM1711" s="198" t="s">
        <v>1004</v>
      </c>
    </row>
    <row r="1712" spans="1:39" s="182" customFormat="1" ht="36.450000000000003" customHeight="1">
      <c r="A1712" s="168" t="s">
        <v>1778</v>
      </c>
      <c r="B1712" s="168"/>
      <c r="C1712" s="168" t="s">
        <v>2208</v>
      </c>
      <c r="H1712" s="182">
        <v>1</v>
      </c>
      <c r="I1712" s="171">
        <v>13.3</v>
      </c>
      <c r="J1712" s="172">
        <f t="shared" si="67"/>
        <v>13.3</v>
      </c>
      <c r="K1712" s="173">
        <f t="shared" si="68"/>
        <v>6.1994546344419329E-4</v>
      </c>
      <c r="P1712" s="320" t="s">
        <v>408</v>
      </c>
      <c r="Q1712" s="198">
        <v>1</v>
      </c>
      <c r="R1712" s="305">
        <v>1</v>
      </c>
      <c r="S1712" s="198" t="s">
        <v>1004</v>
      </c>
      <c r="T1712" s="198" t="s">
        <v>1004</v>
      </c>
      <c r="U1712" s="198" t="s">
        <v>1004</v>
      </c>
      <c r="V1712" s="198" t="s">
        <v>1004</v>
      </c>
      <c r="W1712" s="198" t="s">
        <v>1004</v>
      </c>
      <c r="X1712" s="198" t="s">
        <v>1004</v>
      </c>
      <c r="Y1712" s="198" t="s">
        <v>1004</v>
      </c>
      <c r="Z1712" s="198" t="s">
        <v>1004</v>
      </c>
      <c r="AA1712" s="198" t="s">
        <v>1004</v>
      </c>
      <c r="AB1712" s="198" t="s">
        <v>1004</v>
      </c>
      <c r="AC1712" s="198" t="s">
        <v>1004</v>
      </c>
      <c r="AD1712" s="198" t="s">
        <v>1004</v>
      </c>
      <c r="AE1712" s="198" t="s">
        <v>1004</v>
      </c>
      <c r="AF1712" s="198" t="s">
        <v>1004</v>
      </c>
      <c r="AG1712" s="198" t="s">
        <v>1004</v>
      </c>
      <c r="AH1712" s="198" t="s">
        <v>1004</v>
      </c>
      <c r="AI1712" s="198" t="s">
        <v>1004</v>
      </c>
      <c r="AJ1712" s="198" t="s">
        <v>1004</v>
      </c>
      <c r="AK1712" s="198" t="s">
        <v>1004</v>
      </c>
      <c r="AL1712" s="198" t="s">
        <v>1004</v>
      </c>
      <c r="AM1712" s="198" t="s">
        <v>1004</v>
      </c>
    </row>
    <row r="1713" spans="1:39" s="123" customFormat="1" ht="31.05" customHeight="1">
      <c r="A1713" s="153" t="s">
        <v>1779</v>
      </c>
      <c r="B1713" s="153"/>
      <c r="C1713" s="153" t="s">
        <v>2208</v>
      </c>
      <c r="H1713" s="123">
        <v>1</v>
      </c>
      <c r="I1713" s="156">
        <v>17.899999999999999</v>
      </c>
      <c r="J1713" s="222">
        <f t="shared" si="67"/>
        <v>17.899999999999999</v>
      </c>
      <c r="K1713" s="164">
        <f t="shared" si="68"/>
        <v>8.3436269140233518E-4</v>
      </c>
      <c r="P1713" s="316" t="s">
        <v>408</v>
      </c>
      <c r="Q1713" s="123">
        <v>1</v>
      </c>
      <c r="R1713" s="302">
        <v>1</v>
      </c>
      <c r="S1713" s="123" t="s">
        <v>91</v>
      </c>
      <c r="T1713" s="123" t="s">
        <v>91</v>
      </c>
      <c r="U1713" s="123" t="s">
        <v>91</v>
      </c>
      <c r="V1713" s="123" t="s">
        <v>91</v>
      </c>
      <c r="W1713" s="123" t="s">
        <v>91</v>
      </c>
      <c r="X1713" s="123" t="s">
        <v>91</v>
      </c>
      <c r="Y1713" s="123" t="s">
        <v>91</v>
      </c>
      <c r="Z1713" s="123" t="s">
        <v>91</v>
      </c>
      <c r="AA1713" s="123" t="s">
        <v>91</v>
      </c>
      <c r="AB1713" s="123" t="s">
        <v>91</v>
      </c>
      <c r="AC1713" s="123" t="s">
        <v>91</v>
      </c>
      <c r="AD1713" s="123" t="s">
        <v>91</v>
      </c>
      <c r="AE1713" s="123" t="s">
        <v>91</v>
      </c>
      <c r="AF1713" s="123" t="s">
        <v>91</v>
      </c>
      <c r="AG1713" s="123" t="s">
        <v>91</v>
      </c>
      <c r="AH1713" s="123" t="s">
        <v>91</v>
      </c>
      <c r="AI1713" s="123" t="s">
        <v>91</v>
      </c>
      <c r="AJ1713" s="123" t="s">
        <v>91</v>
      </c>
      <c r="AK1713" s="123" t="s">
        <v>91</v>
      </c>
      <c r="AL1713" s="123" t="s">
        <v>91</v>
      </c>
      <c r="AM1713" s="123" t="s">
        <v>91</v>
      </c>
    </row>
    <row r="1714" spans="1:39" s="121" customFormat="1" ht="15" hidden="1" customHeight="1">
      <c r="A1714" s="233" t="s">
        <v>1780</v>
      </c>
      <c r="B1714" s="233"/>
      <c r="C1714" s="233" t="s">
        <v>260</v>
      </c>
      <c r="H1714" s="121">
        <v>1</v>
      </c>
      <c r="I1714" s="235">
        <v>13.3</v>
      </c>
      <c r="J1714" s="236">
        <f t="shared" si="67"/>
        <v>13.3</v>
      </c>
      <c r="K1714" s="237">
        <f t="shared" si="68"/>
        <v>6.1994546344419329E-4</v>
      </c>
      <c r="R1714" s="291"/>
    </row>
    <row r="1715" spans="1:39" s="121" customFormat="1" ht="15" hidden="1" customHeight="1">
      <c r="A1715" s="233" t="s">
        <v>1781</v>
      </c>
      <c r="B1715" s="233"/>
      <c r="C1715" s="233" t="s">
        <v>260</v>
      </c>
      <c r="H1715" s="121">
        <v>1</v>
      </c>
      <c r="I1715" s="235">
        <v>16.100000000000001</v>
      </c>
      <c r="J1715" s="236">
        <f t="shared" si="67"/>
        <v>16.100000000000001</v>
      </c>
      <c r="K1715" s="237">
        <f t="shared" si="68"/>
        <v>7.5046029785349718E-4</v>
      </c>
      <c r="R1715" s="291"/>
    </row>
    <row r="1716" spans="1:39" s="121" customFormat="1" ht="14.4" hidden="1" customHeight="1">
      <c r="A1716" s="233" t="s">
        <v>1782</v>
      </c>
      <c r="B1716" s="233"/>
      <c r="C1716" s="233" t="s">
        <v>2167</v>
      </c>
      <c r="H1716" s="121">
        <v>1</v>
      </c>
      <c r="I1716" s="235">
        <v>14.6</v>
      </c>
      <c r="J1716" s="251">
        <f t="shared" si="67"/>
        <v>14.6</v>
      </c>
      <c r="K1716" s="252">
        <f t="shared" si="68"/>
        <v>6.8054163656279857E-4</v>
      </c>
      <c r="P1716" s="315"/>
      <c r="Q1716" s="283"/>
      <c r="R1716" s="298">
        <v>1</v>
      </c>
      <c r="S1716" s="257" t="s">
        <v>1007</v>
      </c>
      <c r="T1716" s="257" t="s">
        <v>1007</v>
      </c>
      <c r="U1716" s="257" t="s">
        <v>1007</v>
      </c>
      <c r="V1716" s="257" t="s">
        <v>1007</v>
      </c>
      <c r="W1716" s="257" t="s">
        <v>1007</v>
      </c>
      <c r="X1716" s="257" t="s">
        <v>1007</v>
      </c>
      <c r="Y1716" s="257" t="s">
        <v>1007</v>
      </c>
      <c r="Z1716" s="257" t="s">
        <v>1007</v>
      </c>
      <c r="AA1716" s="257" t="s">
        <v>1007</v>
      </c>
      <c r="AB1716" s="257" t="s">
        <v>1007</v>
      </c>
      <c r="AC1716" s="257" t="s">
        <v>1007</v>
      </c>
      <c r="AD1716" s="257" t="s">
        <v>1007</v>
      </c>
      <c r="AE1716" s="257" t="s">
        <v>1007</v>
      </c>
      <c r="AF1716" s="257" t="s">
        <v>1007</v>
      </c>
      <c r="AG1716" s="257" t="s">
        <v>1007</v>
      </c>
      <c r="AH1716" s="257" t="s">
        <v>1007</v>
      </c>
      <c r="AI1716" s="257" t="s">
        <v>1007</v>
      </c>
      <c r="AJ1716" s="257" t="s">
        <v>1007</v>
      </c>
      <c r="AK1716" s="257" t="s">
        <v>1007</v>
      </c>
      <c r="AL1716" s="257" t="s">
        <v>1006</v>
      </c>
      <c r="AM1716" s="257" t="s">
        <v>1006</v>
      </c>
    </row>
    <row r="1717" spans="1:39" s="121" customFormat="1" ht="15" customHeight="1">
      <c r="A1717" s="233" t="s">
        <v>1783</v>
      </c>
      <c r="B1717" s="233"/>
      <c r="C1717" s="233" t="s">
        <v>486</v>
      </c>
      <c r="H1717" s="121">
        <v>1</v>
      </c>
      <c r="I1717" s="235">
        <v>14.1</v>
      </c>
      <c r="J1717" s="251">
        <f t="shared" si="67"/>
        <v>14.1</v>
      </c>
      <c r="K1717" s="252">
        <f t="shared" si="68"/>
        <v>6.5723541613256573E-4</v>
      </c>
      <c r="P1717" s="315"/>
      <c r="Q1717" s="283"/>
      <c r="R1717" s="298">
        <v>1</v>
      </c>
      <c r="S1717" s="257" t="s">
        <v>91</v>
      </c>
      <c r="T1717" s="257" t="s">
        <v>91</v>
      </c>
      <c r="U1717" s="257" t="s">
        <v>91</v>
      </c>
      <c r="V1717" s="257" t="s">
        <v>91</v>
      </c>
      <c r="W1717" s="257" t="s">
        <v>91</v>
      </c>
      <c r="X1717" s="257" t="s">
        <v>91</v>
      </c>
      <c r="Y1717" s="257" t="s">
        <v>91</v>
      </c>
      <c r="Z1717" s="257" t="s">
        <v>91</v>
      </c>
      <c r="AA1717" s="257" t="s">
        <v>91</v>
      </c>
      <c r="AB1717" s="257" t="s">
        <v>91</v>
      </c>
      <c r="AC1717" s="257" t="s">
        <v>91</v>
      </c>
      <c r="AD1717" s="257" t="s">
        <v>91</v>
      </c>
      <c r="AE1717" s="257" t="s">
        <v>91</v>
      </c>
      <c r="AF1717" s="257" t="s">
        <v>91</v>
      </c>
      <c r="AG1717" s="257" t="s">
        <v>91</v>
      </c>
      <c r="AH1717" s="257" t="s">
        <v>91</v>
      </c>
      <c r="AI1717" s="257" t="s">
        <v>91</v>
      </c>
      <c r="AJ1717" s="257" t="s">
        <v>91</v>
      </c>
      <c r="AK1717" s="257" t="s">
        <v>91</v>
      </c>
      <c r="AL1717" s="257" t="s">
        <v>91</v>
      </c>
      <c r="AM1717" s="257" t="s">
        <v>91</v>
      </c>
    </row>
    <row r="1718" spans="1:39" s="121" customFormat="1" ht="15" customHeight="1">
      <c r="A1718" s="233" t="s">
        <v>1784</v>
      </c>
      <c r="B1718" s="233"/>
      <c r="C1718" s="233" t="s">
        <v>780</v>
      </c>
      <c r="H1718" s="121">
        <v>1</v>
      </c>
      <c r="I1718" s="235">
        <v>15.2</v>
      </c>
      <c r="J1718" s="251">
        <f t="shared" si="67"/>
        <v>15.2</v>
      </c>
      <c r="K1718" s="252">
        <f t="shared" si="68"/>
        <v>7.0850910107907801E-4</v>
      </c>
      <c r="P1718" s="315"/>
      <c r="Q1718" s="283"/>
      <c r="R1718" s="298">
        <v>1</v>
      </c>
      <c r="S1718" s="257" t="s">
        <v>91</v>
      </c>
      <c r="T1718" s="257" t="s">
        <v>91</v>
      </c>
      <c r="U1718" s="257" t="s">
        <v>91</v>
      </c>
      <c r="V1718" s="257" t="s">
        <v>91</v>
      </c>
      <c r="W1718" s="257" t="s">
        <v>91</v>
      </c>
      <c r="X1718" s="257" t="s">
        <v>91</v>
      </c>
      <c r="Y1718" s="257" t="s">
        <v>91</v>
      </c>
      <c r="Z1718" s="257" t="s">
        <v>91</v>
      </c>
      <c r="AA1718" s="257" t="s">
        <v>91</v>
      </c>
      <c r="AB1718" s="257" t="s">
        <v>91</v>
      </c>
      <c r="AC1718" s="257" t="s">
        <v>91</v>
      </c>
      <c r="AD1718" s="257" t="s">
        <v>91</v>
      </c>
      <c r="AE1718" s="257" t="s">
        <v>91</v>
      </c>
      <c r="AF1718" s="257" t="s">
        <v>91</v>
      </c>
      <c r="AG1718" s="257" t="s">
        <v>91</v>
      </c>
      <c r="AH1718" s="257" t="s">
        <v>91</v>
      </c>
      <c r="AI1718" s="257" t="s">
        <v>91</v>
      </c>
      <c r="AJ1718" s="257" t="s">
        <v>91</v>
      </c>
      <c r="AK1718" s="257" t="s">
        <v>91</v>
      </c>
      <c r="AL1718" s="257" t="s">
        <v>91</v>
      </c>
      <c r="AM1718" s="257" t="s">
        <v>91</v>
      </c>
    </row>
    <row r="1719" spans="1:39" s="121" customFormat="1" ht="15" hidden="1" customHeight="1">
      <c r="A1719" s="233" t="s">
        <v>1785</v>
      </c>
      <c r="B1719" s="233"/>
      <c r="C1719" s="233" t="s">
        <v>2181</v>
      </c>
      <c r="H1719" s="121">
        <v>1</v>
      </c>
      <c r="I1719" s="235">
        <v>15.3</v>
      </c>
      <c r="J1719" s="236">
        <f t="shared" si="67"/>
        <v>15.3</v>
      </c>
      <c r="K1719" s="237">
        <f t="shared" si="68"/>
        <v>7.1317034516512462E-4</v>
      </c>
      <c r="R1719" s="291"/>
    </row>
    <row r="1720" spans="1:39" s="121" customFormat="1" ht="15" customHeight="1">
      <c r="A1720" s="233" t="s">
        <v>1786</v>
      </c>
      <c r="B1720" s="233"/>
      <c r="C1720" s="233" t="s">
        <v>710</v>
      </c>
      <c r="H1720" s="121">
        <v>1</v>
      </c>
      <c r="I1720" s="235">
        <v>13.3</v>
      </c>
      <c r="J1720" s="251">
        <f t="shared" si="67"/>
        <v>13.3</v>
      </c>
      <c r="K1720" s="252">
        <f t="shared" si="68"/>
        <v>6.1994546344419329E-4</v>
      </c>
      <c r="P1720" s="315"/>
      <c r="Q1720" s="283"/>
      <c r="R1720" s="298">
        <v>1</v>
      </c>
      <c r="S1720" s="257" t="s">
        <v>91</v>
      </c>
      <c r="T1720" s="257" t="s">
        <v>91</v>
      </c>
      <c r="U1720" s="257" t="s">
        <v>91</v>
      </c>
      <c r="V1720" s="257" t="s">
        <v>91</v>
      </c>
      <c r="W1720" s="257" t="s">
        <v>91</v>
      </c>
      <c r="X1720" s="257" t="s">
        <v>91</v>
      </c>
      <c r="Y1720" s="257" t="s">
        <v>91</v>
      </c>
      <c r="Z1720" s="257" t="s">
        <v>91</v>
      </c>
      <c r="AA1720" s="257" t="s">
        <v>91</v>
      </c>
      <c r="AB1720" s="257" t="s">
        <v>91</v>
      </c>
      <c r="AC1720" s="257" t="s">
        <v>91</v>
      </c>
      <c r="AD1720" s="257" t="s">
        <v>91</v>
      </c>
      <c r="AE1720" s="257" t="s">
        <v>91</v>
      </c>
      <c r="AF1720" s="257" t="s">
        <v>91</v>
      </c>
      <c r="AG1720" s="257" t="s">
        <v>91</v>
      </c>
      <c r="AH1720" s="257" t="s">
        <v>91</v>
      </c>
      <c r="AI1720" s="257" t="s">
        <v>91</v>
      </c>
      <c r="AJ1720" s="257" t="s">
        <v>91</v>
      </c>
      <c r="AK1720" s="257" t="s">
        <v>91</v>
      </c>
      <c r="AL1720" s="257" t="s">
        <v>91</v>
      </c>
      <c r="AM1720" s="257" t="s">
        <v>91</v>
      </c>
    </row>
    <row r="1721" spans="1:39" s="121" customFormat="1" ht="15" customHeight="1">
      <c r="A1721" s="233" t="s">
        <v>1787</v>
      </c>
      <c r="B1721" s="233"/>
      <c r="C1721" s="233" t="s">
        <v>710</v>
      </c>
      <c r="H1721" s="121">
        <v>1</v>
      </c>
      <c r="I1721" s="235">
        <v>13.3</v>
      </c>
      <c r="J1721" s="251">
        <f t="shared" si="67"/>
        <v>13.3</v>
      </c>
      <c r="K1721" s="252">
        <f t="shared" si="68"/>
        <v>6.1994546344419329E-4</v>
      </c>
      <c r="P1721" s="315"/>
      <c r="Q1721" s="283"/>
      <c r="R1721" s="298">
        <v>1</v>
      </c>
      <c r="S1721" s="257" t="s">
        <v>91</v>
      </c>
      <c r="T1721" s="257" t="s">
        <v>91</v>
      </c>
      <c r="U1721" s="257" t="s">
        <v>91</v>
      </c>
      <c r="V1721" s="257" t="s">
        <v>91</v>
      </c>
      <c r="W1721" s="257" t="s">
        <v>91</v>
      </c>
      <c r="X1721" s="257" t="s">
        <v>91</v>
      </c>
      <c r="Y1721" s="257" t="s">
        <v>91</v>
      </c>
      <c r="Z1721" s="257" t="s">
        <v>91</v>
      </c>
      <c r="AA1721" s="257" t="s">
        <v>91</v>
      </c>
      <c r="AB1721" s="257" t="s">
        <v>91</v>
      </c>
      <c r="AC1721" s="257" t="s">
        <v>91</v>
      </c>
      <c r="AD1721" s="257" t="s">
        <v>91</v>
      </c>
      <c r="AE1721" s="257" t="s">
        <v>91</v>
      </c>
      <c r="AF1721" s="257" t="s">
        <v>91</v>
      </c>
      <c r="AG1721" s="257" t="s">
        <v>91</v>
      </c>
      <c r="AH1721" s="257" t="s">
        <v>91</v>
      </c>
      <c r="AI1721" s="257" t="s">
        <v>91</v>
      </c>
      <c r="AJ1721" s="257" t="s">
        <v>91</v>
      </c>
      <c r="AK1721" s="257" t="s">
        <v>91</v>
      </c>
      <c r="AL1721" s="257" t="s">
        <v>91</v>
      </c>
      <c r="AM1721" s="257" t="s">
        <v>91</v>
      </c>
    </row>
    <row r="1722" spans="1:39" s="121" customFormat="1" ht="15" hidden="1" customHeight="1">
      <c r="A1722" s="233" t="s">
        <v>1788</v>
      </c>
      <c r="B1722" s="233"/>
      <c r="C1722" s="233" t="s">
        <v>759</v>
      </c>
      <c r="H1722" s="121">
        <v>1</v>
      </c>
      <c r="I1722" s="235">
        <v>16</v>
      </c>
      <c r="J1722" s="236">
        <f t="shared" si="67"/>
        <v>16</v>
      </c>
      <c r="K1722" s="237">
        <f t="shared" si="68"/>
        <v>7.4579905376745057E-4</v>
      </c>
      <c r="R1722" s="291"/>
    </row>
    <row r="1723" spans="1:39" s="121" customFormat="1" ht="15" hidden="1" customHeight="1">
      <c r="A1723" s="233" t="s">
        <v>1789</v>
      </c>
      <c r="B1723" s="233"/>
      <c r="C1723" s="233" t="s">
        <v>807</v>
      </c>
      <c r="H1723" s="121">
        <v>1</v>
      </c>
      <c r="I1723" s="235">
        <v>16</v>
      </c>
      <c r="J1723" s="236">
        <f t="shared" si="67"/>
        <v>16</v>
      </c>
      <c r="K1723" s="237">
        <f t="shared" si="68"/>
        <v>7.4579905376745057E-4</v>
      </c>
      <c r="R1723" s="291"/>
    </row>
    <row r="1724" spans="1:39" s="121" customFormat="1" ht="15" customHeight="1">
      <c r="A1724" s="233" t="s">
        <v>1790</v>
      </c>
      <c r="B1724" s="233"/>
      <c r="C1724" s="233" t="s">
        <v>2074</v>
      </c>
      <c r="H1724" s="121">
        <v>1</v>
      </c>
      <c r="I1724" s="235">
        <v>15.1</v>
      </c>
      <c r="J1724" s="236">
        <f t="shared" si="67"/>
        <v>15.1</v>
      </c>
      <c r="K1724" s="237">
        <f t="shared" si="68"/>
        <v>7.038478569930314E-4</v>
      </c>
      <c r="P1724" s="315"/>
      <c r="R1724" s="300">
        <v>1</v>
      </c>
      <c r="S1724" s="121" t="s">
        <v>91</v>
      </c>
      <c r="T1724" s="121" t="s">
        <v>91</v>
      </c>
      <c r="U1724" s="121" t="s">
        <v>91</v>
      </c>
      <c r="V1724" s="121" t="s">
        <v>91</v>
      </c>
      <c r="W1724" s="121" t="s">
        <v>91</v>
      </c>
      <c r="X1724" s="121" t="s">
        <v>91</v>
      </c>
      <c r="Y1724" s="121" t="s">
        <v>91</v>
      </c>
      <c r="Z1724" s="121" t="s">
        <v>91</v>
      </c>
      <c r="AA1724" s="121" t="s">
        <v>91</v>
      </c>
      <c r="AB1724" s="121" t="s">
        <v>91</v>
      </c>
      <c r="AC1724" s="121" t="s">
        <v>91</v>
      </c>
      <c r="AD1724" s="121" t="s">
        <v>91</v>
      </c>
      <c r="AE1724" s="121" t="s">
        <v>91</v>
      </c>
      <c r="AF1724" s="121" t="s">
        <v>91</v>
      </c>
      <c r="AG1724" s="121" t="s">
        <v>91</v>
      </c>
      <c r="AH1724" s="121" t="s">
        <v>91</v>
      </c>
      <c r="AI1724" s="121" t="s">
        <v>92</v>
      </c>
      <c r="AJ1724" s="121" t="s">
        <v>91</v>
      </c>
      <c r="AK1724" s="121" t="s">
        <v>91</v>
      </c>
      <c r="AL1724" s="121" t="s">
        <v>91</v>
      </c>
      <c r="AM1724" s="121" t="s">
        <v>91</v>
      </c>
    </row>
    <row r="1725" spans="1:39" s="205" customFormat="1" ht="15" customHeight="1">
      <c r="A1725" s="204" t="s">
        <v>1791</v>
      </c>
      <c r="B1725" s="204"/>
      <c r="C1725" s="204" t="s">
        <v>598</v>
      </c>
      <c r="H1725" s="205">
        <v>1</v>
      </c>
      <c r="I1725" s="206">
        <v>21.5</v>
      </c>
      <c r="J1725" s="223">
        <f t="shared" si="67"/>
        <v>21.5</v>
      </c>
      <c r="K1725" s="211">
        <f t="shared" si="68"/>
        <v>1.0021674785000117E-3</v>
      </c>
      <c r="P1725" s="317"/>
      <c r="Q1725" s="220"/>
      <c r="R1725" s="299">
        <v>1</v>
      </c>
      <c r="S1725" s="221" t="s">
        <v>91</v>
      </c>
      <c r="T1725" s="221" t="s">
        <v>91</v>
      </c>
      <c r="U1725" s="221" t="s">
        <v>91</v>
      </c>
      <c r="V1725" s="221" t="s">
        <v>91</v>
      </c>
      <c r="W1725" s="221" t="s">
        <v>91</v>
      </c>
      <c r="X1725" s="221" t="s">
        <v>91</v>
      </c>
      <c r="Y1725" s="221" t="s">
        <v>91</v>
      </c>
      <c r="Z1725" s="221" t="s">
        <v>91</v>
      </c>
      <c r="AA1725" s="221" t="s">
        <v>91</v>
      </c>
      <c r="AB1725" s="221" t="s">
        <v>91</v>
      </c>
      <c r="AC1725" s="221" t="s">
        <v>91</v>
      </c>
      <c r="AD1725" s="221" t="s">
        <v>91</v>
      </c>
      <c r="AE1725" s="221" t="s">
        <v>91</v>
      </c>
      <c r="AF1725" s="221" t="s">
        <v>91</v>
      </c>
      <c r="AG1725" s="221" t="s">
        <v>91</v>
      </c>
      <c r="AH1725" s="221" t="s">
        <v>91</v>
      </c>
      <c r="AI1725" s="221" t="s">
        <v>91</v>
      </c>
      <c r="AJ1725" s="221" t="s">
        <v>91</v>
      </c>
      <c r="AK1725" s="221" t="s">
        <v>91</v>
      </c>
      <c r="AL1725" s="221" t="s">
        <v>91</v>
      </c>
      <c r="AM1725" s="221" t="s">
        <v>91</v>
      </c>
    </row>
    <row r="1726" spans="1:39" s="205" customFormat="1" ht="15" customHeight="1">
      <c r="A1726" s="204" t="s">
        <v>1792</v>
      </c>
      <c r="B1726" s="204"/>
      <c r="C1726" s="204" t="s">
        <v>598</v>
      </c>
      <c r="H1726" s="205">
        <v>1</v>
      </c>
      <c r="I1726" s="206">
        <v>22.4</v>
      </c>
      <c r="J1726" s="223">
        <f t="shared" si="67"/>
        <v>22.4</v>
      </c>
      <c r="K1726" s="211">
        <f t="shared" si="68"/>
        <v>1.0441186752744307E-3</v>
      </c>
      <c r="P1726" s="317"/>
      <c r="Q1726" s="220"/>
      <c r="R1726" s="299">
        <v>1</v>
      </c>
      <c r="S1726" s="221" t="s">
        <v>91</v>
      </c>
      <c r="T1726" s="221" t="s">
        <v>91</v>
      </c>
      <c r="U1726" s="221" t="s">
        <v>91</v>
      </c>
      <c r="V1726" s="221" t="s">
        <v>91</v>
      </c>
      <c r="W1726" s="221" t="s">
        <v>91</v>
      </c>
      <c r="X1726" s="221" t="s">
        <v>91</v>
      </c>
      <c r="Y1726" s="221" t="s">
        <v>91</v>
      </c>
      <c r="Z1726" s="221" t="s">
        <v>91</v>
      </c>
      <c r="AA1726" s="221" t="s">
        <v>91</v>
      </c>
      <c r="AB1726" s="221" t="s">
        <v>91</v>
      </c>
      <c r="AC1726" s="221" t="s">
        <v>91</v>
      </c>
      <c r="AD1726" s="221" t="s">
        <v>91</v>
      </c>
      <c r="AE1726" s="221" t="s">
        <v>91</v>
      </c>
      <c r="AF1726" s="221" t="s">
        <v>91</v>
      </c>
      <c r="AG1726" s="221" t="s">
        <v>91</v>
      </c>
      <c r="AH1726" s="221" t="s">
        <v>91</v>
      </c>
      <c r="AI1726" s="221" t="s">
        <v>91</v>
      </c>
      <c r="AJ1726" s="221" t="s">
        <v>91</v>
      </c>
      <c r="AK1726" s="221" t="s">
        <v>91</v>
      </c>
      <c r="AL1726" s="221" t="s">
        <v>91</v>
      </c>
      <c r="AM1726" s="221" t="s">
        <v>91</v>
      </c>
    </row>
    <row r="1727" spans="1:39" s="121" customFormat="1" ht="15" hidden="1" customHeight="1">
      <c r="A1727" s="233" t="s">
        <v>1793</v>
      </c>
      <c r="B1727" s="233"/>
      <c r="C1727" s="233" t="s">
        <v>2083</v>
      </c>
      <c r="H1727" s="121">
        <v>1</v>
      </c>
      <c r="I1727" s="235">
        <v>22.4</v>
      </c>
      <c r="J1727" s="236">
        <f t="shared" si="67"/>
        <v>22.4</v>
      </c>
      <c r="K1727" s="237">
        <f t="shared" si="68"/>
        <v>1.0441186752744307E-3</v>
      </c>
      <c r="R1727" s="291"/>
    </row>
    <row r="1728" spans="1:39" s="121" customFormat="1" ht="15" hidden="1" customHeight="1">
      <c r="A1728" s="233" t="s">
        <v>1794</v>
      </c>
      <c r="B1728" s="233"/>
      <c r="C1728" s="233" t="s">
        <v>686</v>
      </c>
      <c r="H1728" s="121">
        <v>1</v>
      </c>
      <c r="I1728" s="235">
        <v>21.5</v>
      </c>
      <c r="J1728" s="236">
        <f t="shared" si="67"/>
        <v>21.5</v>
      </c>
      <c r="K1728" s="237">
        <f t="shared" si="68"/>
        <v>1.0021674785000117E-3</v>
      </c>
      <c r="R1728" s="291"/>
    </row>
    <row r="1729" spans="1:39" s="121" customFormat="1" ht="15" hidden="1" customHeight="1">
      <c r="A1729" s="233" t="s">
        <v>1795</v>
      </c>
      <c r="B1729" s="233"/>
      <c r="C1729" s="233" t="s">
        <v>686</v>
      </c>
      <c r="H1729" s="121">
        <v>1</v>
      </c>
      <c r="I1729" s="235">
        <v>15.1</v>
      </c>
      <c r="J1729" s="236">
        <f t="shared" si="67"/>
        <v>15.1</v>
      </c>
      <c r="K1729" s="237">
        <f t="shared" si="68"/>
        <v>7.038478569930314E-4</v>
      </c>
      <c r="R1729" s="291"/>
    </row>
    <row r="1730" spans="1:39" s="123" customFormat="1" ht="27.45" customHeight="1">
      <c r="A1730" s="153" t="s">
        <v>1796</v>
      </c>
      <c r="B1730" s="153"/>
      <c r="C1730" s="153" t="s">
        <v>1055</v>
      </c>
      <c r="H1730" s="123">
        <v>1</v>
      </c>
      <c r="I1730" s="156">
        <v>14.5</v>
      </c>
      <c r="J1730" s="172">
        <f t="shared" si="67"/>
        <v>14.5</v>
      </c>
      <c r="K1730" s="157">
        <f t="shared" si="68"/>
        <v>6.7588039247675207E-4</v>
      </c>
      <c r="P1730" s="316" t="s">
        <v>2296</v>
      </c>
      <c r="Q1730" s="163">
        <v>1</v>
      </c>
      <c r="R1730" s="297">
        <v>1</v>
      </c>
      <c r="S1730" s="162" t="s">
        <v>1004</v>
      </c>
      <c r="T1730" s="162" t="s">
        <v>1004</v>
      </c>
      <c r="U1730" s="162" t="s">
        <v>1004</v>
      </c>
      <c r="V1730" s="162" t="s">
        <v>1004</v>
      </c>
      <c r="W1730" s="162" t="s">
        <v>1004</v>
      </c>
      <c r="X1730" s="162" t="s">
        <v>1004</v>
      </c>
      <c r="Y1730" s="162" t="s">
        <v>1004</v>
      </c>
      <c r="Z1730" s="162" t="s">
        <v>1004</v>
      </c>
      <c r="AA1730" s="162" t="s">
        <v>1004</v>
      </c>
      <c r="AB1730" s="162" t="s">
        <v>1004</v>
      </c>
      <c r="AC1730" s="162" t="s">
        <v>1004</v>
      </c>
      <c r="AD1730" s="162" t="s">
        <v>1004</v>
      </c>
      <c r="AE1730" s="162" t="s">
        <v>1004</v>
      </c>
      <c r="AF1730" s="162" t="s">
        <v>1004</v>
      </c>
      <c r="AG1730" s="162" t="s">
        <v>1004</v>
      </c>
      <c r="AH1730" s="162" t="s">
        <v>1004</v>
      </c>
      <c r="AI1730" s="162" t="s">
        <v>1004</v>
      </c>
      <c r="AJ1730" s="162" t="s">
        <v>1004</v>
      </c>
      <c r="AK1730" s="162" t="s">
        <v>1004</v>
      </c>
      <c r="AL1730" s="162" t="s">
        <v>1004</v>
      </c>
      <c r="AM1730" s="162" t="s">
        <v>1004</v>
      </c>
    </row>
    <row r="1731" spans="1:39" s="123" customFormat="1" ht="27" customHeight="1">
      <c r="A1731" s="153" t="s">
        <v>1797</v>
      </c>
      <c r="B1731" s="153"/>
      <c r="C1731" s="153" t="s">
        <v>1055</v>
      </c>
      <c r="H1731" s="123">
        <v>1</v>
      </c>
      <c r="I1731" s="156">
        <v>14.5</v>
      </c>
      <c r="J1731" s="172">
        <f t="shared" si="67"/>
        <v>14.5</v>
      </c>
      <c r="K1731" s="157">
        <f t="shared" si="68"/>
        <v>6.7588039247675207E-4</v>
      </c>
      <c r="P1731" s="316" t="s">
        <v>2296</v>
      </c>
      <c r="Q1731" s="163">
        <v>1</v>
      </c>
      <c r="R1731" s="297">
        <v>1</v>
      </c>
      <c r="S1731" s="162" t="s">
        <v>1004</v>
      </c>
      <c r="T1731" s="162" t="s">
        <v>1004</v>
      </c>
      <c r="U1731" s="162" t="s">
        <v>1004</v>
      </c>
      <c r="V1731" s="162" t="s">
        <v>1004</v>
      </c>
      <c r="W1731" s="162" t="s">
        <v>1004</v>
      </c>
      <c r="X1731" s="162" t="s">
        <v>1004</v>
      </c>
      <c r="Y1731" s="162" t="s">
        <v>1004</v>
      </c>
      <c r="Z1731" s="162" t="s">
        <v>1004</v>
      </c>
      <c r="AA1731" s="162" t="s">
        <v>1004</v>
      </c>
      <c r="AB1731" s="162" t="s">
        <v>1004</v>
      </c>
      <c r="AC1731" s="162" t="s">
        <v>1004</v>
      </c>
      <c r="AD1731" s="162" t="s">
        <v>1004</v>
      </c>
      <c r="AE1731" s="162" t="s">
        <v>1004</v>
      </c>
      <c r="AF1731" s="162" t="s">
        <v>1004</v>
      </c>
      <c r="AG1731" s="162" t="s">
        <v>1004</v>
      </c>
      <c r="AH1731" s="162" t="s">
        <v>1004</v>
      </c>
      <c r="AI1731" s="162" t="s">
        <v>1004</v>
      </c>
      <c r="AJ1731" s="162" t="s">
        <v>1004</v>
      </c>
      <c r="AK1731" s="162" t="s">
        <v>1004</v>
      </c>
      <c r="AL1731" s="162" t="s">
        <v>1004</v>
      </c>
      <c r="AM1731" s="162" t="s">
        <v>1004</v>
      </c>
    </row>
    <row r="1732" spans="1:39" s="121" customFormat="1" ht="15" customHeight="1">
      <c r="A1732" s="233" t="s">
        <v>1798</v>
      </c>
      <c r="B1732" s="233"/>
      <c r="C1732" s="233" t="s">
        <v>723</v>
      </c>
      <c r="H1732" s="121">
        <v>1</v>
      </c>
      <c r="I1732" s="235">
        <v>14.5</v>
      </c>
      <c r="J1732" s="251">
        <f t="shared" si="67"/>
        <v>14.5</v>
      </c>
      <c r="K1732" s="252">
        <f t="shared" si="68"/>
        <v>6.7588039247675207E-4</v>
      </c>
      <c r="P1732" s="315"/>
      <c r="Q1732" s="283"/>
      <c r="R1732" s="298">
        <v>1</v>
      </c>
      <c r="S1732" s="257" t="s">
        <v>91</v>
      </c>
      <c r="T1732" s="257" t="s">
        <v>91</v>
      </c>
      <c r="U1732" s="257" t="s">
        <v>91</v>
      </c>
      <c r="V1732" s="257" t="s">
        <v>91</v>
      </c>
      <c r="W1732" s="257" t="s">
        <v>91</v>
      </c>
      <c r="X1732" s="257" t="s">
        <v>91</v>
      </c>
      <c r="Y1732" s="257" t="s">
        <v>91</v>
      </c>
      <c r="Z1732" s="257" t="s">
        <v>91</v>
      </c>
      <c r="AA1732" s="257" t="s">
        <v>91</v>
      </c>
      <c r="AB1732" s="257" t="s">
        <v>91</v>
      </c>
      <c r="AC1732" s="257" t="s">
        <v>91</v>
      </c>
      <c r="AD1732" s="257" t="s">
        <v>91</v>
      </c>
      <c r="AE1732" s="257" t="s">
        <v>91</v>
      </c>
      <c r="AF1732" s="257" t="s">
        <v>91</v>
      </c>
      <c r="AG1732" s="257" t="s">
        <v>91</v>
      </c>
      <c r="AH1732" s="257" t="s">
        <v>91</v>
      </c>
      <c r="AI1732" s="257" t="s">
        <v>91</v>
      </c>
      <c r="AJ1732" s="257" t="s">
        <v>91</v>
      </c>
      <c r="AK1732" s="257" t="s">
        <v>91</v>
      </c>
      <c r="AL1732" s="257" t="s">
        <v>91</v>
      </c>
      <c r="AM1732" s="257" t="s">
        <v>91</v>
      </c>
    </row>
    <row r="1733" spans="1:39" s="121" customFormat="1" ht="15" hidden="1" customHeight="1">
      <c r="A1733" s="233" t="s">
        <v>1799</v>
      </c>
      <c r="B1733" s="233"/>
      <c r="C1733" s="233" t="s">
        <v>2057</v>
      </c>
      <c r="H1733" s="121">
        <v>1</v>
      </c>
      <c r="I1733" s="235">
        <v>14.5</v>
      </c>
      <c r="J1733" s="236">
        <f t="shared" si="67"/>
        <v>14.5</v>
      </c>
      <c r="K1733" s="237">
        <f t="shared" si="68"/>
        <v>6.7588039247675207E-4</v>
      </c>
      <c r="R1733" s="291"/>
    </row>
    <row r="1734" spans="1:39" s="121" customFormat="1" ht="15" hidden="1" customHeight="1">
      <c r="A1734" s="233" t="s">
        <v>1800</v>
      </c>
      <c r="B1734" s="233"/>
      <c r="C1734" s="233" t="s">
        <v>2057</v>
      </c>
      <c r="H1734" s="121">
        <v>1</v>
      </c>
      <c r="I1734" s="235">
        <v>14.5</v>
      </c>
      <c r="J1734" s="236">
        <f t="shared" si="67"/>
        <v>14.5</v>
      </c>
      <c r="K1734" s="237">
        <f t="shared" si="68"/>
        <v>6.7588039247675207E-4</v>
      </c>
      <c r="R1734" s="291"/>
    </row>
    <row r="1735" spans="1:39" s="121" customFormat="1" ht="15" hidden="1" customHeight="1">
      <c r="A1735" s="233" t="s">
        <v>1801</v>
      </c>
      <c r="B1735" s="233"/>
      <c r="C1735" s="233" t="s">
        <v>733</v>
      </c>
      <c r="H1735" s="121">
        <v>1</v>
      </c>
      <c r="I1735" s="235">
        <v>13.3</v>
      </c>
      <c r="J1735" s="236">
        <f t="shared" si="67"/>
        <v>13.3</v>
      </c>
      <c r="K1735" s="237">
        <f t="shared" si="68"/>
        <v>6.1994546344419329E-4</v>
      </c>
      <c r="R1735" s="291"/>
    </row>
    <row r="1736" spans="1:39" s="121" customFormat="1" ht="15" hidden="1" customHeight="1">
      <c r="A1736" s="233" t="s">
        <v>1802</v>
      </c>
      <c r="B1736" s="233"/>
      <c r="C1736" s="233" t="s">
        <v>2196</v>
      </c>
      <c r="H1736" s="121">
        <v>1</v>
      </c>
      <c r="I1736" s="235">
        <v>17</v>
      </c>
      <c r="J1736" s="236">
        <f t="shared" si="67"/>
        <v>17</v>
      </c>
      <c r="K1736" s="237">
        <f t="shared" si="68"/>
        <v>7.9241149462791623E-4</v>
      </c>
      <c r="R1736" s="291"/>
    </row>
    <row r="1737" spans="1:39" s="123" customFormat="1" ht="22.5" customHeight="1">
      <c r="A1737" s="153" t="s">
        <v>1803</v>
      </c>
      <c r="B1737" s="153"/>
      <c r="C1737" s="153" t="s">
        <v>770</v>
      </c>
      <c r="H1737" s="123">
        <v>1</v>
      </c>
      <c r="I1737" s="156">
        <v>14.1</v>
      </c>
      <c r="J1737" s="172">
        <f t="shared" si="67"/>
        <v>14.1</v>
      </c>
      <c r="K1737" s="157">
        <f t="shared" si="68"/>
        <v>6.5723541613256573E-4</v>
      </c>
      <c r="P1737" s="316" t="s">
        <v>972</v>
      </c>
      <c r="Q1737" s="163">
        <v>1</v>
      </c>
      <c r="R1737" s="297">
        <v>1</v>
      </c>
      <c r="S1737" s="162" t="s">
        <v>1004</v>
      </c>
      <c r="T1737" s="162" t="s">
        <v>1004</v>
      </c>
      <c r="U1737" s="162" t="s">
        <v>1004</v>
      </c>
      <c r="V1737" s="162" t="s">
        <v>1004</v>
      </c>
      <c r="W1737" s="162" t="s">
        <v>1004</v>
      </c>
      <c r="X1737" s="162" t="s">
        <v>1004</v>
      </c>
      <c r="Y1737" s="162" t="s">
        <v>1004</v>
      </c>
      <c r="Z1737" s="162" t="s">
        <v>1004</v>
      </c>
      <c r="AA1737" s="162" t="s">
        <v>1004</v>
      </c>
      <c r="AB1737" s="162" t="s">
        <v>1004</v>
      </c>
      <c r="AC1737" s="162" t="s">
        <v>1004</v>
      </c>
      <c r="AD1737" s="162" t="s">
        <v>1004</v>
      </c>
      <c r="AE1737" s="162" t="s">
        <v>1004</v>
      </c>
      <c r="AF1737" s="162" t="s">
        <v>1004</v>
      </c>
      <c r="AG1737" s="162" t="s">
        <v>1004</v>
      </c>
      <c r="AH1737" s="162" t="s">
        <v>1004</v>
      </c>
      <c r="AI1737" s="162" t="s">
        <v>1004</v>
      </c>
      <c r="AJ1737" s="162" t="s">
        <v>1004</v>
      </c>
      <c r="AK1737" s="162" t="s">
        <v>1004</v>
      </c>
      <c r="AL1737" s="162" t="s">
        <v>1004</v>
      </c>
      <c r="AM1737" s="162" t="s">
        <v>1004</v>
      </c>
    </row>
    <row r="1738" spans="1:39" s="121" customFormat="1" ht="15" hidden="1" customHeight="1">
      <c r="A1738" s="233" t="s">
        <v>1804</v>
      </c>
      <c r="B1738" s="233"/>
      <c r="C1738" s="233" t="s">
        <v>770</v>
      </c>
      <c r="H1738" s="121">
        <v>1</v>
      </c>
      <c r="I1738" s="235">
        <v>16.600000000000001</v>
      </c>
      <c r="J1738" s="236">
        <f t="shared" si="67"/>
        <v>16.600000000000001</v>
      </c>
      <c r="K1738" s="237">
        <f t="shared" si="68"/>
        <v>7.7376651828373001E-4</v>
      </c>
      <c r="R1738" s="291"/>
    </row>
    <row r="1739" spans="1:39" s="121" customFormat="1" ht="15" hidden="1" customHeight="1">
      <c r="A1739" s="233" t="s">
        <v>1805</v>
      </c>
      <c r="B1739" s="233"/>
      <c r="C1739" s="233" t="s">
        <v>249</v>
      </c>
      <c r="H1739" s="121">
        <v>1</v>
      </c>
      <c r="I1739" s="235">
        <v>13.3</v>
      </c>
      <c r="J1739" s="236">
        <f t="shared" si="67"/>
        <v>13.3</v>
      </c>
      <c r="K1739" s="237">
        <f t="shared" si="68"/>
        <v>6.1994546344419329E-4</v>
      </c>
      <c r="R1739" s="291"/>
    </row>
    <row r="1740" spans="1:39" s="121" customFormat="1" ht="15" hidden="1" customHeight="1">
      <c r="A1740" s="233" t="s">
        <v>1806</v>
      </c>
      <c r="B1740" s="233"/>
      <c r="C1740" s="233" t="s">
        <v>249</v>
      </c>
      <c r="H1740" s="121">
        <v>1</v>
      </c>
      <c r="I1740" s="235">
        <v>14.8</v>
      </c>
      <c r="J1740" s="236">
        <f t="shared" si="67"/>
        <v>14.8</v>
      </c>
      <c r="K1740" s="237">
        <f t="shared" si="68"/>
        <v>6.8986412473489179E-4</v>
      </c>
      <c r="R1740" s="291"/>
    </row>
    <row r="1741" spans="1:39" s="121" customFormat="1" ht="15" hidden="1" customHeight="1">
      <c r="A1741" s="233" t="s">
        <v>1807</v>
      </c>
      <c r="B1741" s="233"/>
      <c r="C1741" s="233" t="s">
        <v>249</v>
      </c>
      <c r="H1741" s="121">
        <v>1</v>
      </c>
      <c r="I1741" s="235">
        <v>13.8</v>
      </c>
      <c r="J1741" s="236">
        <f t="shared" si="67"/>
        <v>13.8</v>
      </c>
      <c r="K1741" s="237">
        <f t="shared" si="68"/>
        <v>6.4325168387442612E-4</v>
      </c>
      <c r="R1741" s="291"/>
    </row>
    <row r="1742" spans="1:39" s="121" customFormat="1" ht="15" hidden="1" customHeight="1">
      <c r="A1742" s="233" t="s">
        <v>1808</v>
      </c>
      <c r="B1742" s="233"/>
      <c r="C1742" s="233" t="s">
        <v>249</v>
      </c>
      <c r="H1742" s="121">
        <v>1</v>
      </c>
      <c r="I1742" s="235">
        <v>14.4</v>
      </c>
      <c r="J1742" s="236">
        <f t="shared" si="67"/>
        <v>14.4</v>
      </c>
      <c r="K1742" s="237">
        <f t="shared" si="68"/>
        <v>6.7121914839070546E-4</v>
      </c>
      <c r="R1742" s="291"/>
    </row>
    <row r="1743" spans="1:39" s="121" customFormat="1" ht="15" hidden="1" customHeight="1">
      <c r="A1743" s="233" t="s">
        <v>1809</v>
      </c>
      <c r="B1743" s="233"/>
      <c r="C1743" s="233" t="s">
        <v>975</v>
      </c>
      <c r="H1743" s="121">
        <v>1</v>
      </c>
      <c r="I1743" s="235">
        <v>21.2</v>
      </c>
      <c r="J1743" s="236">
        <f t="shared" si="67"/>
        <v>21.2</v>
      </c>
      <c r="K1743" s="237">
        <f t="shared" si="68"/>
        <v>9.8818374624187202E-4</v>
      </c>
      <c r="R1743" s="291"/>
    </row>
    <row r="1744" spans="1:39" s="121" customFormat="1" ht="15" hidden="1" customHeight="1">
      <c r="A1744" s="233" t="s">
        <v>1810</v>
      </c>
      <c r="B1744" s="233"/>
      <c r="C1744" s="233" t="s">
        <v>975</v>
      </c>
      <c r="H1744" s="121">
        <v>1</v>
      </c>
      <c r="I1744" s="235">
        <v>18.399999999999999</v>
      </c>
      <c r="J1744" s="236">
        <f t="shared" ref="J1744:J1818" si="69">H1744*I1744</f>
        <v>18.399999999999999</v>
      </c>
      <c r="K1744" s="237">
        <f t="shared" ref="K1744:K1818" si="70">J1744/21453.5</f>
        <v>8.5766891183256802E-4</v>
      </c>
      <c r="R1744" s="291"/>
    </row>
    <row r="1745" spans="1:39" s="121" customFormat="1" ht="15" hidden="1" customHeight="1">
      <c r="A1745" s="233" t="s">
        <v>1811</v>
      </c>
      <c r="B1745" s="233"/>
      <c r="C1745" s="233" t="s">
        <v>870</v>
      </c>
      <c r="H1745" s="121">
        <v>1</v>
      </c>
      <c r="I1745" s="235">
        <v>16.8</v>
      </c>
      <c r="J1745" s="236">
        <f t="shared" si="69"/>
        <v>16.8</v>
      </c>
      <c r="K1745" s="237">
        <f t="shared" si="70"/>
        <v>7.8308900645582312E-4</v>
      </c>
      <c r="R1745" s="291"/>
    </row>
    <row r="1746" spans="1:39" s="121" customFormat="1" ht="15" hidden="1" customHeight="1">
      <c r="A1746" s="233" t="s">
        <v>1812</v>
      </c>
      <c r="B1746" s="233"/>
      <c r="C1746" s="233" t="s">
        <v>880</v>
      </c>
      <c r="H1746" s="121">
        <v>1</v>
      </c>
      <c r="I1746" s="235">
        <v>7.6</v>
      </c>
      <c r="J1746" s="236">
        <f t="shared" si="69"/>
        <v>7.6</v>
      </c>
      <c r="K1746" s="237">
        <f t="shared" si="70"/>
        <v>3.5425455053953901E-4</v>
      </c>
      <c r="R1746" s="291"/>
    </row>
    <row r="1747" spans="1:39" s="205" customFormat="1" ht="15" customHeight="1">
      <c r="A1747" s="204" t="s">
        <v>1813</v>
      </c>
      <c r="B1747" s="204"/>
      <c r="C1747" s="204" t="s">
        <v>701</v>
      </c>
      <c r="H1747" s="205">
        <v>1</v>
      </c>
      <c r="I1747" s="206">
        <v>13.2</v>
      </c>
      <c r="J1747" s="193">
        <f t="shared" si="69"/>
        <v>13.2</v>
      </c>
      <c r="K1747" s="207">
        <f t="shared" si="70"/>
        <v>6.1528421935814668E-4</v>
      </c>
      <c r="P1747" s="317"/>
      <c r="R1747" s="303">
        <v>1</v>
      </c>
      <c r="S1747" s="205" t="s">
        <v>91</v>
      </c>
      <c r="T1747" s="205" t="s">
        <v>91</v>
      </c>
      <c r="U1747" s="205" t="s">
        <v>91</v>
      </c>
      <c r="V1747" s="205" t="s">
        <v>91</v>
      </c>
      <c r="W1747" s="205" t="s">
        <v>91</v>
      </c>
      <c r="X1747" s="205" t="s">
        <v>91</v>
      </c>
      <c r="Y1747" s="205" t="s">
        <v>91</v>
      </c>
      <c r="Z1747" s="205" t="s">
        <v>91</v>
      </c>
      <c r="AA1747" s="205" t="s">
        <v>91</v>
      </c>
      <c r="AB1747" s="205" t="s">
        <v>91</v>
      </c>
      <c r="AC1747" s="205" t="s">
        <v>91</v>
      </c>
      <c r="AD1747" s="205" t="s">
        <v>91</v>
      </c>
      <c r="AE1747" s="205" t="s">
        <v>91</v>
      </c>
      <c r="AF1747" s="205" t="s">
        <v>91</v>
      </c>
      <c r="AG1747" s="205" t="s">
        <v>91</v>
      </c>
      <c r="AH1747" s="205" t="s">
        <v>91</v>
      </c>
      <c r="AI1747" s="205" t="s">
        <v>91</v>
      </c>
      <c r="AJ1747" s="205" t="s">
        <v>91</v>
      </c>
      <c r="AK1747" s="205" t="s">
        <v>91</v>
      </c>
      <c r="AL1747" s="205" t="s">
        <v>91</v>
      </c>
      <c r="AM1747" s="205" t="s">
        <v>91</v>
      </c>
    </row>
    <row r="1748" spans="1:39" s="121" customFormat="1" ht="15" customHeight="1">
      <c r="A1748" s="233" t="s">
        <v>1814</v>
      </c>
      <c r="B1748" s="233"/>
      <c r="C1748" s="233" t="s">
        <v>976</v>
      </c>
      <c r="H1748" s="121">
        <v>1</v>
      </c>
      <c r="I1748" s="235">
        <v>13.3</v>
      </c>
      <c r="J1748" s="251">
        <f t="shared" si="69"/>
        <v>13.3</v>
      </c>
      <c r="K1748" s="252">
        <f t="shared" si="70"/>
        <v>6.1994546344419329E-4</v>
      </c>
      <c r="P1748" s="315"/>
      <c r="Q1748" s="283"/>
      <c r="R1748" s="298">
        <v>1</v>
      </c>
      <c r="S1748" s="257" t="s">
        <v>91</v>
      </c>
      <c r="T1748" s="257" t="s">
        <v>91</v>
      </c>
      <c r="U1748" s="257" t="s">
        <v>91</v>
      </c>
      <c r="V1748" s="257" t="s">
        <v>91</v>
      </c>
      <c r="W1748" s="257" t="s">
        <v>91</v>
      </c>
      <c r="X1748" s="257" t="s">
        <v>91</v>
      </c>
      <c r="Y1748" s="257" t="s">
        <v>91</v>
      </c>
      <c r="Z1748" s="257" t="s">
        <v>91</v>
      </c>
      <c r="AA1748" s="257" t="s">
        <v>91</v>
      </c>
      <c r="AB1748" s="257" t="s">
        <v>91</v>
      </c>
      <c r="AC1748" s="257" t="s">
        <v>91</v>
      </c>
      <c r="AD1748" s="257" t="s">
        <v>91</v>
      </c>
      <c r="AE1748" s="257" t="s">
        <v>91</v>
      </c>
      <c r="AF1748" s="257" t="s">
        <v>91</v>
      </c>
      <c r="AG1748" s="257" t="s">
        <v>91</v>
      </c>
      <c r="AH1748" s="257" t="s">
        <v>91</v>
      </c>
      <c r="AI1748" s="257" t="s">
        <v>91</v>
      </c>
      <c r="AJ1748" s="257" t="s">
        <v>91</v>
      </c>
      <c r="AK1748" s="257" t="s">
        <v>91</v>
      </c>
      <c r="AL1748" s="257" t="s">
        <v>91</v>
      </c>
      <c r="AM1748" s="257" t="s">
        <v>91</v>
      </c>
    </row>
    <row r="1749" spans="1:39" s="121" customFormat="1" ht="15" customHeight="1">
      <c r="A1749" s="233" t="s">
        <v>1815</v>
      </c>
      <c r="B1749" s="233"/>
      <c r="C1749" s="233" t="s">
        <v>976</v>
      </c>
      <c r="H1749" s="121">
        <v>1</v>
      </c>
      <c r="I1749" s="235">
        <v>14.1</v>
      </c>
      <c r="J1749" s="251">
        <f t="shared" si="69"/>
        <v>14.1</v>
      </c>
      <c r="K1749" s="252">
        <f t="shared" si="70"/>
        <v>6.5723541613256573E-4</v>
      </c>
      <c r="P1749" s="315"/>
      <c r="Q1749" s="283"/>
      <c r="R1749" s="298">
        <v>1</v>
      </c>
      <c r="S1749" s="257" t="s">
        <v>91</v>
      </c>
      <c r="T1749" s="257" t="s">
        <v>91</v>
      </c>
      <c r="U1749" s="257" t="s">
        <v>91</v>
      </c>
      <c r="V1749" s="257" t="s">
        <v>91</v>
      </c>
      <c r="W1749" s="257" t="s">
        <v>91</v>
      </c>
      <c r="X1749" s="257" t="s">
        <v>91</v>
      </c>
      <c r="Y1749" s="257" t="s">
        <v>91</v>
      </c>
      <c r="Z1749" s="257" t="s">
        <v>91</v>
      </c>
      <c r="AA1749" s="257" t="s">
        <v>91</v>
      </c>
      <c r="AB1749" s="257" t="s">
        <v>91</v>
      </c>
      <c r="AC1749" s="257" t="s">
        <v>91</v>
      </c>
      <c r="AD1749" s="257" t="s">
        <v>91</v>
      </c>
      <c r="AE1749" s="257" t="s">
        <v>91</v>
      </c>
      <c r="AF1749" s="257" t="s">
        <v>91</v>
      </c>
      <c r="AG1749" s="257" t="s">
        <v>91</v>
      </c>
      <c r="AH1749" s="257" t="s">
        <v>91</v>
      </c>
      <c r="AI1749" s="257" t="s">
        <v>91</v>
      </c>
      <c r="AJ1749" s="257" t="s">
        <v>91</v>
      </c>
      <c r="AK1749" s="257" t="s">
        <v>91</v>
      </c>
      <c r="AL1749" s="257" t="s">
        <v>91</v>
      </c>
      <c r="AM1749" s="257" t="s">
        <v>91</v>
      </c>
    </row>
    <row r="1750" spans="1:39" s="121" customFormat="1" ht="15" hidden="1" customHeight="1">
      <c r="A1750" s="233" t="s">
        <v>1816</v>
      </c>
      <c r="B1750" s="233"/>
      <c r="C1750" s="233" t="s">
        <v>1088</v>
      </c>
      <c r="H1750" s="121">
        <v>1</v>
      </c>
      <c r="I1750" s="235">
        <v>13.5</v>
      </c>
      <c r="J1750" s="236">
        <f t="shared" si="69"/>
        <v>13.5</v>
      </c>
      <c r="K1750" s="237">
        <f t="shared" si="70"/>
        <v>6.292679516162864E-4</v>
      </c>
      <c r="R1750" s="291"/>
    </row>
    <row r="1751" spans="1:39" s="121" customFormat="1" ht="15" hidden="1" customHeight="1">
      <c r="A1751" s="233" t="s">
        <v>1817</v>
      </c>
      <c r="B1751" s="233"/>
      <c r="C1751" s="233" t="s">
        <v>1088</v>
      </c>
      <c r="H1751" s="121">
        <v>1</v>
      </c>
      <c r="I1751" s="235">
        <v>27.8</v>
      </c>
      <c r="J1751" s="236">
        <f t="shared" si="69"/>
        <v>27.8</v>
      </c>
      <c r="K1751" s="237">
        <f t="shared" si="70"/>
        <v>1.2958258559209452E-3</v>
      </c>
      <c r="R1751" s="291"/>
    </row>
    <row r="1752" spans="1:39" s="121" customFormat="1" ht="15" hidden="1" customHeight="1">
      <c r="A1752" s="233" t="s">
        <v>1818</v>
      </c>
      <c r="B1752" s="233"/>
      <c r="C1752" s="233" t="s">
        <v>1088</v>
      </c>
      <c r="H1752" s="121">
        <v>1</v>
      </c>
      <c r="I1752" s="235">
        <v>13.3</v>
      </c>
      <c r="J1752" s="236">
        <f t="shared" si="69"/>
        <v>13.3</v>
      </c>
      <c r="K1752" s="237">
        <f t="shared" si="70"/>
        <v>6.1994546344419329E-4</v>
      </c>
      <c r="R1752" s="291"/>
    </row>
    <row r="1753" spans="1:39" s="121" customFormat="1" ht="15" hidden="1" customHeight="1">
      <c r="A1753" s="233" t="s">
        <v>1819</v>
      </c>
      <c r="B1753" s="233"/>
      <c r="C1753" s="233" t="s">
        <v>1088</v>
      </c>
      <c r="H1753" s="121">
        <v>1</v>
      </c>
      <c r="I1753" s="235">
        <v>27.3</v>
      </c>
      <c r="J1753" s="236">
        <f t="shared" si="69"/>
        <v>27.3</v>
      </c>
      <c r="K1753" s="237">
        <f t="shared" si="70"/>
        <v>1.2725196354907125E-3</v>
      </c>
      <c r="R1753" s="291"/>
    </row>
    <row r="1754" spans="1:39" s="121" customFormat="1" ht="15" hidden="1" customHeight="1">
      <c r="A1754" s="233" t="s">
        <v>1820</v>
      </c>
      <c r="B1754" s="233"/>
      <c r="C1754" s="233" t="s">
        <v>1088</v>
      </c>
      <c r="H1754" s="121">
        <v>1</v>
      </c>
      <c r="I1754" s="235">
        <v>13.8</v>
      </c>
      <c r="J1754" s="236">
        <f t="shared" si="69"/>
        <v>13.8</v>
      </c>
      <c r="K1754" s="237">
        <f t="shared" si="70"/>
        <v>6.4325168387442612E-4</v>
      </c>
      <c r="R1754" s="291"/>
    </row>
    <row r="1755" spans="1:39" s="121" customFormat="1" ht="15" hidden="1" customHeight="1">
      <c r="A1755" s="233" t="s">
        <v>1821</v>
      </c>
      <c r="B1755" s="233"/>
      <c r="C1755" s="233" t="s">
        <v>1088</v>
      </c>
      <c r="H1755" s="121">
        <v>1</v>
      </c>
      <c r="I1755" s="235">
        <v>28.3</v>
      </c>
      <c r="J1755" s="236">
        <f t="shared" si="69"/>
        <v>28.3</v>
      </c>
      <c r="K1755" s="237">
        <f t="shared" si="70"/>
        <v>1.3191320763511782E-3</v>
      </c>
      <c r="R1755" s="291"/>
    </row>
    <row r="1756" spans="1:39" s="121" customFormat="1" ht="15" hidden="1" customHeight="1">
      <c r="A1756" s="233" t="s">
        <v>1822</v>
      </c>
      <c r="B1756" s="233"/>
      <c r="C1756" s="233" t="s">
        <v>2171</v>
      </c>
      <c r="H1756" s="121">
        <v>1</v>
      </c>
      <c r="I1756" s="235">
        <v>18.5</v>
      </c>
      <c r="J1756" s="236">
        <f t="shared" si="69"/>
        <v>18.5</v>
      </c>
      <c r="K1756" s="237">
        <f t="shared" si="70"/>
        <v>8.6233015591861463E-4</v>
      </c>
      <c r="R1756" s="291"/>
    </row>
    <row r="1757" spans="1:39" s="121" customFormat="1" ht="15" hidden="1" customHeight="1">
      <c r="A1757" s="233" t="s">
        <v>1823</v>
      </c>
      <c r="B1757" s="233"/>
      <c r="C1757" s="233" t="s">
        <v>2171</v>
      </c>
      <c r="H1757" s="121">
        <v>1</v>
      </c>
      <c r="I1757" s="235">
        <v>31.8</v>
      </c>
      <c r="J1757" s="236">
        <f t="shared" si="69"/>
        <v>31.8</v>
      </c>
      <c r="K1757" s="237">
        <f t="shared" si="70"/>
        <v>1.4822756193628079E-3</v>
      </c>
      <c r="R1757" s="291"/>
    </row>
    <row r="1758" spans="1:39" s="121" customFormat="1" ht="15" hidden="1" customHeight="1">
      <c r="A1758" s="233" t="s">
        <v>1824</v>
      </c>
      <c r="B1758" s="233"/>
      <c r="C1758" s="233" t="s">
        <v>665</v>
      </c>
      <c r="H1758" s="121">
        <v>1</v>
      </c>
      <c r="I1758" s="235">
        <v>16.7</v>
      </c>
      <c r="J1758" s="236">
        <f t="shared" si="69"/>
        <v>16.7</v>
      </c>
      <c r="K1758" s="237">
        <f t="shared" si="70"/>
        <v>7.7842776236977651E-4</v>
      </c>
      <c r="R1758" s="291"/>
    </row>
    <row r="1759" spans="1:39" s="123" customFormat="1" ht="26.55" customHeight="1">
      <c r="A1759" s="153" t="s">
        <v>1825</v>
      </c>
      <c r="B1759" s="153"/>
      <c r="C1759" s="153" t="s">
        <v>781</v>
      </c>
      <c r="H1759" s="123">
        <v>1</v>
      </c>
      <c r="I1759" s="156">
        <v>16.8</v>
      </c>
      <c r="J1759" s="172">
        <f t="shared" si="69"/>
        <v>16.8</v>
      </c>
      <c r="K1759" s="157">
        <f t="shared" si="70"/>
        <v>7.8308900645582312E-4</v>
      </c>
      <c r="P1759" s="316" t="s">
        <v>2283</v>
      </c>
      <c r="Q1759" s="163">
        <v>1</v>
      </c>
      <c r="R1759" s="297">
        <v>1</v>
      </c>
      <c r="S1759" s="162" t="s">
        <v>91</v>
      </c>
      <c r="T1759" s="162" t="s">
        <v>91</v>
      </c>
      <c r="U1759" s="162" t="s">
        <v>91</v>
      </c>
      <c r="V1759" s="162" t="s">
        <v>91</v>
      </c>
      <c r="W1759" s="162" t="s">
        <v>91</v>
      </c>
      <c r="X1759" s="162" t="s">
        <v>91</v>
      </c>
      <c r="Y1759" s="162" t="s">
        <v>91</v>
      </c>
      <c r="Z1759" s="162" t="s">
        <v>91</v>
      </c>
      <c r="AA1759" s="162" t="s">
        <v>91</v>
      </c>
      <c r="AB1759" s="162" t="s">
        <v>91</v>
      </c>
      <c r="AC1759" s="162" t="s">
        <v>91</v>
      </c>
      <c r="AD1759" s="162" t="s">
        <v>91</v>
      </c>
      <c r="AE1759" s="162" t="s">
        <v>91</v>
      </c>
      <c r="AF1759" s="162" t="s">
        <v>91</v>
      </c>
      <c r="AG1759" s="162" t="s">
        <v>91</v>
      </c>
      <c r="AH1759" s="162" t="s">
        <v>91</v>
      </c>
      <c r="AI1759" s="162" t="s">
        <v>91</v>
      </c>
      <c r="AJ1759" s="162" t="s">
        <v>91</v>
      </c>
      <c r="AK1759" s="162" t="s">
        <v>91</v>
      </c>
      <c r="AL1759" s="162" t="s">
        <v>91</v>
      </c>
      <c r="AM1759" s="162" t="s">
        <v>91</v>
      </c>
    </row>
    <row r="1760" spans="1:39" s="121" customFormat="1" ht="15" customHeight="1">
      <c r="A1760" s="233" t="s">
        <v>1826</v>
      </c>
      <c r="B1760" s="233"/>
      <c r="C1760" s="233" t="s">
        <v>678</v>
      </c>
      <c r="H1760" s="121">
        <v>1</v>
      </c>
      <c r="I1760" s="235">
        <v>14.5</v>
      </c>
      <c r="J1760" s="251">
        <f t="shared" si="69"/>
        <v>14.5</v>
      </c>
      <c r="K1760" s="252">
        <f t="shared" si="70"/>
        <v>6.7588039247675207E-4</v>
      </c>
      <c r="P1760" s="315"/>
      <c r="Q1760" s="283"/>
      <c r="R1760" s="298">
        <v>1</v>
      </c>
      <c r="S1760" s="257" t="s">
        <v>91</v>
      </c>
      <c r="T1760" s="257" t="s">
        <v>91</v>
      </c>
      <c r="U1760" s="257" t="s">
        <v>91</v>
      </c>
      <c r="V1760" s="257" t="s">
        <v>91</v>
      </c>
      <c r="W1760" s="257" t="s">
        <v>91</v>
      </c>
      <c r="X1760" s="257" t="s">
        <v>91</v>
      </c>
      <c r="Y1760" s="257" t="s">
        <v>91</v>
      </c>
      <c r="Z1760" s="257" t="s">
        <v>91</v>
      </c>
      <c r="AA1760" s="257" t="s">
        <v>91</v>
      </c>
      <c r="AB1760" s="257" t="s">
        <v>91</v>
      </c>
      <c r="AC1760" s="257" t="s">
        <v>91</v>
      </c>
      <c r="AD1760" s="257" t="s">
        <v>91</v>
      </c>
      <c r="AE1760" s="257" t="s">
        <v>91</v>
      </c>
      <c r="AF1760" s="257" t="s">
        <v>91</v>
      </c>
      <c r="AG1760" s="257" t="s">
        <v>91</v>
      </c>
      <c r="AH1760" s="257" t="s">
        <v>91</v>
      </c>
      <c r="AI1760" s="257" t="s">
        <v>91</v>
      </c>
      <c r="AJ1760" s="257" t="s">
        <v>91</v>
      </c>
      <c r="AK1760" s="257" t="s">
        <v>91</v>
      </c>
      <c r="AL1760" s="257" t="s">
        <v>91</v>
      </c>
      <c r="AM1760" s="257" t="s">
        <v>91</v>
      </c>
    </row>
    <row r="1761" spans="1:39" s="121" customFormat="1" ht="15" hidden="1" customHeight="1">
      <c r="A1761" s="233" t="s">
        <v>1827</v>
      </c>
      <c r="B1761" s="233"/>
      <c r="C1761" s="233" t="s">
        <v>731</v>
      </c>
      <c r="H1761" s="121">
        <v>1</v>
      </c>
      <c r="I1761" s="235">
        <v>14.6</v>
      </c>
      <c r="J1761" s="236">
        <f t="shared" si="69"/>
        <v>14.6</v>
      </c>
      <c r="K1761" s="237">
        <f t="shared" si="70"/>
        <v>6.8054163656279857E-4</v>
      </c>
      <c r="R1761" s="291"/>
    </row>
    <row r="1762" spans="1:39" s="121" customFormat="1" ht="15" hidden="1" customHeight="1">
      <c r="A1762" s="233" t="s">
        <v>1828</v>
      </c>
      <c r="B1762" s="233"/>
      <c r="C1762" s="233" t="s">
        <v>737</v>
      </c>
      <c r="H1762" s="121">
        <v>1</v>
      </c>
      <c r="I1762" s="235">
        <v>15.2</v>
      </c>
      <c r="J1762" s="236">
        <f t="shared" si="69"/>
        <v>15.2</v>
      </c>
      <c r="K1762" s="237">
        <f t="shared" si="70"/>
        <v>7.0850910107907801E-4</v>
      </c>
      <c r="R1762" s="291"/>
    </row>
    <row r="1763" spans="1:39" s="121" customFormat="1" ht="15" hidden="1" customHeight="1">
      <c r="A1763" s="233" t="s">
        <v>1829</v>
      </c>
      <c r="B1763" s="233"/>
      <c r="C1763" s="233" t="s">
        <v>2154</v>
      </c>
      <c r="H1763" s="121">
        <v>1</v>
      </c>
      <c r="I1763" s="235">
        <v>13.3</v>
      </c>
      <c r="J1763" s="236">
        <f t="shared" si="69"/>
        <v>13.3</v>
      </c>
      <c r="K1763" s="237">
        <f t="shared" si="70"/>
        <v>6.1994546344419329E-4</v>
      </c>
      <c r="R1763" s="291"/>
    </row>
    <row r="1764" spans="1:39" s="121" customFormat="1" ht="15" hidden="1" customHeight="1">
      <c r="A1764" s="233" t="s">
        <v>1830</v>
      </c>
      <c r="B1764" s="233"/>
      <c r="C1764" s="233" t="s">
        <v>2073</v>
      </c>
      <c r="H1764" s="121">
        <v>1</v>
      </c>
      <c r="I1764" s="235">
        <v>6.3</v>
      </c>
      <c r="J1764" s="236">
        <f t="shared" si="69"/>
        <v>6.3</v>
      </c>
      <c r="K1764" s="237">
        <f t="shared" si="70"/>
        <v>2.9365837742093362E-4</v>
      </c>
      <c r="R1764" s="291"/>
    </row>
    <row r="1765" spans="1:39" s="121" customFormat="1" ht="15" hidden="1" customHeight="1">
      <c r="A1765" s="233" t="s">
        <v>1831</v>
      </c>
      <c r="B1765" s="233"/>
      <c r="C1765" s="233" t="s">
        <v>616</v>
      </c>
      <c r="H1765" s="121">
        <v>1</v>
      </c>
      <c r="I1765" s="235">
        <v>13</v>
      </c>
      <c r="J1765" s="236">
        <f t="shared" si="69"/>
        <v>13</v>
      </c>
      <c r="K1765" s="237">
        <f t="shared" si="70"/>
        <v>6.0596173118605357E-4</v>
      </c>
      <c r="R1765" s="291"/>
    </row>
    <row r="1766" spans="1:39" s="121" customFormat="1" ht="15" hidden="1" customHeight="1">
      <c r="A1766" s="233" t="s">
        <v>1832</v>
      </c>
      <c r="B1766" s="233"/>
      <c r="C1766" s="233" t="s">
        <v>746</v>
      </c>
      <c r="H1766" s="121">
        <v>1</v>
      </c>
      <c r="I1766" s="235">
        <v>13.3</v>
      </c>
      <c r="J1766" s="236">
        <f t="shared" si="69"/>
        <v>13.3</v>
      </c>
      <c r="K1766" s="237">
        <f t="shared" si="70"/>
        <v>6.1994546344419329E-4</v>
      </c>
      <c r="R1766" s="291"/>
    </row>
    <row r="1767" spans="1:39" s="121" customFormat="1" ht="15" hidden="1" customHeight="1">
      <c r="A1767" s="233" t="s">
        <v>1833</v>
      </c>
      <c r="B1767" s="233"/>
      <c r="C1767" s="233" t="s">
        <v>2182</v>
      </c>
      <c r="H1767" s="121">
        <v>1</v>
      </c>
      <c r="I1767" s="235">
        <v>13.3</v>
      </c>
      <c r="J1767" s="236">
        <f t="shared" si="69"/>
        <v>13.3</v>
      </c>
      <c r="K1767" s="237">
        <f t="shared" si="70"/>
        <v>6.1994546344419329E-4</v>
      </c>
      <c r="R1767" s="291"/>
    </row>
    <row r="1768" spans="1:39" s="121" customFormat="1" ht="15" hidden="1" customHeight="1">
      <c r="A1768" s="233" t="s">
        <v>1834</v>
      </c>
      <c r="B1768" s="233"/>
      <c r="C1768" s="233" t="s">
        <v>641</v>
      </c>
      <c r="H1768" s="121">
        <v>1</v>
      </c>
      <c r="I1768" s="235">
        <v>16.3</v>
      </c>
      <c r="J1768" s="236">
        <f t="shared" si="69"/>
        <v>16.3</v>
      </c>
      <c r="K1768" s="237">
        <f t="shared" si="70"/>
        <v>7.5978278602559029E-4</v>
      </c>
      <c r="R1768" s="291"/>
    </row>
    <row r="1769" spans="1:39" s="121" customFormat="1" ht="15" customHeight="1">
      <c r="A1769" s="233" t="s">
        <v>1835</v>
      </c>
      <c r="B1769" s="233"/>
      <c r="C1769" s="233" t="s">
        <v>847</v>
      </c>
      <c r="H1769" s="121">
        <v>1</v>
      </c>
      <c r="I1769" s="235">
        <v>16.3</v>
      </c>
      <c r="J1769" s="236">
        <f t="shared" si="69"/>
        <v>16.3</v>
      </c>
      <c r="K1769" s="237">
        <f t="shared" si="70"/>
        <v>7.5978278602559029E-4</v>
      </c>
      <c r="P1769" s="315"/>
      <c r="R1769" s="300">
        <v>1</v>
      </c>
      <c r="S1769" s="121" t="s">
        <v>91</v>
      </c>
      <c r="T1769" s="121" t="s">
        <v>91</v>
      </c>
      <c r="U1769" s="121" t="s">
        <v>91</v>
      </c>
      <c r="V1769" s="121" t="s">
        <v>91</v>
      </c>
      <c r="W1769" s="121" t="s">
        <v>91</v>
      </c>
      <c r="X1769" s="121" t="s">
        <v>91</v>
      </c>
      <c r="Y1769" s="121" t="s">
        <v>91</v>
      </c>
      <c r="Z1769" s="121" t="s">
        <v>93</v>
      </c>
      <c r="AA1769" s="121" t="s">
        <v>91</v>
      </c>
      <c r="AB1769" s="121" t="s">
        <v>91</v>
      </c>
      <c r="AC1769" s="121" t="s">
        <v>93</v>
      </c>
      <c r="AD1769" s="121" t="s">
        <v>91</v>
      </c>
      <c r="AE1769" s="121" t="s">
        <v>93</v>
      </c>
      <c r="AF1769" s="121" t="s">
        <v>91</v>
      </c>
      <c r="AG1769" s="121" t="s">
        <v>91</v>
      </c>
      <c r="AH1769" s="121" t="s">
        <v>92</v>
      </c>
      <c r="AI1769" s="121" t="s">
        <v>91</v>
      </c>
      <c r="AJ1769" s="121" t="s">
        <v>92</v>
      </c>
      <c r="AK1769" s="121" t="s">
        <v>91</v>
      </c>
      <c r="AL1769" s="121" t="s">
        <v>91</v>
      </c>
      <c r="AM1769" s="121" t="s">
        <v>93</v>
      </c>
    </row>
    <row r="1770" spans="1:39" s="121" customFormat="1" ht="15" hidden="1" customHeight="1">
      <c r="A1770" s="233" t="s">
        <v>1836</v>
      </c>
      <c r="B1770" s="233"/>
      <c r="C1770" s="233" t="s">
        <v>2066</v>
      </c>
      <c r="H1770" s="121">
        <v>1</v>
      </c>
      <c r="I1770" s="235">
        <v>18.2</v>
      </c>
      <c r="J1770" s="236">
        <f t="shared" si="69"/>
        <v>18.2</v>
      </c>
      <c r="K1770" s="237">
        <f t="shared" si="70"/>
        <v>8.4834642366047491E-4</v>
      </c>
      <c r="R1770" s="291"/>
    </row>
    <row r="1771" spans="1:39" s="121" customFormat="1" ht="15" customHeight="1">
      <c r="A1771" s="233" t="s">
        <v>1837</v>
      </c>
      <c r="B1771" s="233"/>
      <c r="C1771" s="233" t="s">
        <v>774</v>
      </c>
      <c r="H1771" s="121">
        <v>1</v>
      </c>
      <c r="I1771" s="235">
        <v>16.3</v>
      </c>
      <c r="J1771" s="251">
        <f t="shared" si="69"/>
        <v>16.3</v>
      </c>
      <c r="K1771" s="252">
        <f t="shared" si="70"/>
        <v>7.5978278602559029E-4</v>
      </c>
      <c r="P1771" s="315"/>
      <c r="Q1771" s="283"/>
      <c r="R1771" s="298">
        <v>1</v>
      </c>
      <c r="S1771" s="257" t="s">
        <v>91</v>
      </c>
      <c r="T1771" s="257" t="s">
        <v>91</v>
      </c>
      <c r="U1771" s="257" t="s">
        <v>91</v>
      </c>
      <c r="V1771" s="257" t="s">
        <v>91</v>
      </c>
      <c r="W1771" s="257" t="s">
        <v>91</v>
      </c>
      <c r="X1771" s="257" t="s">
        <v>91</v>
      </c>
      <c r="Y1771" s="257" t="s">
        <v>91</v>
      </c>
      <c r="Z1771" s="257" t="s">
        <v>91</v>
      </c>
      <c r="AA1771" s="257" t="s">
        <v>91</v>
      </c>
      <c r="AB1771" s="257" t="s">
        <v>91</v>
      </c>
      <c r="AC1771" s="257" t="s">
        <v>91</v>
      </c>
      <c r="AD1771" s="257" t="s">
        <v>91</v>
      </c>
      <c r="AE1771" s="257" t="s">
        <v>91</v>
      </c>
      <c r="AF1771" s="257" t="s">
        <v>91</v>
      </c>
      <c r="AG1771" s="257" t="s">
        <v>91</v>
      </c>
      <c r="AH1771" s="257" t="s">
        <v>91</v>
      </c>
      <c r="AI1771" s="257" t="s">
        <v>91</v>
      </c>
      <c r="AJ1771" s="257" t="s">
        <v>91</v>
      </c>
      <c r="AK1771" s="257" t="s">
        <v>91</v>
      </c>
      <c r="AL1771" s="257" t="s">
        <v>91</v>
      </c>
      <c r="AM1771" s="257" t="s">
        <v>91</v>
      </c>
    </row>
    <row r="1772" spans="1:39" s="121" customFormat="1" ht="15" hidden="1" customHeight="1">
      <c r="A1772" s="233" t="s">
        <v>1838</v>
      </c>
      <c r="B1772" s="233"/>
      <c r="C1772" s="233" t="s">
        <v>689</v>
      </c>
      <c r="H1772" s="121">
        <v>1</v>
      </c>
      <c r="I1772" s="235">
        <v>16.3</v>
      </c>
      <c r="J1772" s="236">
        <f t="shared" si="69"/>
        <v>16.3</v>
      </c>
      <c r="K1772" s="237">
        <f t="shared" si="70"/>
        <v>7.5978278602559029E-4</v>
      </c>
      <c r="R1772" s="291"/>
    </row>
    <row r="1773" spans="1:39" s="121" customFormat="1" ht="15" hidden="1" customHeight="1">
      <c r="A1773" s="233" t="s">
        <v>1839</v>
      </c>
      <c r="B1773" s="233"/>
      <c r="C1773" s="233" t="s">
        <v>1108</v>
      </c>
      <c r="H1773" s="121">
        <v>1</v>
      </c>
      <c r="I1773" s="235">
        <v>13.3</v>
      </c>
      <c r="J1773" s="236">
        <f t="shared" si="69"/>
        <v>13.3</v>
      </c>
      <c r="K1773" s="237">
        <f t="shared" si="70"/>
        <v>6.1994546344419329E-4</v>
      </c>
      <c r="R1773" s="291"/>
    </row>
    <row r="1774" spans="1:39" s="121" customFormat="1" ht="15" customHeight="1">
      <c r="A1774" s="233" t="s">
        <v>1840</v>
      </c>
      <c r="B1774" s="233"/>
      <c r="C1774" s="233" t="s">
        <v>720</v>
      </c>
      <c r="H1774" s="121">
        <v>1</v>
      </c>
      <c r="I1774" s="235">
        <v>13.3</v>
      </c>
      <c r="J1774" s="251">
        <f t="shared" si="69"/>
        <v>13.3</v>
      </c>
      <c r="K1774" s="252">
        <f t="shared" si="70"/>
        <v>6.1994546344419329E-4</v>
      </c>
      <c r="P1774" s="315"/>
      <c r="Q1774" s="283"/>
      <c r="R1774" s="298">
        <v>1</v>
      </c>
      <c r="S1774" s="257" t="s">
        <v>91</v>
      </c>
      <c r="T1774" s="257" t="s">
        <v>91</v>
      </c>
      <c r="U1774" s="257" t="s">
        <v>91</v>
      </c>
      <c r="V1774" s="257" t="s">
        <v>91</v>
      </c>
      <c r="W1774" s="257" t="s">
        <v>91</v>
      </c>
      <c r="X1774" s="257" t="s">
        <v>91</v>
      </c>
      <c r="Y1774" s="257" t="s">
        <v>91</v>
      </c>
      <c r="Z1774" s="257" t="s">
        <v>91</v>
      </c>
      <c r="AA1774" s="257" t="s">
        <v>91</v>
      </c>
      <c r="AB1774" s="257" t="s">
        <v>91</v>
      </c>
      <c r="AC1774" s="257" t="s">
        <v>91</v>
      </c>
      <c r="AD1774" s="257" t="s">
        <v>91</v>
      </c>
      <c r="AE1774" s="257" t="s">
        <v>91</v>
      </c>
      <c r="AF1774" s="257" t="s">
        <v>91</v>
      </c>
      <c r="AG1774" s="257" t="s">
        <v>91</v>
      </c>
      <c r="AH1774" s="257" t="s">
        <v>91</v>
      </c>
      <c r="AI1774" s="257" t="s">
        <v>91</v>
      </c>
      <c r="AJ1774" s="257" t="s">
        <v>91</v>
      </c>
      <c r="AK1774" s="257" t="s">
        <v>91</v>
      </c>
      <c r="AL1774" s="257" t="s">
        <v>91</v>
      </c>
      <c r="AM1774" s="257" t="s">
        <v>91</v>
      </c>
    </row>
    <row r="1775" spans="1:39" s="121" customFormat="1" ht="15" hidden="1" customHeight="1">
      <c r="A1775" s="233" t="s">
        <v>1841</v>
      </c>
      <c r="B1775" s="233"/>
      <c r="C1775" s="233" t="s">
        <v>735</v>
      </c>
      <c r="H1775" s="121">
        <v>1</v>
      </c>
      <c r="I1775" s="235">
        <v>13.3</v>
      </c>
      <c r="J1775" s="251">
        <f t="shared" si="69"/>
        <v>13.3</v>
      </c>
      <c r="K1775" s="252">
        <f t="shared" si="70"/>
        <v>6.1994546344419329E-4</v>
      </c>
      <c r="Q1775" s="283"/>
      <c r="R1775" s="284"/>
      <c r="S1775" s="257"/>
      <c r="T1775" s="257"/>
      <c r="U1775" s="257"/>
      <c r="V1775" s="257"/>
      <c r="W1775" s="257"/>
      <c r="X1775" s="257"/>
      <c r="Y1775" s="257"/>
      <c r="Z1775" s="257"/>
      <c r="AA1775" s="257"/>
      <c r="AB1775" s="257"/>
      <c r="AC1775" s="257"/>
      <c r="AD1775" s="257"/>
      <c r="AE1775" s="257"/>
      <c r="AF1775" s="257"/>
      <c r="AG1775" s="257"/>
      <c r="AH1775" s="257"/>
      <c r="AI1775" s="257"/>
      <c r="AJ1775" s="257"/>
      <c r="AK1775" s="257"/>
      <c r="AL1775" s="257"/>
      <c r="AM1775" s="257"/>
    </row>
    <row r="1776" spans="1:39" s="121" customFormat="1" ht="15" customHeight="1">
      <c r="A1776" s="233" t="s">
        <v>1842</v>
      </c>
      <c r="B1776" s="233"/>
      <c r="C1776" s="233" t="s">
        <v>977</v>
      </c>
      <c r="H1776" s="121">
        <v>1</v>
      </c>
      <c r="I1776" s="235">
        <v>13.3</v>
      </c>
      <c r="J1776" s="251">
        <f t="shared" si="69"/>
        <v>13.3</v>
      </c>
      <c r="K1776" s="252">
        <f t="shared" si="70"/>
        <v>6.1994546344419329E-4</v>
      </c>
      <c r="P1776" s="315"/>
      <c r="Q1776" s="283"/>
      <c r="R1776" s="298">
        <v>1</v>
      </c>
      <c r="S1776" s="257" t="s">
        <v>91</v>
      </c>
      <c r="T1776" s="257" t="s">
        <v>91</v>
      </c>
      <c r="U1776" s="257" t="s">
        <v>91</v>
      </c>
      <c r="V1776" s="257" t="s">
        <v>91</v>
      </c>
      <c r="W1776" s="257" t="s">
        <v>91</v>
      </c>
      <c r="X1776" s="257" t="s">
        <v>91</v>
      </c>
      <c r="Y1776" s="257" t="s">
        <v>91</v>
      </c>
      <c r="Z1776" s="257" t="s">
        <v>91</v>
      </c>
      <c r="AA1776" s="257" t="s">
        <v>91</v>
      </c>
      <c r="AB1776" s="257" t="s">
        <v>91</v>
      </c>
      <c r="AC1776" s="257" t="s">
        <v>91</v>
      </c>
      <c r="AD1776" s="257" t="s">
        <v>91</v>
      </c>
      <c r="AE1776" s="257" t="s">
        <v>91</v>
      </c>
      <c r="AF1776" s="257" t="s">
        <v>91</v>
      </c>
      <c r="AG1776" s="257" t="s">
        <v>91</v>
      </c>
      <c r="AH1776" s="257" t="s">
        <v>91</v>
      </c>
      <c r="AI1776" s="257" t="s">
        <v>91</v>
      </c>
      <c r="AJ1776" s="257" t="s">
        <v>91</v>
      </c>
      <c r="AK1776" s="257" t="s">
        <v>91</v>
      </c>
      <c r="AL1776" s="257" t="s">
        <v>91</v>
      </c>
      <c r="AM1776" s="257" t="s">
        <v>91</v>
      </c>
    </row>
    <row r="1777" spans="1:39" s="121" customFormat="1" ht="15" customHeight="1">
      <c r="A1777" s="233" t="s">
        <v>1843</v>
      </c>
      <c r="B1777" s="233"/>
      <c r="C1777" s="233" t="s">
        <v>977</v>
      </c>
      <c r="H1777" s="121">
        <v>1</v>
      </c>
      <c r="I1777" s="235">
        <v>13.3</v>
      </c>
      <c r="J1777" s="251">
        <f t="shared" si="69"/>
        <v>13.3</v>
      </c>
      <c r="K1777" s="252">
        <f t="shared" si="70"/>
        <v>6.1994546344419329E-4</v>
      </c>
      <c r="P1777" s="315"/>
      <c r="Q1777" s="283"/>
      <c r="R1777" s="298">
        <v>1</v>
      </c>
      <c r="S1777" s="257" t="s">
        <v>91</v>
      </c>
      <c r="T1777" s="257" t="s">
        <v>91</v>
      </c>
      <c r="U1777" s="257" t="s">
        <v>91</v>
      </c>
      <c r="V1777" s="257" t="s">
        <v>91</v>
      </c>
      <c r="W1777" s="257" t="s">
        <v>91</v>
      </c>
      <c r="X1777" s="257" t="s">
        <v>91</v>
      </c>
      <c r="Y1777" s="257" t="s">
        <v>91</v>
      </c>
      <c r="Z1777" s="257" t="s">
        <v>91</v>
      </c>
      <c r="AA1777" s="257" t="s">
        <v>91</v>
      </c>
      <c r="AB1777" s="257" t="s">
        <v>91</v>
      </c>
      <c r="AC1777" s="257" t="s">
        <v>91</v>
      </c>
      <c r="AD1777" s="257" t="s">
        <v>91</v>
      </c>
      <c r="AE1777" s="257" t="s">
        <v>91</v>
      </c>
      <c r="AF1777" s="257" t="s">
        <v>91</v>
      </c>
      <c r="AG1777" s="257" t="s">
        <v>91</v>
      </c>
      <c r="AH1777" s="257" t="s">
        <v>91</v>
      </c>
      <c r="AI1777" s="257" t="s">
        <v>91</v>
      </c>
      <c r="AJ1777" s="257" t="s">
        <v>91</v>
      </c>
      <c r="AK1777" s="257" t="s">
        <v>91</v>
      </c>
      <c r="AL1777" s="257" t="s">
        <v>91</v>
      </c>
      <c r="AM1777" s="257" t="s">
        <v>91</v>
      </c>
    </row>
    <row r="1778" spans="1:39" s="121" customFormat="1" ht="15" customHeight="1">
      <c r="A1778" s="233" t="s">
        <v>1844</v>
      </c>
      <c r="B1778" s="233"/>
      <c r="C1778" s="233" t="s">
        <v>2060</v>
      </c>
      <c r="H1778" s="121">
        <v>1</v>
      </c>
      <c r="I1778" s="235">
        <v>13.3</v>
      </c>
      <c r="J1778" s="251">
        <f t="shared" si="69"/>
        <v>13.3</v>
      </c>
      <c r="K1778" s="252">
        <f t="shared" si="70"/>
        <v>6.1994546344419329E-4</v>
      </c>
      <c r="P1778" s="315" t="s">
        <v>2290</v>
      </c>
      <c r="Q1778" s="283">
        <v>1</v>
      </c>
      <c r="R1778" s="298">
        <v>1</v>
      </c>
      <c r="S1778" s="257" t="s">
        <v>91</v>
      </c>
      <c r="T1778" s="257" t="s">
        <v>91</v>
      </c>
      <c r="U1778" s="257" t="s">
        <v>91</v>
      </c>
      <c r="V1778" s="257" t="s">
        <v>91</v>
      </c>
      <c r="W1778" s="257" t="s">
        <v>91</v>
      </c>
      <c r="X1778" s="257" t="s">
        <v>91</v>
      </c>
      <c r="Y1778" s="257" t="s">
        <v>91</v>
      </c>
      <c r="Z1778" s="257" t="s">
        <v>91</v>
      </c>
      <c r="AA1778" s="257" t="s">
        <v>91</v>
      </c>
      <c r="AB1778" s="257" t="s">
        <v>91</v>
      </c>
      <c r="AC1778" s="257" t="s">
        <v>91</v>
      </c>
      <c r="AD1778" s="257" t="s">
        <v>91</v>
      </c>
      <c r="AE1778" s="257" t="s">
        <v>91</v>
      </c>
      <c r="AF1778" s="257" t="s">
        <v>91</v>
      </c>
      <c r="AG1778" s="257" t="s">
        <v>91</v>
      </c>
      <c r="AH1778" s="257" t="s">
        <v>91</v>
      </c>
      <c r="AI1778" s="257" t="s">
        <v>91</v>
      </c>
      <c r="AJ1778" s="257" t="s">
        <v>91</v>
      </c>
      <c r="AK1778" s="257" t="s">
        <v>91</v>
      </c>
      <c r="AL1778" s="257" t="s">
        <v>91</v>
      </c>
      <c r="AM1778" s="257" t="s">
        <v>91</v>
      </c>
    </row>
    <row r="1779" spans="1:39" s="121" customFormat="1" ht="15" hidden="1" customHeight="1">
      <c r="A1779" s="233" t="s">
        <v>1845</v>
      </c>
      <c r="B1779" s="233"/>
      <c r="C1779" s="233" t="s">
        <v>627</v>
      </c>
      <c r="H1779" s="121">
        <v>1</v>
      </c>
      <c r="I1779" s="235">
        <v>13.3</v>
      </c>
      <c r="J1779" s="236">
        <f t="shared" si="69"/>
        <v>13.3</v>
      </c>
      <c r="K1779" s="237">
        <f t="shared" si="70"/>
        <v>6.1994546344419329E-4</v>
      </c>
      <c r="R1779" s="291"/>
    </row>
    <row r="1780" spans="1:39" s="121" customFormat="1" ht="15" hidden="1" customHeight="1">
      <c r="A1780" s="233" t="s">
        <v>1846</v>
      </c>
      <c r="B1780" s="233"/>
      <c r="C1780" s="233" t="s">
        <v>1072</v>
      </c>
      <c r="H1780" s="121">
        <v>1</v>
      </c>
      <c r="I1780" s="235">
        <v>13.3</v>
      </c>
      <c r="J1780" s="236">
        <f t="shared" si="69"/>
        <v>13.3</v>
      </c>
      <c r="K1780" s="237">
        <f t="shared" si="70"/>
        <v>6.1994546344419329E-4</v>
      </c>
      <c r="R1780" s="291"/>
    </row>
    <row r="1781" spans="1:39" s="205" customFormat="1" ht="15" customHeight="1">
      <c r="A1781" s="204" t="s">
        <v>1847</v>
      </c>
      <c r="B1781" s="204"/>
      <c r="C1781" s="204" t="s">
        <v>643</v>
      </c>
      <c r="H1781" s="205">
        <v>1</v>
      </c>
      <c r="I1781" s="206">
        <v>13.3</v>
      </c>
      <c r="J1781" s="223">
        <f t="shared" si="69"/>
        <v>13.3</v>
      </c>
      <c r="K1781" s="211">
        <f t="shared" si="70"/>
        <v>6.1994546344419329E-4</v>
      </c>
      <c r="P1781" s="317"/>
      <c r="Q1781" s="220"/>
      <c r="R1781" s="299">
        <v>1</v>
      </c>
      <c r="S1781" s="221" t="s">
        <v>91</v>
      </c>
      <c r="T1781" s="221" t="s">
        <v>91</v>
      </c>
      <c r="U1781" s="221" t="s">
        <v>91</v>
      </c>
      <c r="V1781" s="221" t="s">
        <v>91</v>
      </c>
      <c r="W1781" s="221" t="s">
        <v>91</v>
      </c>
      <c r="X1781" s="221" t="s">
        <v>91</v>
      </c>
      <c r="Y1781" s="221" t="s">
        <v>91</v>
      </c>
      <c r="Z1781" s="221" t="s">
        <v>91</v>
      </c>
      <c r="AA1781" s="221" t="s">
        <v>91</v>
      </c>
      <c r="AB1781" s="221" t="s">
        <v>91</v>
      </c>
      <c r="AC1781" s="221" t="s">
        <v>91</v>
      </c>
      <c r="AD1781" s="221" t="s">
        <v>91</v>
      </c>
      <c r="AE1781" s="221" t="s">
        <v>91</v>
      </c>
      <c r="AF1781" s="221" t="s">
        <v>91</v>
      </c>
      <c r="AG1781" s="221" t="s">
        <v>91</v>
      </c>
      <c r="AH1781" s="221" t="s">
        <v>91</v>
      </c>
      <c r="AI1781" s="221" t="s">
        <v>91</v>
      </c>
      <c r="AJ1781" s="221" t="s">
        <v>91</v>
      </c>
      <c r="AK1781" s="221" t="s">
        <v>91</v>
      </c>
      <c r="AL1781" s="221" t="s">
        <v>91</v>
      </c>
      <c r="AM1781" s="221" t="s">
        <v>91</v>
      </c>
    </row>
    <row r="1782" spans="1:39" s="121" customFormat="1" ht="15" hidden="1" customHeight="1">
      <c r="A1782" s="233" t="s">
        <v>1848</v>
      </c>
      <c r="B1782" s="233"/>
      <c r="C1782" s="233" t="s">
        <v>660</v>
      </c>
      <c r="H1782" s="121">
        <v>1</v>
      </c>
      <c r="I1782" s="235">
        <v>13.3</v>
      </c>
      <c r="J1782" s="236">
        <f t="shared" si="69"/>
        <v>13.3</v>
      </c>
      <c r="K1782" s="237">
        <f t="shared" si="70"/>
        <v>6.1994546344419329E-4</v>
      </c>
      <c r="R1782" s="291"/>
    </row>
    <row r="1783" spans="1:39" s="121" customFormat="1" ht="15" customHeight="1">
      <c r="A1783" s="233" t="s">
        <v>1849</v>
      </c>
      <c r="B1783" s="233"/>
      <c r="C1783" s="233" t="s">
        <v>379</v>
      </c>
      <c r="H1783" s="121">
        <v>1</v>
      </c>
      <c r="I1783" s="235">
        <v>14.8</v>
      </c>
      <c r="J1783" s="251">
        <f t="shared" si="69"/>
        <v>14.8</v>
      </c>
      <c r="K1783" s="252">
        <f t="shared" si="70"/>
        <v>6.8986412473489179E-4</v>
      </c>
      <c r="P1783" s="315"/>
      <c r="Q1783" s="283"/>
      <c r="R1783" s="298">
        <v>1</v>
      </c>
      <c r="S1783" s="257" t="s">
        <v>91</v>
      </c>
      <c r="T1783" s="257" t="s">
        <v>91</v>
      </c>
      <c r="U1783" s="257" t="s">
        <v>91</v>
      </c>
      <c r="V1783" s="257" t="s">
        <v>91</v>
      </c>
      <c r="W1783" s="257" t="s">
        <v>91</v>
      </c>
      <c r="X1783" s="257" t="s">
        <v>91</v>
      </c>
      <c r="Y1783" s="257" t="s">
        <v>91</v>
      </c>
      <c r="Z1783" s="257" t="s">
        <v>91</v>
      </c>
      <c r="AA1783" s="257" t="s">
        <v>91</v>
      </c>
      <c r="AB1783" s="257" t="s">
        <v>91</v>
      </c>
      <c r="AC1783" s="257" t="s">
        <v>91</v>
      </c>
      <c r="AD1783" s="257" t="s">
        <v>91</v>
      </c>
      <c r="AE1783" s="257" t="s">
        <v>91</v>
      </c>
      <c r="AF1783" s="257" t="s">
        <v>91</v>
      </c>
      <c r="AG1783" s="257" t="s">
        <v>91</v>
      </c>
      <c r="AH1783" s="257" t="s">
        <v>91</v>
      </c>
      <c r="AI1783" s="257" t="s">
        <v>91</v>
      </c>
      <c r="AJ1783" s="257" t="s">
        <v>91</v>
      </c>
      <c r="AK1783" s="257" t="s">
        <v>91</v>
      </c>
      <c r="AL1783" s="257" t="s">
        <v>91</v>
      </c>
      <c r="AM1783" s="257" t="s">
        <v>91</v>
      </c>
    </row>
    <row r="1784" spans="1:39" s="121" customFormat="1" ht="15" hidden="1" customHeight="1">
      <c r="A1784" s="233" t="s">
        <v>1850</v>
      </c>
      <c r="B1784" s="233"/>
      <c r="C1784" s="233" t="s">
        <v>512</v>
      </c>
      <c r="H1784" s="121">
        <v>1</v>
      </c>
      <c r="I1784" s="235">
        <v>13.2</v>
      </c>
      <c r="J1784" s="251">
        <f t="shared" si="69"/>
        <v>13.2</v>
      </c>
      <c r="K1784" s="252">
        <f t="shared" si="70"/>
        <v>6.1528421935814668E-4</v>
      </c>
      <c r="Q1784" s="283"/>
      <c r="R1784" s="284"/>
      <c r="S1784" s="257"/>
      <c r="T1784" s="257"/>
      <c r="U1784" s="257"/>
      <c r="V1784" s="257"/>
      <c r="W1784" s="257"/>
      <c r="X1784" s="257"/>
      <c r="Y1784" s="257"/>
      <c r="Z1784" s="257"/>
      <c r="AA1784" s="257"/>
      <c r="AB1784" s="257"/>
      <c r="AC1784" s="257"/>
      <c r="AD1784" s="257"/>
      <c r="AE1784" s="257"/>
      <c r="AF1784" s="257"/>
      <c r="AG1784" s="257"/>
      <c r="AH1784" s="257"/>
      <c r="AI1784" s="257"/>
      <c r="AJ1784" s="257"/>
      <c r="AK1784" s="257"/>
      <c r="AL1784" s="257"/>
      <c r="AM1784" s="257"/>
    </row>
    <row r="1785" spans="1:39" s="121" customFormat="1" ht="15" customHeight="1">
      <c r="A1785" s="233" t="s">
        <v>1851</v>
      </c>
      <c r="B1785" s="233"/>
      <c r="C1785" s="233" t="s">
        <v>790</v>
      </c>
      <c r="H1785" s="121">
        <v>1</v>
      </c>
      <c r="I1785" s="235">
        <v>5</v>
      </c>
      <c r="J1785" s="236">
        <f t="shared" si="69"/>
        <v>5</v>
      </c>
      <c r="K1785" s="237">
        <f t="shared" si="70"/>
        <v>2.3306220430232828E-4</v>
      </c>
      <c r="P1785" s="315"/>
      <c r="R1785" s="300">
        <v>1</v>
      </c>
      <c r="S1785" s="121" t="s">
        <v>91</v>
      </c>
      <c r="T1785" s="121" t="s">
        <v>91</v>
      </c>
      <c r="U1785" s="121" t="s">
        <v>91</v>
      </c>
      <c r="V1785" s="121" t="s">
        <v>91</v>
      </c>
      <c r="W1785" s="121" t="s">
        <v>91</v>
      </c>
      <c r="X1785" s="121" t="s">
        <v>91</v>
      </c>
      <c r="Y1785" s="121" t="s">
        <v>91</v>
      </c>
      <c r="Z1785" s="121" t="s">
        <v>91</v>
      </c>
      <c r="AA1785" s="121" t="s">
        <v>91</v>
      </c>
      <c r="AB1785" s="121" t="s">
        <v>91</v>
      </c>
      <c r="AC1785" s="121" t="s">
        <v>91</v>
      </c>
      <c r="AD1785" s="121" t="s">
        <v>91</v>
      </c>
      <c r="AE1785" s="121" t="s">
        <v>91</v>
      </c>
      <c r="AF1785" s="121" t="s">
        <v>91</v>
      </c>
      <c r="AG1785" s="121" t="s">
        <v>91</v>
      </c>
      <c r="AH1785" s="121" t="s">
        <v>91</v>
      </c>
      <c r="AI1785" s="121" t="s">
        <v>91</v>
      </c>
      <c r="AJ1785" s="121" t="s">
        <v>91</v>
      </c>
      <c r="AK1785" s="121" t="s">
        <v>91</v>
      </c>
      <c r="AL1785" s="121" t="s">
        <v>91</v>
      </c>
      <c r="AM1785" s="121" t="s">
        <v>91</v>
      </c>
    </row>
    <row r="1786" spans="1:39" s="121" customFormat="1" ht="15" hidden="1" customHeight="1">
      <c r="A1786" s="233" t="s">
        <v>1852</v>
      </c>
      <c r="B1786" s="233"/>
      <c r="C1786" s="233" t="s">
        <v>671</v>
      </c>
      <c r="H1786" s="121">
        <v>1</v>
      </c>
      <c r="I1786" s="235">
        <v>13.3</v>
      </c>
      <c r="J1786" s="236">
        <f t="shared" si="69"/>
        <v>13.3</v>
      </c>
      <c r="K1786" s="237">
        <f t="shared" si="70"/>
        <v>6.1994546344419329E-4</v>
      </c>
      <c r="R1786" s="291"/>
    </row>
    <row r="1787" spans="1:39" s="121" customFormat="1" ht="15" customHeight="1">
      <c r="A1787" s="233" t="s">
        <v>1853</v>
      </c>
      <c r="B1787" s="233"/>
      <c r="C1787" s="233" t="s">
        <v>707</v>
      </c>
      <c r="H1787" s="121">
        <v>1</v>
      </c>
      <c r="I1787" s="235">
        <v>13.3</v>
      </c>
      <c r="J1787" s="251">
        <f t="shared" si="69"/>
        <v>13.3</v>
      </c>
      <c r="K1787" s="252">
        <f t="shared" si="70"/>
        <v>6.1994546344419329E-4</v>
      </c>
      <c r="P1787" s="315"/>
      <c r="Q1787" s="283"/>
      <c r="R1787" s="298">
        <v>1</v>
      </c>
      <c r="S1787" s="257" t="s">
        <v>1004</v>
      </c>
      <c r="T1787" s="257" t="s">
        <v>1004</v>
      </c>
      <c r="U1787" s="257" t="s">
        <v>1004</v>
      </c>
      <c r="V1787" s="257" t="s">
        <v>1004</v>
      </c>
      <c r="W1787" s="257" t="s">
        <v>1004</v>
      </c>
      <c r="X1787" s="257" t="s">
        <v>1004</v>
      </c>
      <c r="Y1787" s="257" t="s">
        <v>1004</v>
      </c>
      <c r="Z1787" s="257" t="s">
        <v>1004</v>
      </c>
      <c r="AA1787" s="257" t="s">
        <v>1004</v>
      </c>
      <c r="AB1787" s="257" t="s">
        <v>1004</v>
      </c>
      <c r="AC1787" s="257" t="s">
        <v>1004</v>
      </c>
      <c r="AD1787" s="257" t="s">
        <v>1004</v>
      </c>
      <c r="AE1787" s="257" t="s">
        <v>1004</v>
      </c>
      <c r="AF1787" s="257" t="s">
        <v>1004</v>
      </c>
      <c r="AG1787" s="257" t="s">
        <v>1004</v>
      </c>
      <c r="AH1787" s="257" t="s">
        <v>1004</v>
      </c>
      <c r="AI1787" s="257" t="s">
        <v>1004</v>
      </c>
      <c r="AJ1787" s="257" t="s">
        <v>1004</v>
      </c>
      <c r="AK1787" s="257" t="s">
        <v>1004</v>
      </c>
      <c r="AL1787" s="257" t="s">
        <v>1004</v>
      </c>
      <c r="AM1787" s="257" t="s">
        <v>1004</v>
      </c>
    </row>
    <row r="1788" spans="1:39" s="121" customFormat="1" ht="15" hidden="1" customHeight="1">
      <c r="A1788" s="233" t="s">
        <v>1403</v>
      </c>
      <c r="B1788" s="233"/>
      <c r="C1788" s="233" t="s">
        <v>1288</v>
      </c>
      <c r="H1788" s="121">
        <v>1</v>
      </c>
      <c r="I1788" s="235">
        <v>13.3</v>
      </c>
      <c r="J1788" s="236">
        <f t="shared" si="69"/>
        <v>13.3</v>
      </c>
      <c r="K1788" s="237">
        <f t="shared" si="70"/>
        <v>6.1994546344419329E-4</v>
      </c>
      <c r="R1788" s="291"/>
    </row>
    <row r="1789" spans="1:39" s="121" customFormat="1" ht="15" customHeight="1">
      <c r="A1789" s="233" t="s">
        <v>1854</v>
      </c>
      <c r="B1789" s="233"/>
      <c r="C1789" s="233" t="s">
        <v>978</v>
      </c>
      <c r="H1789" s="121">
        <v>1</v>
      </c>
      <c r="I1789" s="235">
        <v>13.3</v>
      </c>
      <c r="J1789" s="251">
        <f t="shared" si="69"/>
        <v>13.3</v>
      </c>
      <c r="K1789" s="252">
        <f t="shared" si="70"/>
        <v>6.1994546344419329E-4</v>
      </c>
      <c r="P1789" s="315"/>
      <c r="Q1789" s="283"/>
      <c r="R1789" s="298">
        <v>1</v>
      </c>
      <c r="S1789" s="257" t="s">
        <v>91</v>
      </c>
      <c r="T1789" s="257" t="s">
        <v>91</v>
      </c>
      <c r="U1789" s="257" t="s">
        <v>91</v>
      </c>
      <c r="V1789" s="257" t="s">
        <v>91</v>
      </c>
      <c r="W1789" s="257" t="s">
        <v>91</v>
      </c>
      <c r="X1789" s="257" t="s">
        <v>91</v>
      </c>
      <c r="Y1789" s="257" t="s">
        <v>91</v>
      </c>
      <c r="Z1789" s="257" t="s">
        <v>91</v>
      </c>
      <c r="AA1789" s="257" t="s">
        <v>91</v>
      </c>
      <c r="AB1789" s="257" t="s">
        <v>91</v>
      </c>
      <c r="AC1789" s="257" t="s">
        <v>91</v>
      </c>
      <c r="AD1789" s="257" t="s">
        <v>91</v>
      </c>
      <c r="AE1789" s="257" t="s">
        <v>91</v>
      </c>
      <c r="AF1789" s="257" t="s">
        <v>91</v>
      </c>
      <c r="AG1789" s="257" t="s">
        <v>91</v>
      </c>
      <c r="AH1789" s="257" t="s">
        <v>91</v>
      </c>
      <c r="AI1789" s="257" t="s">
        <v>91</v>
      </c>
      <c r="AJ1789" s="257" t="s">
        <v>91</v>
      </c>
      <c r="AK1789" s="257" t="s">
        <v>91</v>
      </c>
      <c r="AL1789" s="257" t="s">
        <v>91</v>
      </c>
      <c r="AM1789" s="257" t="s">
        <v>91</v>
      </c>
    </row>
    <row r="1790" spans="1:39" s="205" customFormat="1" ht="15" customHeight="1">
      <c r="A1790" s="204" t="s">
        <v>1855</v>
      </c>
      <c r="B1790" s="204"/>
      <c r="C1790" s="204" t="s">
        <v>537</v>
      </c>
      <c r="H1790" s="205">
        <v>1</v>
      </c>
      <c r="I1790" s="206">
        <v>13.3</v>
      </c>
      <c r="J1790" s="223">
        <v>13.3</v>
      </c>
      <c r="K1790" s="211">
        <v>5.9999999999999995E-4</v>
      </c>
      <c r="P1790" s="317"/>
      <c r="Q1790" s="220"/>
      <c r="R1790" s="299">
        <v>1</v>
      </c>
      <c r="S1790" s="221" t="s">
        <v>91</v>
      </c>
      <c r="T1790" s="221" t="s">
        <v>91</v>
      </c>
      <c r="U1790" s="221" t="s">
        <v>91</v>
      </c>
      <c r="V1790" s="221" t="s">
        <v>91</v>
      </c>
      <c r="W1790" s="221" t="s">
        <v>91</v>
      </c>
      <c r="X1790" s="221" t="s">
        <v>91</v>
      </c>
      <c r="Y1790" s="221" t="s">
        <v>91</v>
      </c>
      <c r="Z1790" s="221" t="s">
        <v>91</v>
      </c>
      <c r="AA1790" s="221" t="s">
        <v>91</v>
      </c>
      <c r="AB1790" s="221" t="s">
        <v>91</v>
      </c>
      <c r="AC1790" s="221" t="s">
        <v>91</v>
      </c>
      <c r="AD1790" s="221" t="s">
        <v>91</v>
      </c>
      <c r="AE1790" s="221" t="s">
        <v>91</v>
      </c>
      <c r="AF1790" s="221" t="s">
        <v>91</v>
      </c>
      <c r="AG1790" s="221" t="s">
        <v>91</v>
      </c>
      <c r="AH1790" s="221" t="s">
        <v>91</v>
      </c>
      <c r="AI1790" s="221" t="s">
        <v>91</v>
      </c>
      <c r="AJ1790" s="221" t="s">
        <v>91</v>
      </c>
      <c r="AK1790" s="221" t="s">
        <v>91</v>
      </c>
      <c r="AL1790" s="221" t="s">
        <v>91</v>
      </c>
      <c r="AM1790" s="221" t="s">
        <v>91</v>
      </c>
    </row>
    <row r="1791" spans="1:39" s="205" customFormat="1" ht="15" customHeight="1">
      <c r="A1791" s="204" t="s">
        <v>1856</v>
      </c>
      <c r="B1791" s="204"/>
      <c r="C1791" s="204" t="s">
        <v>316</v>
      </c>
      <c r="H1791" s="205">
        <v>1</v>
      </c>
      <c r="I1791" s="206">
        <v>13.3</v>
      </c>
      <c r="J1791" s="223">
        <f t="shared" si="69"/>
        <v>13.3</v>
      </c>
      <c r="K1791" s="211">
        <f t="shared" si="70"/>
        <v>6.1994546344419329E-4</v>
      </c>
      <c r="P1791" s="317"/>
      <c r="Q1791" s="220"/>
      <c r="R1791" s="299">
        <v>1</v>
      </c>
      <c r="S1791" s="217" t="s">
        <v>91</v>
      </c>
      <c r="T1791" s="217" t="s">
        <v>91</v>
      </c>
      <c r="U1791" s="217" t="s">
        <v>91</v>
      </c>
      <c r="V1791" s="217" t="s">
        <v>91</v>
      </c>
      <c r="W1791" s="217" t="s">
        <v>91</v>
      </c>
      <c r="X1791" s="217" t="s">
        <v>91</v>
      </c>
      <c r="Y1791" s="217" t="s">
        <v>91</v>
      </c>
      <c r="Z1791" s="217" t="s">
        <v>91</v>
      </c>
      <c r="AA1791" s="217" t="s">
        <v>91</v>
      </c>
      <c r="AB1791" s="217" t="s">
        <v>91</v>
      </c>
      <c r="AC1791" s="217" t="s">
        <v>91</v>
      </c>
      <c r="AD1791" s="217" t="s">
        <v>91</v>
      </c>
      <c r="AE1791" s="217" t="s">
        <v>91</v>
      </c>
      <c r="AF1791" s="217" t="s">
        <v>91</v>
      </c>
      <c r="AG1791" s="217" t="s">
        <v>91</v>
      </c>
      <c r="AH1791" s="217" t="s">
        <v>91</v>
      </c>
      <c r="AI1791" s="217" t="s">
        <v>91</v>
      </c>
      <c r="AJ1791" s="217" t="s">
        <v>91</v>
      </c>
      <c r="AK1791" s="217" t="s">
        <v>91</v>
      </c>
      <c r="AL1791" s="217" t="s">
        <v>91</v>
      </c>
      <c r="AM1791" s="217" t="s">
        <v>91</v>
      </c>
    </row>
    <row r="1792" spans="1:39" s="205" customFormat="1" ht="15.6" customHeight="1">
      <c r="A1792" s="204" t="s">
        <v>1857</v>
      </c>
      <c r="B1792" s="204"/>
      <c r="C1792" s="204" t="s">
        <v>979</v>
      </c>
      <c r="H1792" s="205">
        <v>1</v>
      </c>
      <c r="I1792" s="206">
        <v>13.3</v>
      </c>
      <c r="J1792" s="223">
        <f t="shared" si="69"/>
        <v>13.3</v>
      </c>
      <c r="K1792" s="211">
        <f t="shared" si="70"/>
        <v>6.1994546344419329E-4</v>
      </c>
      <c r="P1792" s="317"/>
      <c r="Q1792" s="220"/>
      <c r="R1792" s="299">
        <v>1</v>
      </c>
      <c r="S1792" s="221" t="s">
        <v>91</v>
      </c>
      <c r="T1792" s="221" t="s">
        <v>91</v>
      </c>
      <c r="U1792" s="221" t="s">
        <v>91</v>
      </c>
      <c r="V1792" s="221" t="s">
        <v>91</v>
      </c>
      <c r="W1792" s="221" t="s">
        <v>91</v>
      </c>
      <c r="X1792" s="221" t="s">
        <v>91</v>
      </c>
      <c r="Y1792" s="221" t="s">
        <v>91</v>
      </c>
      <c r="Z1792" s="221" t="s">
        <v>91</v>
      </c>
      <c r="AA1792" s="221" t="s">
        <v>91</v>
      </c>
      <c r="AB1792" s="221" t="s">
        <v>91</v>
      </c>
      <c r="AC1792" s="221" t="s">
        <v>91</v>
      </c>
      <c r="AD1792" s="221" t="s">
        <v>91</v>
      </c>
      <c r="AE1792" s="221" t="s">
        <v>91</v>
      </c>
      <c r="AF1792" s="221" t="s">
        <v>91</v>
      </c>
      <c r="AG1792" s="221" t="s">
        <v>91</v>
      </c>
      <c r="AH1792" s="221" t="s">
        <v>91</v>
      </c>
      <c r="AI1792" s="221" t="s">
        <v>91</v>
      </c>
      <c r="AJ1792" s="221" t="s">
        <v>91</v>
      </c>
      <c r="AK1792" s="221" t="s">
        <v>91</v>
      </c>
      <c r="AL1792" s="221" t="s">
        <v>91</v>
      </c>
      <c r="AM1792" s="221" t="s">
        <v>91</v>
      </c>
    </row>
    <row r="1793" spans="1:39" s="205" customFormat="1" ht="15" customHeight="1">
      <c r="A1793" s="204" t="s">
        <v>1858</v>
      </c>
      <c r="B1793" s="204"/>
      <c r="C1793" s="204" t="s">
        <v>979</v>
      </c>
      <c r="H1793" s="205">
        <v>1</v>
      </c>
      <c r="I1793" s="206">
        <v>13.3</v>
      </c>
      <c r="J1793" s="223">
        <f t="shared" si="69"/>
        <v>13.3</v>
      </c>
      <c r="K1793" s="211">
        <f t="shared" si="70"/>
        <v>6.1994546344419329E-4</v>
      </c>
      <c r="P1793" s="317"/>
      <c r="Q1793" s="220"/>
      <c r="R1793" s="299">
        <v>1</v>
      </c>
      <c r="S1793" s="221" t="s">
        <v>91</v>
      </c>
      <c r="T1793" s="221" t="s">
        <v>91</v>
      </c>
      <c r="U1793" s="221" t="s">
        <v>91</v>
      </c>
      <c r="V1793" s="221" t="s">
        <v>91</v>
      </c>
      <c r="W1793" s="221" t="s">
        <v>91</v>
      </c>
      <c r="X1793" s="221" t="s">
        <v>91</v>
      </c>
      <c r="Y1793" s="221" t="s">
        <v>91</v>
      </c>
      <c r="Z1793" s="221" t="s">
        <v>91</v>
      </c>
      <c r="AA1793" s="221" t="s">
        <v>91</v>
      </c>
      <c r="AB1793" s="221" t="s">
        <v>91</v>
      </c>
      <c r="AC1793" s="221" t="s">
        <v>91</v>
      </c>
      <c r="AD1793" s="221" t="s">
        <v>91</v>
      </c>
      <c r="AE1793" s="221" t="s">
        <v>91</v>
      </c>
      <c r="AF1793" s="221" t="s">
        <v>91</v>
      </c>
      <c r="AG1793" s="221" t="s">
        <v>91</v>
      </c>
      <c r="AH1793" s="221" t="s">
        <v>91</v>
      </c>
      <c r="AI1793" s="221" t="s">
        <v>91</v>
      </c>
      <c r="AJ1793" s="221" t="s">
        <v>91</v>
      </c>
      <c r="AK1793" s="221" t="s">
        <v>91</v>
      </c>
      <c r="AL1793" s="221" t="s">
        <v>91</v>
      </c>
      <c r="AM1793" s="221" t="s">
        <v>91</v>
      </c>
    </row>
    <row r="1794" spans="1:39" s="205" customFormat="1" ht="15" customHeight="1">
      <c r="A1794" s="204" t="s">
        <v>1859</v>
      </c>
      <c r="B1794" s="204"/>
      <c r="C1794" s="204" t="s">
        <v>747</v>
      </c>
      <c r="H1794" s="205">
        <v>1</v>
      </c>
      <c r="I1794" s="206">
        <v>13.3</v>
      </c>
      <c r="J1794" s="223">
        <f t="shared" si="69"/>
        <v>13.3</v>
      </c>
      <c r="K1794" s="211">
        <f t="shared" si="70"/>
        <v>6.1994546344419329E-4</v>
      </c>
      <c r="P1794" s="317"/>
      <c r="Q1794" s="220"/>
      <c r="R1794" s="299">
        <v>1</v>
      </c>
      <c r="S1794" s="221" t="s">
        <v>91</v>
      </c>
      <c r="T1794" s="221" t="s">
        <v>91</v>
      </c>
      <c r="U1794" s="221" t="s">
        <v>91</v>
      </c>
      <c r="V1794" s="221" t="s">
        <v>91</v>
      </c>
      <c r="W1794" s="221" t="s">
        <v>91</v>
      </c>
      <c r="X1794" s="221" t="s">
        <v>91</v>
      </c>
      <c r="Y1794" s="221" t="s">
        <v>91</v>
      </c>
      <c r="Z1794" s="221" t="s">
        <v>91</v>
      </c>
      <c r="AA1794" s="221" t="s">
        <v>91</v>
      </c>
      <c r="AB1794" s="221" t="s">
        <v>91</v>
      </c>
      <c r="AC1794" s="221" t="s">
        <v>91</v>
      </c>
      <c r="AD1794" s="221" t="s">
        <v>91</v>
      </c>
      <c r="AE1794" s="221" t="s">
        <v>91</v>
      </c>
      <c r="AF1794" s="221" t="s">
        <v>91</v>
      </c>
      <c r="AG1794" s="221" t="s">
        <v>91</v>
      </c>
      <c r="AH1794" s="221" t="s">
        <v>91</v>
      </c>
      <c r="AI1794" s="221" t="s">
        <v>91</v>
      </c>
      <c r="AJ1794" s="221" t="s">
        <v>91</v>
      </c>
      <c r="AK1794" s="221" t="s">
        <v>91</v>
      </c>
      <c r="AL1794" s="221" t="s">
        <v>91</v>
      </c>
      <c r="AM1794" s="221" t="s">
        <v>91</v>
      </c>
    </row>
    <row r="1795" spans="1:39" s="121" customFormat="1" ht="15" hidden="1" customHeight="1">
      <c r="A1795" s="233" t="s">
        <v>1860</v>
      </c>
      <c r="B1795" s="233"/>
      <c r="C1795" s="233" t="s">
        <v>2099</v>
      </c>
      <c r="H1795" s="121">
        <v>1</v>
      </c>
      <c r="I1795" s="235">
        <v>13.3</v>
      </c>
      <c r="J1795" s="236">
        <f t="shared" si="69"/>
        <v>13.3</v>
      </c>
      <c r="K1795" s="237">
        <f t="shared" si="70"/>
        <v>6.1994546344419329E-4</v>
      </c>
      <c r="R1795" s="291"/>
    </row>
    <row r="1796" spans="1:39" s="121" customFormat="1" ht="15" hidden="1" customHeight="1">
      <c r="A1796" s="233" t="s">
        <v>1861</v>
      </c>
      <c r="B1796" s="233"/>
      <c r="C1796" s="233" t="s">
        <v>808</v>
      </c>
      <c r="H1796" s="121">
        <v>1</v>
      </c>
      <c r="I1796" s="235">
        <v>13.3</v>
      </c>
      <c r="J1796" s="236">
        <f t="shared" si="69"/>
        <v>13.3</v>
      </c>
      <c r="K1796" s="237">
        <f t="shared" si="70"/>
        <v>6.1994546344419329E-4</v>
      </c>
      <c r="R1796" s="291"/>
    </row>
    <row r="1797" spans="1:39" s="121" customFormat="1" ht="15" hidden="1" customHeight="1">
      <c r="A1797" s="233" t="s">
        <v>1862</v>
      </c>
      <c r="B1797" s="233"/>
      <c r="C1797" s="233" t="s">
        <v>883</v>
      </c>
      <c r="H1797" s="121">
        <v>1</v>
      </c>
      <c r="I1797" s="235">
        <v>13.3</v>
      </c>
      <c r="J1797" s="236">
        <f t="shared" si="69"/>
        <v>13.3</v>
      </c>
      <c r="K1797" s="237">
        <f t="shared" si="70"/>
        <v>6.1994546344419329E-4</v>
      </c>
      <c r="R1797" s="291"/>
    </row>
    <row r="1798" spans="1:39" s="121" customFormat="1" ht="15" hidden="1" customHeight="1">
      <c r="A1798" s="233" t="s">
        <v>1863</v>
      </c>
      <c r="B1798" s="233"/>
      <c r="C1798" s="233" t="s">
        <v>959</v>
      </c>
      <c r="H1798" s="121">
        <v>1</v>
      </c>
      <c r="I1798" s="235">
        <v>13.3</v>
      </c>
      <c r="J1798" s="236">
        <f t="shared" si="69"/>
        <v>13.3</v>
      </c>
      <c r="K1798" s="237">
        <f t="shared" si="70"/>
        <v>6.1994546344419329E-4</v>
      </c>
      <c r="R1798" s="291"/>
    </row>
    <row r="1799" spans="1:39" s="121" customFormat="1" ht="15" hidden="1" customHeight="1">
      <c r="A1799" s="233" t="s">
        <v>1864</v>
      </c>
      <c r="B1799" s="233"/>
      <c r="C1799" s="233" t="s">
        <v>739</v>
      </c>
      <c r="H1799" s="121">
        <v>1</v>
      </c>
      <c r="I1799" s="235">
        <v>13.3</v>
      </c>
      <c r="J1799" s="236">
        <f t="shared" si="69"/>
        <v>13.3</v>
      </c>
      <c r="K1799" s="237">
        <f t="shared" si="70"/>
        <v>6.1994546344419329E-4</v>
      </c>
      <c r="R1799" s="291"/>
    </row>
    <row r="1800" spans="1:39" s="121" customFormat="1" ht="15" hidden="1" customHeight="1">
      <c r="A1800" s="233" t="s">
        <v>1865</v>
      </c>
      <c r="B1800" s="233"/>
      <c r="C1800" s="233" t="s">
        <v>980</v>
      </c>
      <c r="H1800" s="121">
        <v>1</v>
      </c>
      <c r="I1800" s="235">
        <v>13.3</v>
      </c>
      <c r="J1800" s="236">
        <f t="shared" si="69"/>
        <v>13.3</v>
      </c>
      <c r="K1800" s="237">
        <f t="shared" si="70"/>
        <v>6.1994546344419329E-4</v>
      </c>
      <c r="R1800" s="291"/>
    </row>
    <row r="1801" spans="1:39" s="121" customFormat="1" ht="15" hidden="1" customHeight="1">
      <c r="A1801" s="233" t="s">
        <v>1866</v>
      </c>
      <c r="B1801" s="233"/>
      <c r="C1801" s="233" t="s">
        <v>980</v>
      </c>
      <c r="H1801" s="121">
        <v>1</v>
      </c>
      <c r="I1801" s="235">
        <v>13.3</v>
      </c>
      <c r="J1801" s="236">
        <f t="shared" si="69"/>
        <v>13.3</v>
      </c>
      <c r="K1801" s="237">
        <f t="shared" si="70"/>
        <v>6.1994546344419329E-4</v>
      </c>
      <c r="R1801" s="291"/>
    </row>
    <row r="1802" spans="1:39" s="121" customFormat="1" ht="15" hidden="1" customHeight="1">
      <c r="A1802" s="233" t="s">
        <v>1867</v>
      </c>
      <c r="B1802" s="233"/>
      <c r="C1802" s="233" t="s">
        <v>2105</v>
      </c>
      <c r="H1802" s="121">
        <v>1</v>
      </c>
      <c r="I1802" s="235">
        <v>13.3</v>
      </c>
      <c r="J1802" s="236">
        <f t="shared" si="69"/>
        <v>13.3</v>
      </c>
      <c r="K1802" s="237">
        <f t="shared" si="70"/>
        <v>6.1994546344419329E-4</v>
      </c>
      <c r="R1802" s="291"/>
    </row>
    <row r="1803" spans="1:39" s="121" customFormat="1" ht="15" hidden="1" customHeight="1">
      <c r="A1803" s="233" t="s">
        <v>1868</v>
      </c>
      <c r="B1803" s="233"/>
      <c r="C1803" s="233" t="s">
        <v>760</v>
      </c>
      <c r="H1803" s="121">
        <v>1</v>
      </c>
      <c r="I1803" s="235">
        <v>13.3</v>
      </c>
      <c r="J1803" s="236">
        <f t="shared" si="69"/>
        <v>13.3</v>
      </c>
      <c r="K1803" s="237">
        <f t="shared" si="70"/>
        <v>6.1994546344419329E-4</v>
      </c>
      <c r="R1803" s="291"/>
    </row>
    <row r="1804" spans="1:39" s="121" customFormat="1" ht="15" hidden="1" customHeight="1">
      <c r="A1804" s="233" t="s">
        <v>1869</v>
      </c>
      <c r="B1804" s="233"/>
      <c r="C1804" s="233" t="s">
        <v>981</v>
      </c>
      <c r="H1804" s="121">
        <v>1</v>
      </c>
      <c r="I1804" s="235">
        <v>13.3</v>
      </c>
      <c r="J1804" s="236">
        <f t="shared" si="69"/>
        <v>13.3</v>
      </c>
      <c r="K1804" s="237">
        <f t="shared" si="70"/>
        <v>6.1994546344419329E-4</v>
      </c>
      <c r="R1804" s="291"/>
    </row>
    <row r="1805" spans="1:39" s="205" customFormat="1" ht="15" customHeight="1">
      <c r="A1805" s="204" t="s">
        <v>1870</v>
      </c>
      <c r="B1805" s="204"/>
      <c r="C1805" s="204" t="s">
        <v>541</v>
      </c>
      <c r="H1805" s="205">
        <v>1</v>
      </c>
      <c r="I1805" s="206">
        <v>13.3</v>
      </c>
      <c r="J1805" s="223">
        <f t="shared" si="69"/>
        <v>13.3</v>
      </c>
      <c r="K1805" s="211">
        <f t="shared" si="70"/>
        <v>6.1994546344419329E-4</v>
      </c>
      <c r="P1805" s="317"/>
      <c r="Q1805" s="220"/>
      <c r="R1805" s="299">
        <v>1</v>
      </c>
      <c r="S1805" s="221" t="s">
        <v>91</v>
      </c>
      <c r="T1805" s="221" t="s">
        <v>91</v>
      </c>
      <c r="U1805" s="221" t="s">
        <v>91</v>
      </c>
      <c r="V1805" s="221" t="s">
        <v>91</v>
      </c>
      <c r="W1805" s="221" t="s">
        <v>91</v>
      </c>
      <c r="X1805" s="221" t="s">
        <v>91</v>
      </c>
      <c r="Y1805" s="221" t="s">
        <v>91</v>
      </c>
      <c r="Z1805" s="221" t="s">
        <v>91</v>
      </c>
      <c r="AA1805" s="221" t="s">
        <v>91</v>
      </c>
      <c r="AB1805" s="221" t="s">
        <v>91</v>
      </c>
      <c r="AC1805" s="221" t="s">
        <v>91</v>
      </c>
      <c r="AD1805" s="221" t="s">
        <v>91</v>
      </c>
      <c r="AE1805" s="221" t="s">
        <v>91</v>
      </c>
      <c r="AF1805" s="221" t="s">
        <v>91</v>
      </c>
      <c r="AG1805" s="221" t="s">
        <v>91</v>
      </c>
      <c r="AH1805" s="221" t="s">
        <v>92</v>
      </c>
      <c r="AI1805" s="221" t="s">
        <v>93</v>
      </c>
      <c r="AJ1805" s="221" t="s">
        <v>92</v>
      </c>
      <c r="AK1805" s="221" t="s">
        <v>91</v>
      </c>
      <c r="AL1805" s="221" t="s">
        <v>93</v>
      </c>
      <c r="AM1805" s="221" t="s">
        <v>91</v>
      </c>
    </row>
    <row r="1806" spans="1:39" s="121" customFormat="1" ht="15" hidden="1" customHeight="1">
      <c r="A1806" s="233" t="s">
        <v>1871</v>
      </c>
      <c r="B1806" s="233"/>
      <c r="C1806" s="233" t="s">
        <v>772</v>
      </c>
      <c r="H1806" s="121">
        <v>1</v>
      </c>
      <c r="I1806" s="235">
        <v>13.3</v>
      </c>
      <c r="J1806" s="236">
        <f t="shared" si="69"/>
        <v>13.3</v>
      </c>
      <c r="K1806" s="237">
        <f t="shared" si="70"/>
        <v>6.1994546344419329E-4</v>
      </c>
      <c r="R1806" s="291"/>
    </row>
    <row r="1807" spans="1:39" s="121" customFormat="1" ht="15" hidden="1" customHeight="1">
      <c r="A1807" s="233" t="s">
        <v>1872</v>
      </c>
      <c r="B1807" s="233"/>
      <c r="C1807" s="233" t="s">
        <v>650</v>
      </c>
      <c r="H1807" s="121">
        <v>1</v>
      </c>
      <c r="I1807" s="235">
        <v>13.3</v>
      </c>
      <c r="J1807" s="236">
        <f t="shared" si="69"/>
        <v>13.3</v>
      </c>
      <c r="K1807" s="237">
        <f t="shared" si="70"/>
        <v>6.1994546344419329E-4</v>
      </c>
      <c r="R1807" s="291"/>
    </row>
    <row r="1808" spans="1:39" s="121" customFormat="1" ht="15" customHeight="1">
      <c r="A1808" s="233" t="s">
        <v>1873</v>
      </c>
      <c r="B1808" s="233"/>
      <c r="C1808" s="233" t="s">
        <v>563</v>
      </c>
      <c r="H1808" s="121">
        <v>1</v>
      </c>
      <c r="I1808" s="235">
        <v>13.3</v>
      </c>
      <c r="J1808" s="251">
        <f t="shared" si="69"/>
        <v>13.3</v>
      </c>
      <c r="K1808" s="252">
        <f t="shared" si="70"/>
        <v>6.1994546344419329E-4</v>
      </c>
      <c r="P1808" s="315"/>
      <c r="Q1808" s="283"/>
      <c r="R1808" s="298">
        <v>1</v>
      </c>
      <c r="S1808" s="257" t="s">
        <v>91</v>
      </c>
      <c r="T1808" s="257" t="s">
        <v>91</v>
      </c>
      <c r="U1808" s="257" t="s">
        <v>91</v>
      </c>
      <c r="V1808" s="257" t="s">
        <v>91</v>
      </c>
      <c r="W1808" s="257" t="s">
        <v>91</v>
      </c>
      <c r="X1808" s="257" t="s">
        <v>91</v>
      </c>
      <c r="Y1808" s="257" t="s">
        <v>91</v>
      </c>
      <c r="Z1808" s="257" t="s">
        <v>91</v>
      </c>
      <c r="AA1808" s="257" t="s">
        <v>91</v>
      </c>
      <c r="AB1808" s="257" t="s">
        <v>91</v>
      </c>
      <c r="AC1808" s="257" t="s">
        <v>91</v>
      </c>
      <c r="AD1808" s="257" t="s">
        <v>91</v>
      </c>
      <c r="AE1808" s="257" t="s">
        <v>91</v>
      </c>
      <c r="AF1808" s="257" t="s">
        <v>91</v>
      </c>
      <c r="AG1808" s="257" t="s">
        <v>91</v>
      </c>
      <c r="AH1808" s="257" t="s">
        <v>91</v>
      </c>
      <c r="AI1808" s="257" t="s">
        <v>91</v>
      </c>
      <c r="AJ1808" s="257" t="s">
        <v>91</v>
      </c>
      <c r="AK1808" s="257" t="s">
        <v>91</v>
      </c>
      <c r="AL1808" s="257" t="s">
        <v>91</v>
      </c>
      <c r="AM1808" s="257" t="s">
        <v>91</v>
      </c>
    </row>
    <row r="1809" spans="1:39" s="121" customFormat="1" ht="15" hidden="1" customHeight="1">
      <c r="A1809" s="233" t="s">
        <v>1874</v>
      </c>
      <c r="B1809" s="233"/>
      <c r="C1809" s="233" t="s">
        <v>646</v>
      </c>
      <c r="H1809" s="121">
        <v>1</v>
      </c>
      <c r="I1809" s="235">
        <v>13.3</v>
      </c>
      <c r="J1809" s="236">
        <f t="shared" si="69"/>
        <v>13.3</v>
      </c>
      <c r="K1809" s="237">
        <f t="shared" si="70"/>
        <v>6.1994546344419329E-4</v>
      </c>
      <c r="R1809" s="291"/>
    </row>
    <row r="1810" spans="1:39" s="205" customFormat="1" ht="31.05" customHeight="1">
      <c r="A1810" s="204" t="s">
        <v>1875</v>
      </c>
      <c r="B1810" s="204"/>
      <c r="C1810" s="204" t="s">
        <v>537</v>
      </c>
      <c r="H1810" s="205">
        <v>1</v>
      </c>
      <c r="I1810" s="206">
        <v>13.3</v>
      </c>
      <c r="J1810" s="193">
        <f t="shared" si="69"/>
        <v>13.3</v>
      </c>
      <c r="K1810" s="207">
        <f t="shared" si="70"/>
        <v>6.1994546344419329E-4</v>
      </c>
      <c r="P1810" s="317" t="s">
        <v>2270</v>
      </c>
      <c r="R1810" s="303">
        <v>1</v>
      </c>
      <c r="S1810" s="205" t="s">
        <v>91</v>
      </c>
      <c r="T1810" s="205" t="s">
        <v>91</v>
      </c>
      <c r="U1810" s="205" t="s">
        <v>91</v>
      </c>
      <c r="V1810" s="205" t="s">
        <v>91</v>
      </c>
      <c r="W1810" s="205" t="s">
        <v>91</v>
      </c>
      <c r="X1810" s="205" t="s">
        <v>91</v>
      </c>
      <c r="Y1810" s="205" t="s">
        <v>91</v>
      </c>
      <c r="Z1810" s="205" t="s">
        <v>91</v>
      </c>
      <c r="AA1810" s="205" t="s">
        <v>91</v>
      </c>
      <c r="AB1810" s="205" t="s">
        <v>91</v>
      </c>
      <c r="AC1810" s="205" t="s">
        <v>91</v>
      </c>
      <c r="AD1810" s="205" t="s">
        <v>91</v>
      </c>
      <c r="AE1810" s="205" t="s">
        <v>91</v>
      </c>
      <c r="AF1810" s="205" t="s">
        <v>91</v>
      </c>
      <c r="AG1810" s="205" t="s">
        <v>91</v>
      </c>
      <c r="AH1810" s="205" t="s">
        <v>91</v>
      </c>
      <c r="AI1810" s="205" t="s">
        <v>91</v>
      </c>
      <c r="AJ1810" s="205" t="s">
        <v>91</v>
      </c>
      <c r="AK1810" s="205" t="s">
        <v>91</v>
      </c>
      <c r="AL1810" s="205" t="s">
        <v>91</v>
      </c>
      <c r="AM1810" s="205" t="s">
        <v>91</v>
      </c>
    </row>
    <row r="1811" spans="1:39" s="121" customFormat="1" ht="15" customHeight="1">
      <c r="A1811" s="233" t="s">
        <v>1876</v>
      </c>
      <c r="B1811" s="233"/>
      <c r="C1811" s="233" t="s">
        <v>617</v>
      </c>
      <c r="H1811" s="121">
        <v>1</v>
      </c>
      <c r="I1811" s="235">
        <v>13.3</v>
      </c>
      <c r="J1811" s="251">
        <f t="shared" si="69"/>
        <v>13.3</v>
      </c>
      <c r="K1811" s="252">
        <f t="shared" si="70"/>
        <v>6.1994546344419329E-4</v>
      </c>
      <c r="P1811" s="315"/>
      <c r="Q1811" s="283"/>
      <c r="R1811" s="298">
        <v>1</v>
      </c>
      <c r="S1811" s="257" t="s">
        <v>91</v>
      </c>
      <c r="T1811" s="257" t="s">
        <v>91</v>
      </c>
      <c r="U1811" s="257" t="s">
        <v>91</v>
      </c>
      <c r="V1811" s="257" t="s">
        <v>91</v>
      </c>
      <c r="W1811" s="257" t="s">
        <v>91</v>
      </c>
      <c r="X1811" s="257" t="s">
        <v>91</v>
      </c>
      <c r="Y1811" s="257" t="s">
        <v>91</v>
      </c>
      <c r="Z1811" s="257" t="s">
        <v>91</v>
      </c>
      <c r="AA1811" s="257" t="s">
        <v>91</v>
      </c>
      <c r="AB1811" s="257" t="s">
        <v>91</v>
      </c>
      <c r="AC1811" s="257" t="s">
        <v>91</v>
      </c>
      <c r="AD1811" s="257" t="s">
        <v>91</v>
      </c>
      <c r="AE1811" s="257" t="s">
        <v>91</v>
      </c>
      <c r="AF1811" s="257" t="s">
        <v>91</v>
      </c>
      <c r="AG1811" s="257" t="s">
        <v>91</v>
      </c>
      <c r="AH1811" s="257" t="s">
        <v>91</v>
      </c>
      <c r="AI1811" s="257" t="s">
        <v>91</v>
      </c>
      <c r="AJ1811" s="257" t="s">
        <v>91</v>
      </c>
      <c r="AK1811" s="257" t="s">
        <v>91</v>
      </c>
      <c r="AL1811" s="257" t="s">
        <v>91</v>
      </c>
      <c r="AM1811" s="257" t="s">
        <v>91</v>
      </c>
    </row>
    <row r="1812" spans="1:39" s="121" customFormat="1" ht="15" customHeight="1">
      <c r="A1812" s="233" t="s">
        <v>1877</v>
      </c>
      <c r="B1812" s="233"/>
      <c r="C1812" s="233" t="s">
        <v>457</v>
      </c>
      <c r="H1812" s="121">
        <v>1</v>
      </c>
      <c r="I1812" s="235">
        <v>14.3</v>
      </c>
      <c r="J1812" s="251">
        <f t="shared" si="69"/>
        <v>14.3</v>
      </c>
      <c r="K1812" s="252">
        <f t="shared" si="70"/>
        <v>6.6655790430465895E-4</v>
      </c>
      <c r="P1812" s="315"/>
      <c r="Q1812" s="283"/>
      <c r="R1812" s="298">
        <v>1</v>
      </c>
      <c r="S1812" s="257" t="s">
        <v>1004</v>
      </c>
      <c r="T1812" s="257" t="s">
        <v>1004</v>
      </c>
      <c r="U1812" s="257" t="s">
        <v>1004</v>
      </c>
      <c r="V1812" s="257" t="s">
        <v>1004</v>
      </c>
      <c r="W1812" s="257" t="s">
        <v>1004</v>
      </c>
      <c r="X1812" s="257" t="s">
        <v>1004</v>
      </c>
      <c r="Y1812" s="257" t="s">
        <v>1004</v>
      </c>
      <c r="Z1812" s="257" t="s">
        <v>1004</v>
      </c>
      <c r="AA1812" s="257" t="s">
        <v>1004</v>
      </c>
      <c r="AB1812" s="257" t="s">
        <v>1004</v>
      </c>
      <c r="AC1812" s="257" t="s">
        <v>1004</v>
      </c>
      <c r="AD1812" s="257" t="s">
        <v>1004</v>
      </c>
      <c r="AE1812" s="257" t="s">
        <v>1004</v>
      </c>
      <c r="AF1812" s="257" t="s">
        <v>1004</v>
      </c>
      <c r="AG1812" s="257" t="s">
        <v>1004</v>
      </c>
      <c r="AH1812" s="257" t="s">
        <v>1004</v>
      </c>
      <c r="AI1812" s="257" t="s">
        <v>1004</v>
      </c>
      <c r="AJ1812" s="257" t="s">
        <v>1004</v>
      </c>
      <c r="AK1812" s="257" t="s">
        <v>1004</v>
      </c>
      <c r="AL1812" s="257" t="s">
        <v>1004</v>
      </c>
      <c r="AM1812" s="257" t="s">
        <v>1004</v>
      </c>
    </row>
    <row r="1813" spans="1:39" s="121" customFormat="1" ht="15" hidden="1" customHeight="1">
      <c r="A1813" s="233" t="s">
        <v>1878</v>
      </c>
      <c r="B1813" s="233"/>
      <c r="C1813" s="233" t="s">
        <v>2154</v>
      </c>
      <c r="H1813" s="121">
        <v>1</v>
      </c>
      <c r="I1813" s="235">
        <v>13.3</v>
      </c>
      <c r="J1813" s="236">
        <f t="shared" si="69"/>
        <v>13.3</v>
      </c>
      <c r="K1813" s="237">
        <f t="shared" si="70"/>
        <v>6.1994546344419329E-4</v>
      </c>
      <c r="R1813" s="291"/>
    </row>
    <row r="1814" spans="1:39" s="121" customFormat="1" ht="15" hidden="1" customHeight="1">
      <c r="A1814" s="233" t="s">
        <v>1879</v>
      </c>
      <c r="B1814" s="233"/>
      <c r="C1814" s="233" t="s">
        <v>556</v>
      </c>
      <c r="H1814" s="121">
        <v>1</v>
      </c>
      <c r="I1814" s="235">
        <v>23.8</v>
      </c>
      <c r="J1814" s="236">
        <f t="shared" si="69"/>
        <v>23.8</v>
      </c>
      <c r="K1814" s="237">
        <f t="shared" si="70"/>
        <v>1.1093760924790828E-3</v>
      </c>
      <c r="R1814" s="291"/>
    </row>
    <row r="1815" spans="1:39" s="121" customFormat="1" ht="15" hidden="1" customHeight="1">
      <c r="A1815" s="233" t="s">
        <v>1880</v>
      </c>
      <c r="B1815" s="233"/>
      <c r="C1815" s="233" t="s">
        <v>556</v>
      </c>
      <c r="H1815" s="121">
        <v>1</v>
      </c>
      <c r="I1815" s="235">
        <v>21.6</v>
      </c>
      <c r="J1815" s="236">
        <f t="shared" si="69"/>
        <v>21.6</v>
      </c>
      <c r="K1815" s="237">
        <f t="shared" si="70"/>
        <v>1.0068287225860582E-3</v>
      </c>
      <c r="R1815" s="291"/>
    </row>
    <row r="1816" spans="1:39" s="121" customFormat="1" ht="15" hidden="1" customHeight="1">
      <c r="A1816" s="233" t="s">
        <v>1881</v>
      </c>
      <c r="B1816" s="233"/>
      <c r="C1816" s="233" t="s">
        <v>368</v>
      </c>
      <c r="H1816" s="121">
        <v>1</v>
      </c>
      <c r="I1816" s="235">
        <v>21.6</v>
      </c>
      <c r="J1816" s="236">
        <f t="shared" si="69"/>
        <v>21.6</v>
      </c>
      <c r="K1816" s="237">
        <f t="shared" si="70"/>
        <v>1.0068287225860582E-3</v>
      </c>
      <c r="R1816" s="291"/>
    </row>
    <row r="1817" spans="1:39" s="121" customFormat="1" ht="15" hidden="1" customHeight="1">
      <c r="A1817" s="233" t="s">
        <v>1882</v>
      </c>
      <c r="B1817" s="233"/>
      <c r="C1817" s="233" t="s">
        <v>368</v>
      </c>
      <c r="H1817" s="121">
        <v>1</v>
      </c>
      <c r="I1817" s="235">
        <v>21.6</v>
      </c>
      <c r="J1817" s="236">
        <f t="shared" si="69"/>
        <v>21.6</v>
      </c>
      <c r="K1817" s="237">
        <f t="shared" si="70"/>
        <v>1.0068287225860582E-3</v>
      </c>
      <c r="R1817" s="291"/>
    </row>
    <row r="1818" spans="1:39" s="121" customFormat="1" ht="15" hidden="1" customHeight="1">
      <c r="A1818" s="233" t="s">
        <v>1883</v>
      </c>
      <c r="B1818" s="233"/>
      <c r="C1818" s="233" t="s">
        <v>2168</v>
      </c>
      <c r="H1818" s="121">
        <v>1</v>
      </c>
      <c r="I1818" s="235">
        <v>21.6</v>
      </c>
      <c r="J1818" s="236">
        <f t="shared" si="69"/>
        <v>21.6</v>
      </c>
      <c r="K1818" s="237">
        <f t="shared" si="70"/>
        <v>1.0068287225860582E-3</v>
      </c>
      <c r="R1818" s="291"/>
    </row>
    <row r="1819" spans="1:39" s="121" customFormat="1" ht="15" customHeight="1">
      <c r="A1819" s="233" t="s">
        <v>1884</v>
      </c>
      <c r="B1819" s="233"/>
      <c r="C1819" s="233" t="s">
        <v>673</v>
      </c>
      <c r="H1819" s="121">
        <v>1</v>
      </c>
      <c r="I1819" s="235">
        <v>21.6</v>
      </c>
      <c r="J1819" s="251">
        <f t="shared" ref="J1819:J1897" si="71">H1819*I1819</f>
        <v>21.6</v>
      </c>
      <c r="K1819" s="252">
        <f t="shared" ref="K1819:K1897" si="72">J1819/21453.5</f>
        <v>1.0068287225860582E-3</v>
      </c>
      <c r="P1819" s="315"/>
      <c r="Q1819" s="283"/>
      <c r="R1819" s="298">
        <v>1</v>
      </c>
      <c r="S1819" s="257" t="s">
        <v>91</v>
      </c>
      <c r="T1819" s="257" t="s">
        <v>91</v>
      </c>
      <c r="U1819" s="257" t="s">
        <v>91</v>
      </c>
      <c r="V1819" s="257" t="s">
        <v>91</v>
      </c>
      <c r="W1819" s="257" t="s">
        <v>91</v>
      </c>
      <c r="X1819" s="257" t="s">
        <v>91</v>
      </c>
      <c r="Y1819" s="257" t="s">
        <v>91</v>
      </c>
      <c r="Z1819" s="257" t="s">
        <v>91</v>
      </c>
      <c r="AA1819" s="257" t="s">
        <v>91</v>
      </c>
      <c r="AB1819" s="257" t="s">
        <v>91</v>
      </c>
      <c r="AC1819" s="257" t="s">
        <v>91</v>
      </c>
      <c r="AD1819" s="257" t="s">
        <v>91</v>
      </c>
      <c r="AE1819" s="257" t="s">
        <v>91</v>
      </c>
      <c r="AF1819" s="257" t="s">
        <v>91</v>
      </c>
      <c r="AG1819" s="257" t="s">
        <v>91</v>
      </c>
      <c r="AH1819" s="257" t="s">
        <v>91</v>
      </c>
      <c r="AI1819" s="257" t="s">
        <v>91</v>
      </c>
      <c r="AJ1819" s="257" t="s">
        <v>91</v>
      </c>
      <c r="AK1819" s="257" t="s">
        <v>91</v>
      </c>
      <c r="AL1819" s="257" t="s">
        <v>91</v>
      </c>
      <c r="AM1819" s="257" t="s">
        <v>91</v>
      </c>
    </row>
    <row r="1820" spans="1:39" s="121" customFormat="1" ht="15" customHeight="1">
      <c r="A1820" s="233" t="s">
        <v>1885</v>
      </c>
      <c r="B1820" s="233"/>
      <c r="C1820" s="233" t="s">
        <v>2068</v>
      </c>
      <c r="H1820" s="121">
        <v>1</v>
      </c>
      <c r="I1820" s="235">
        <v>21.6</v>
      </c>
      <c r="J1820" s="236">
        <f t="shared" si="71"/>
        <v>21.6</v>
      </c>
      <c r="K1820" s="237">
        <f t="shared" si="72"/>
        <v>1.0068287225860582E-3</v>
      </c>
      <c r="P1820" s="315"/>
      <c r="R1820" s="300">
        <v>1</v>
      </c>
      <c r="S1820" s="121" t="s">
        <v>91</v>
      </c>
      <c r="T1820" s="121" t="s">
        <v>91</v>
      </c>
      <c r="U1820" s="121" t="s">
        <v>91</v>
      </c>
      <c r="V1820" s="121" t="s">
        <v>91</v>
      </c>
      <c r="W1820" s="121" t="s">
        <v>91</v>
      </c>
      <c r="X1820" s="121" t="s">
        <v>91</v>
      </c>
      <c r="Y1820" s="121" t="s">
        <v>91</v>
      </c>
      <c r="Z1820" s="121" t="s">
        <v>91</v>
      </c>
      <c r="AA1820" s="121" t="s">
        <v>91</v>
      </c>
      <c r="AB1820" s="121" t="s">
        <v>91</v>
      </c>
      <c r="AC1820" s="121" t="s">
        <v>91</v>
      </c>
      <c r="AD1820" s="121" t="s">
        <v>91</v>
      </c>
      <c r="AE1820" s="121" t="s">
        <v>91</v>
      </c>
      <c r="AF1820" s="121" t="s">
        <v>91</v>
      </c>
      <c r="AG1820" s="121" t="s">
        <v>91</v>
      </c>
      <c r="AH1820" s="121" t="s">
        <v>91</v>
      </c>
      <c r="AI1820" s="121" t="s">
        <v>91</v>
      </c>
      <c r="AJ1820" s="121" t="s">
        <v>91</v>
      </c>
      <c r="AK1820" s="121" t="s">
        <v>91</v>
      </c>
      <c r="AL1820" s="121" t="s">
        <v>91</v>
      </c>
      <c r="AM1820" s="121" t="s">
        <v>91</v>
      </c>
    </row>
    <row r="1821" spans="1:39" s="121" customFormat="1" ht="15" hidden="1" customHeight="1">
      <c r="A1821" s="233" t="s">
        <v>1886</v>
      </c>
      <c r="B1821" s="233"/>
      <c r="C1821" s="233" t="s">
        <v>742</v>
      </c>
      <c r="H1821" s="121">
        <v>1</v>
      </c>
      <c r="I1821" s="235">
        <v>15.9</v>
      </c>
      <c r="J1821" s="236">
        <f t="shared" si="71"/>
        <v>15.9</v>
      </c>
      <c r="K1821" s="237">
        <f t="shared" si="72"/>
        <v>7.4113780968140396E-4</v>
      </c>
      <c r="R1821" s="291"/>
    </row>
    <row r="1822" spans="1:39" s="121" customFormat="1" ht="15" customHeight="1">
      <c r="A1822" s="233" t="s">
        <v>1887</v>
      </c>
      <c r="B1822" s="233"/>
      <c r="C1822" s="233" t="s">
        <v>982</v>
      </c>
      <c r="H1822" s="121">
        <v>1</v>
      </c>
      <c r="I1822" s="235">
        <v>15.6</v>
      </c>
      <c r="J1822" s="251">
        <f t="shared" si="71"/>
        <v>15.6</v>
      </c>
      <c r="K1822" s="252">
        <f t="shared" si="72"/>
        <v>7.2715407742326424E-4</v>
      </c>
      <c r="P1822" s="315"/>
      <c r="Q1822" s="283"/>
      <c r="R1822" s="298">
        <v>1</v>
      </c>
      <c r="S1822" s="257" t="s">
        <v>91</v>
      </c>
      <c r="T1822" s="257" t="s">
        <v>91</v>
      </c>
      <c r="U1822" s="257" t="s">
        <v>91</v>
      </c>
      <c r="V1822" s="257" t="s">
        <v>91</v>
      </c>
      <c r="W1822" s="257" t="s">
        <v>91</v>
      </c>
      <c r="X1822" s="257" t="s">
        <v>91</v>
      </c>
      <c r="Y1822" s="257" t="s">
        <v>91</v>
      </c>
      <c r="Z1822" s="257" t="s">
        <v>91</v>
      </c>
      <c r="AA1822" s="257" t="s">
        <v>91</v>
      </c>
      <c r="AB1822" s="257" t="s">
        <v>91</v>
      </c>
      <c r="AC1822" s="257" t="s">
        <v>91</v>
      </c>
      <c r="AD1822" s="257" t="s">
        <v>91</v>
      </c>
      <c r="AE1822" s="257" t="s">
        <v>91</v>
      </c>
      <c r="AF1822" s="257" t="s">
        <v>91</v>
      </c>
      <c r="AG1822" s="257" t="s">
        <v>91</v>
      </c>
      <c r="AH1822" s="257" t="s">
        <v>91</v>
      </c>
      <c r="AI1822" s="257" t="s">
        <v>91</v>
      </c>
      <c r="AJ1822" s="257" t="s">
        <v>91</v>
      </c>
      <c r="AK1822" s="257" t="s">
        <v>91</v>
      </c>
      <c r="AL1822" s="257" t="s">
        <v>91</v>
      </c>
      <c r="AM1822" s="257" t="s">
        <v>91</v>
      </c>
    </row>
    <row r="1823" spans="1:39" s="121" customFormat="1" ht="15" hidden="1" customHeight="1">
      <c r="A1823" s="233" t="s">
        <v>1888</v>
      </c>
      <c r="B1823" s="233"/>
      <c r="C1823" s="233" t="s">
        <v>786</v>
      </c>
      <c r="H1823" s="121">
        <v>1</v>
      </c>
      <c r="I1823" s="235">
        <v>14.7</v>
      </c>
      <c r="J1823" s="236">
        <f t="shared" si="71"/>
        <v>14.7</v>
      </c>
      <c r="K1823" s="237">
        <f t="shared" si="72"/>
        <v>6.8520288064884518E-4</v>
      </c>
      <c r="R1823" s="291"/>
    </row>
    <row r="1824" spans="1:39" s="121" customFormat="1" ht="15" hidden="1" customHeight="1">
      <c r="A1824" s="233" t="s">
        <v>1889</v>
      </c>
      <c r="B1824" s="233"/>
      <c r="C1824" s="233" t="s">
        <v>1082</v>
      </c>
      <c r="H1824" s="121">
        <v>1</v>
      </c>
      <c r="I1824" s="235">
        <v>13.3</v>
      </c>
      <c r="J1824" s="236">
        <f t="shared" si="71"/>
        <v>13.3</v>
      </c>
      <c r="K1824" s="237">
        <f t="shared" si="72"/>
        <v>6.1994546344419329E-4</v>
      </c>
      <c r="R1824" s="291"/>
    </row>
    <row r="1825" spans="1:39" s="121" customFormat="1" ht="15" hidden="1" customHeight="1">
      <c r="A1825" s="233" t="s">
        <v>1890</v>
      </c>
      <c r="B1825" s="233"/>
      <c r="C1825" s="233" t="s">
        <v>1082</v>
      </c>
      <c r="H1825" s="121">
        <v>1</v>
      </c>
      <c r="I1825" s="235">
        <v>13.3</v>
      </c>
      <c r="J1825" s="236">
        <f t="shared" si="71"/>
        <v>13.3</v>
      </c>
      <c r="K1825" s="237">
        <f t="shared" si="72"/>
        <v>6.1994546344419329E-4</v>
      </c>
      <c r="R1825" s="291"/>
    </row>
    <row r="1826" spans="1:39" s="121" customFormat="1" ht="15" customHeight="1">
      <c r="A1826" s="233" t="s">
        <v>1891</v>
      </c>
      <c r="B1826" s="233"/>
      <c r="C1826" s="233" t="s">
        <v>504</v>
      </c>
      <c r="H1826" s="121">
        <v>1</v>
      </c>
      <c r="I1826" s="235">
        <v>13.3</v>
      </c>
      <c r="J1826" s="236">
        <f t="shared" si="71"/>
        <v>13.3</v>
      </c>
      <c r="K1826" s="237">
        <f t="shared" si="72"/>
        <v>6.1994546344419329E-4</v>
      </c>
      <c r="P1826" s="315"/>
      <c r="R1826" s="300">
        <v>1</v>
      </c>
      <c r="S1826" s="121" t="s">
        <v>91</v>
      </c>
      <c r="T1826" s="121" t="s">
        <v>91</v>
      </c>
      <c r="U1826" s="121" t="s">
        <v>91</v>
      </c>
      <c r="V1826" s="121" t="s">
        <v>91</v>
      </c>
      <c r="W1826" s="121" t="s">
        <v>91</v>
      </c>
      <c r="X1826" s="121" t="s">
        <v>91</v>
      </c>
      <c r="Y1826" s="121" t="s">
        <v>91</v>
      </c>
      <c r="Z1826" s="121" t="s">
        <v>91</v>
      </c>
      <c r="AA1826" s="121" t="s">
        <v>91</v>
      </c>
      <c r="AB1826" s="121" t="s">
        <v>91</v>
      </c>
      <c r="AC1826" s="121" t="s">
        <v>91</v>
      </c>
      <c r="AD1826" s="121" t="s">
        <v>91</v>
      </c>
      <c r="AE1826" s="121" t="s">
        <v>91</v>
      </c>
      <c r="AF1826" s="121" t="s">
        <v>91</v>
      </c>
      <c r="AG1826" s="121" t="s">
        <v>91</v>
      </c>
      <c r="AH1826" s="121" t="s">
        <v>93</v>
      </c>
      <c r="AI1826" s="121" t="s">
        <v>93</v>
      </c>
      <c r="AJ1826" s="121" t="s">
        <v>91</v>
      </c>
      <c r="AK1826" s="121" t="s">
        <v>91</v>
      </c>
      <c r="AL1826" s="121" t="s">
        <v>91</v>
      </c>
      <c r="AM1826" s="121" t="s">
        <v>91</v>
      </c>
    </row>
    <row r="1827" spans="1:39" s="121" customFormat="1" ht="15" hidden="1" customHeight="1">
      <c r="A1827" s="233" t="s">
        <v>1892</v>
      </c>
      <c r="B1827" s="233"/>
      <c r="C1827" s="233" t="s">
        <v>892</v>
      </c>
      <c r="H1827" s="121">
        <v>1</v>
      </c>
      <c r="I1827" s="235">
        <v>13.3</v>
      </c>
      <c r="J1827" s="236">
        <f t="shared" si="71"/>
        <v>13.3</v>
      </c>
      <c r="K1827" s="237">
        <f t="shared" si="72"/>
        <v>6.1994546344419329E-4</v>
      </c>
      <c r="R1827" s="291"/>
    </row>
    <row r="1828" spans="1:39" s="121" customFormat="1" ht="15" hidden="1" customHeight="1">
      <c r="A1828" s="233" t="s">
        <v>1893</v>
      </c>
      <c r="B1828" s="233"/>
      <c r="C1828" s="233" t="s">
        <v>613</v>
      </c>
      <c r="H1828" s="121">
        <v>1</v>
      </c>
      <c r="I1828" s="235">
        <v>13.3</v>
      </c>
      <c r="J1828" s="236">
        <f t="shared" si="71"/>
        <v>13.3</v>
      </c>
      <c r="K1828" s="237">
        <f t="shared" si="72"/>
        <v>6.1994546344419329E-4</v>
      </c>
      <c r="R1828" s="291"/>
    </row>
    <row r="1829" spans="1:39" s="123" customFormat="1" ht="31.95" customHeight="1">
      <c r="A1829" s="153" t="s">
        <v>1894</v>
      </c>
      <c r="B1829" s="153"/>
      <c r="C1829" s="153" t="s">
        <v>983</v>
      </c>
      <c r="H1829" s="123">
        <v>1</v>
      </c>
      <c r="I1829" s="156">
        <v>13.3</v>
      </c>
      <c r="J1829" s="172">
        <f t="shared" si="71"/>
        <v>13.3</v>
      </c>
      <c r="K1829" s="157">
        <f t="shared" si="72"/>
        <v>6.1994546344419329E-4</v>
      </c>
      <c r="O1829" s="162" t="s">
        <v>1027</v>
      </c>
      <c r="P1829" s="199" t="s">
        <v>345</v>
      </c>
      <c r="Q1829" s="163">
        <v>1</v>
      </c>
      <c r="R1829" s="297">
        <v>1</v>
      </c>
      <c r="S1829" s="162" t="s">
        <v>91</v>
      </c>
      <c r="T1829" s="162" t="s">
        <v>91</v>
      </c>
      <c r="U1829" s="162" t="s">
        <v>91</v>
      </c>
      <c r="V1829" s="162" t="s">
        <v>91</v>
      </c>
      <c r="W1829" s="162" t="s">
        <v>91</v>
      </c>
      <c r="X1829" s="162" t="s">
        <v>91</v>
      </c>
      <c r="Y1829" s="162" t="s">
        <v>91</v>
      </c>
      <c r="Z1829" s="162" t="s">
        <v>91</v>
      </c>
      <c r="AA1829" s="162" t="s">
        <v>91</v>
      </c>
      <c r="AB1829" s="162" t="s">
        <v>91</v>
      </c>
      <c r="AC1829" s="162" t="s">
        <v>91</v>
      </c>
      <c r="AD1829" s="162" t="s">
        <v>91</v>
      </c>
      <c r="AE1829" s="162" t="s">
        <v>91</v>
      </c>
      <c r="AF1829" s="162" t="s">
        <v>91</v>
      </c>
      <c r="AG1829" s="162" t="s">
        <v>91</v>
      </c>
      <c r="AH1829" s="162" t="s">
        <v>91</v>
      </c>
      <c r="AI1829" s="162" t="s">
        <v>91</v>
      </c>
      <c r="AJ1829" s="162" t="s">
        <v>91</v>
      </c>
      <c r="AK1829" s="162" t="s">
        <v>91</v>
      </c>
      <c r="AL1829" s="162" t="s">
        <v>91</v>
      </c>
      <c r="AM1829" s="162" t="s">
        <v>91</v>
      </c>
    </row>
    <row r="1830" spans="1:39" s="121" customFormat="1" ht="15" customHeight="1">
      <c r="A1830" s="233" t="s">
        <v>1895</v>
      </c>
      <c r="B1830" s="233"/>
      <c r="C1830" s="233" t="s">
        <v>2113</v>
      </c>
      <c r="H1830" s="121">
        <v>1</v>
      </c>
      <c r="I1830" s="235">
        <v>13.3</v>
      </c>
      <c r="J1830" s="251">
        <f t="shared" si="71"/>
        <v>13.3</v>
      </c>
      <c r="K1830" s="252">
        <f t="shared" si="72"/>
        <v>6.1994546344419329E-4</v>
      </c>
      <c r="P1830" s="315"/>
      <c r="Q1830" s="283"/>
      <c r="R1830" s="298">
        <v>1</v>
      </c>
      <c r="S1830" s="257" t="s">
        <v>1004</v>
      </c>
      <c r="T1830" s="257" t="s">
        <v>1004</v>
      </c>
      <c r="U1830" s="257" t="s">
        <v>1004</v>
      </c>
      <c r="V1830" s="257" t="s">
        <v>1004</v>
      </c>
      <c r="W1830" s="257" t="s">
        <v>1004</v>
      </c>
      <c r="X1830" s="257" t="s">
        <v>1004</v>
      </c>
      <c r="Y1830" s="257" t="s">
        <v>1004</v>
      </c>
      <c r="Z1830" s="257" t="s">
        <v>1004</v>
      </c>
      <c r="AA1830" s="257" t="s">
        <v>1004</v>
      </c>
      <c r="AB1830" s="257" t="s">
        <v>1004</v>
      </c>
      <c r="AC1830" s="257" t="s">
        <v>1004</v>
      </c>
      <c r="AD1830" s="257" t="s">
        <v>1004</v>
      </c>
      <c r="AE1830" s="257" t="s">
        <v>1004</v>
      </c>
      <c r="AF1830" s="257" t="s">
        <v>1004</v>
      </c>
      <c r="AG1830" s="257" t="s">
        <v>1004</v>
      </c>
      <c r="AH1830" s="257" t="s">
        <v>1004</v>
      </c>
      <c r="AI1830" s="257" t="s">
        <v>1004</v>
      </c>
      <c r="AJ1830" s="257" t="s">
        <v>1004</v>
      </c>
      <c r="AK1830" s="257" t="s">
        <v>1004</v>
      </c>
      <c r="AL1830" s="257" t="s">
        <v>1004</v>
      </c>
      <c r="AM1830" s="257" t="s">
        <v>1004</v>
      </c>
    </row>
    <row r="1831" spans="1:39" s="121" customFormat="1" ht="15" hidden="1" customHeight="1">
      <c r="A1831" s="233" t="s">
        <v>1896</v>
      </c>
      <c r="B1831" s="233"/>
      <c r="C1831" s="233" t="s">
        <v>984</v>
      </c>
      <c r="H1831" s="121">
        <v>1</v>
      </c>
      <c r="I1831" s="235">
        <v>13.3</v>
      </c>
      <c r="J1831" s="236">
        <f t="shared" si="71"/>
        <v>13.3</v>
      </c>
      <c r="K1831" s="237">
        <f t="shared" si="72"/>
        <v>6.1994546344419329E-4</v>
      </c>
      <c r="R1831" s="291"/>
    </row>
    <row r="1832" spans="1:39" s="205" customFormat="1" ht="15" customHeight="1">
      <c r="A1832" s="204" t="s">
        <v>1897</v>
      </c>
      <c r="B1832" s="204"/>
      <c r="C1832" s="204" t="s">
        <v>430</v>
      </c>
      <c r="H1832" s="205">
        <v>1</v>
      </c>
      <c r="I1832" s="206">
        <v>13.3</v>
      </c>
      <c r="J1832" s="193">
        <f t="shared" si="71"/>
        <v>13.3</v>
      </c>
      <c r="K1832" s="207">
        <f t="shared" si="72"/>
        <v>6.1994546344419329E-4</v>
      </c>
      <c r="P1832" s="317"/>
      <c r="R1832" s="303">
        <v>1</v>
      </c>
      <c r="S1832" s="205" t="s">
        <v>91</v>
      </c>
      <c r="T1832" s="205" t="s">
        <v>91</v>
      </c>
      <c r="U1832" s="205" t="s">
        <v>91</v>
      </c>
      <c r="V1832" s="205" t="s">
        <v>91</v>
      </c>
      <c r="W1832" s="205" t="s">
        <v>91</v>
      </c>
      <c r="X1832" s="205" t="s">
        <v>91</v>
      </c>
      <c r="Y1832" s="205" t="s">
        <v>91</v>
      </c>
      <c r="Z1832" s="205" t="s">
        <v>91</v>
      </c>
      <c r="AA1832" s="205" t="s">
        <v>91</v>
      </c>
      <c r="AB1832" s="205" t="s">
        <v>91</v>
      </c>
      <c r="AC1832" s="205" t="s">
        <v>91</v>
      </c>
      <c r="AD1832" s="205" t="s">
        <v>91</v>
      </c>
      <c r="AE1832" s="205" t="s">
        <v>91</v>
      </c>
      <c r="AF1832" s="205" t="s">
        <v>91</v>
      </c>
      <c r="AG1832" s="205" t="s">
        <v>91</v>
      </c>
      <c r="AH1832" s="205" t="s">
        <v>91</v>
      </c>
      <c r="AI1832" s="205" t="s">
        <v>91</v>
      </c>
      <c r="AJ1832" s="205" t="s">
        <v>91</v>
      </c>
      <c r="AK1832" s="205" t="s">
        <v>91</v>
      </c>
      <c r="AL1832" s="205" t="s">
        <v>91</v>
      </c>
      <c r="AM1832" s="205" t="s">
        <v>91</v>
      </c>
    </row>
    <row r="1833" spans="1:39" s="205" customFormat="1" ht="15" customHeight="1">
      <c r="A1833" s="204" t="s">
        <v>1898</v>
      </c>
      <c r="B1833" s="204"/>
      <c r="C1833" s="204" t="s">
        <v>430</v>
      </c>
      <c r="H1833" s="205">
        <v>1</v>
      </c>
      <c r="I1833" s="206">
        <v>16.399999999999999</v>
      </c>
      <c r="J1833" s="193">
        <f t="shared" si="71"/>
        <v>16.399999999999999</v>
      </c>
      <c r="K1833" s="207">
        <f t="shared" si="72"/>
        <v>7.6444403011163668E-4</v>
      </c>
      <c r="P1833" s="317"/>
      <c r="R1833" s="303">
        <v>1</v>
      </c>
      <c r="S1833" s="205" t="s">
        <v>91</v>
      </c>
      <c r="T1833" s="205" t="s">
        <v>91</v>
      </c>
      <c r="U1833" s="205" t="s">
        <v>91</v>
      </c>
      <c r="V1833" s="205" t="s">
        <v>91</v>
      </c>
      <c r="W1833" s="205" t="s">
        <v>91</v>
      </c>
      <c r="X1833" s="205" t="s">
        <v>91</v>
      </c>
      <c r="Y1833" s="205" t="s">
        <v>91</v>
      </c>
      <c r="Z1833" s="205" t="s">
        <v>91</v>
      </c>
      <c r="AA1833" s="205" t="s">
        <v>91</v>
      </c>
      <c r="AB1833" s="205" t="s">
        <v>91</v>
      </c>
      <c r="AC1833" s="205" t="s">
        <v>91</v>
      </c>
      <c r="AD1833" s="205" t="s">
        <v>91</v>
      </c>
      <c r="AE1833" s="205" t="s">
        <v>91</v>
      </c>
      <c r="AF1833" s="205" t="s">
        <v>91</v>
      </c>
      <c r="AG1833" s="205" t="s">
        <v>91</v>
      </c>
      <c r="AH1833" s="205" t="s">
        <v>91</v>
      </c>
      <c r="AI1833" s="205" t="s">
        <v>91</v>
      </c>
      <c r="AJ1833" s="205" t="s">
        <v>91</v>
      </c>
      <c r="AK1833" s="205" t="s">
        <v>91</v>
      </c>
      <c r="AL1833" s="205" t="s">
        <v>91</v>
      </c>
      <c r="AM1833" s="205" t="s">
        <v>91</v>
      </c>
    </row>
    <row r="1834" spans="1:39" s="205" customFormat="1" ht="15" customHeight="1">
      <c r="A1834" s="204" t="s">
        <v>1899</v>
      </c>
      <c r="B1834" s="204"/>
      <c r="C1834" s="204" t="s">
        <v>430</v>
      </c>
      <c r="H1834" s="205">
        <v>1</v>
      </c>
      <c r="I1834" s="206">
        <v>18.7</v>
      </c>
      <c r="J1834" s="193">
        <f t="shared" si="71"/>
        <v>18.7</v>
      </c>
      <c r="K1834" s="207">
        <f t="shared" si="72"/>
        <v>8.7165264409070774E-4</v>
      </c>
      <c r="P1834" s="317"/>
      <c r="R1834" s="303">
        <v>1</v>
      </c>
      <c r="S1834" s="205" t="s">
        <v>91</v>
      </c>
      <c r="T1834" s="205" t="s">
        <v>91</v>
      </c>
      <c r="U1834" s="205" t="s">
        <v>91</v>
      </c>
      <c r="V1834" s="205" t="s">
        <v>91</v>
      </c>
      <c r="W1834" s="205" t="s">
        <v>91</v>
      </c>
      <c r="X1834" s="205" t="s">
        <v>91</v>
      </c>
      <c r="Y1834" s="205" t="s">
        <v>91</v>
      </c>
      <c r="Z1834" s="205" t="s">
        <v>91</v>
      </c>
      <c r="AA1834" s="205" t="s">
        <v>91</v>
      </c>
      <c r="AB1834" s="205" t="s">
        <v>91</v>
      </c>
      <c r="AC1834" s="205" t="s">
        <v>91</v>
      </c>
      <c r="AD1834" s="205" t="s">
        <v>91</v>
      </c>
      <c r="AE1834" s="205" t="s">
        <v>91</v>
      </c>
      <c r="AF1834" s="205" t="s">
        <v>91</v>
      </c>
      <c r="AG1834" s="205" t="s">
        <v>91</v>
      </c>
      <c r="AH1834" s="205" t="s">
        <v>91</v>
      </c>
      <c r="AI1834" s="205" t="s">
        <v>91</v>
      </c>
      <c r="AJ1834" s="205" t="s">
        <v>91</v>
      </c>
      <c r="AK1834" s="205" t="s">
        <v>91</v>
      </c>
      <c r="AL1834" s="205" t="s">
        <v>91</v>
      </c>
      <c r="AM1834" s="205" t="s">
        <v>91</v>
      </c>
    </row>
    <row r="1835" spans="1:39" s="121" customFormat="1" ht="15" hidden="1" customHeight="1">
      <c r="A1835" s="233" t="s">
        <v>1900</v>
      </c>
      <c r="B1835" s="233"/>
      <c r="C1835" s="233" t="s">
        <v>914</v>
      </c>
      <c r="H1835" s="121">
        <v>1</v>
      </c>
      <c r="I1835" s="235">
        <v>16.2</v>
      </c>
      <c r="J1835" s="236">
        <f t="shared" si="71"/>
        <v>16.2</v>
      </c>
      <c r="K1835" s="237">
        <f t="shared" si="72"/>
        <v>7.5512154193954368E-4</v>
      </c>
      <c r="R1835" s="291"/>
    </row>
    <row r="1836" spans="1:39" s="121" customFormat="1" ht="15" hidden="1" customHeight="1">
      <c r="A1836" s="233" t="s">
        <v>1901</v>
      </c>
      <c r="B1836" s="233"/>
      <c r="C1836" s="233" t="s">
        <v>914</v>
      </c>
      <c r="H1836" s="121">
        <v>1</v>
      </c>
      <c r="I1836" s="235">
        <v>18.600000000000001</v>
      </c>
      <c r="J1836" s="236">
        <f t="shared" si="71"/>
        <v>18.600000000000001</v>
      </c>
      <c r="K1836" s="237">
        <f t="shared" si="72"/>
        <v>8.6699140000466135E-4</v>
      </c>
      <c r="R1836" s="291"/>
    </row>
    <row r="1837" spans="1:39" s="121" customFormat="1" ht="15" customHeight="1">
      <c r="A1837" s="233" t="s">
        <v>1902</v>
      </c>
      <c r="B1837" s="233"/>
      <c r="C1837" s="233" t="s">
        <v>1000</v>
      </c>
      <c r="H1837" s="121">
        <v>1</v>
      </c>
      <c r="I1837" s="235">
        <v>13.3</v>
      </c>
      <c r="J1837" s="236">
        <f t="shared" si="71"/>
        <v>13.3</v>
      </c>
      <c r="K1837" s="237">
        <f t="shared" si="72"/>
        <v>6.1994546344419329E-4</v>
      </c>
      <c r="P1837" s="315"/>
      <c r="R1837" s="300">
        <v>1</v>
      </c>
      <c r="S1837" s="121" t="s">
        <v>91</v>
      </c>
      <c r="T1837" s="121" t="s">
        <v>91</v>
      </c>
      <c r="U1837" s="121" t="s">
        <v>91</v>
      </c>
      <c r="V1837" s="121" t="s">
        <v>91</v>
      </c>
      <c r="W1837" s="121" t="s">
        <v>91</v>
      </c>
      <c r="X1837" s="121" t="s">
        <v>91</v>
      </c>
      <c r="Y1837" s="121" t="s">
        <v>91</v>
      </c>
      <c r="Z1837" s="121" t="s">
        <v>91</v>
      </c>
      <c r="AA1837" s="121" t="s">
        <v>91</v>
      </c>
      <c r="AB1837" s="121" t="s">
        <v>91</v>
      </c>
      <c r="AC1837" s="121" t="s">
        <v>91</v>
      </c>
      <c r="AD1837" s="121" t="s">
        <v>91</v>
      </c>
      <c r="AE1837" s="121" t="s">
        <v>91</v>
      </c>
      <c r="AF1837" s="121" t="s">
        <v>91</v>
      </c>
      <c r="AG1837" s="121" t="s">
        <v>91</v>
      </c>
      <c r="AH1837" s="121" t="s">
        <v>91</v>
      </c>
      <c r="AI1837" s="121" t="s">
        <v>91</v>
      </c>
      <c r="AJ1837" s="121" t="s">
        <v>91</v>
      </c>
      <c r="AK1837" s="121" t="s">
        <v>91</v>
      </c>
      <c r="AL1837" s="121" t="s">
        <v>91</v>
      </c>
      <c r="AM1837" s="121" t="s">
        <v>91</v>
      </c>
    </row>
    <row r="1838" spans="1:39" s="121" customFormat="1" ht="15" hidden="1" customHeight="1">
      <c r="A1838" s="233" t="s">
        <v>1903</v>
      </c>
      <c r="B1838" s="233"/>
      <c r="C1838" s="233" t="s">
        <v>534</v>
      </c>
      <c r="H1838" s="121">
        <v>1</v>
      </c>
      <c r="I1838" s="235">
        <v>13.3</v>
      </c>
      <c r="J1838" s="236">
        <f t="shared" si="71"/>
        <v>13.3</v>
      </c>
      <c r="K1838" s="237">
        <f t="shared" si="72"/>
        <v>6.1994546344419329E-4</v>
      </c>
      <c r="R1838" s="291"/>
    </row>
    <row r="1839" spans="1:39" s="121" customFormat="1" ht="15" hidden="1" customHeight="1">
      <c r="A1839" s="233" t="s">
        <v>1904</v>
      </c>
      <c r="B1839" s="233"/>
      <c r="C1839" s="233" t="s">
        <v>481</v>
      </c>
      <c r="H1839" s="121">
        <v>1</v>
      </c>
      <c r="I1839" s="235">
        <v>13.3</v>
      </c>
      <c r="J1839" s="236">
        <f t="shared" si="71"/>
        <v>13.3</v>
      </c>
      <c r="K1839" s="237">
        <f t="shared" si="72"/>
        <v>6.1994546344419329E-4</v>
      </c>
      <c r="R1839" s="291"/>
    </row>
    <row r="1840" spans="1:39" s="121" customFormat="1" ht="15" hidden="1" customHeight="1">
      <c r="A1840" s="233" t="s">
        <v>1905</v>
      </c>
      <c r="B1840" s="233"/>
      <c r="C1840" s="233" t="s">
        <v>478</v>
      </c>
      <c r="H1840" s="121">
        <v>1</v>
      </c>
      <c r="I1840" s="235">
        <v>16</v>
      </c>
      <c r="J1840" s="236">
        <f t="shared" si="71"/>
        <v>16</v>
      </c>
      <c r="K1840" s="237">
        <f t="shared" si="72"/>
        <v>7.4579905376745057E-4</v>
      </c>
      <c r="R1840" s="291"/>
    </row>
    <row r="1841" spans="1:39" s="121" customFormat="1" ht="15" hidden="1" customHeight="1">
      <c r="A1841" s="233" t="s">
        <v>1906</v>
      </c>
      <c r="B1841" s="233"/>
      <c r="C1841" s="233" t="s">
        <v>2080</v>
      </c>
      <c r="H1841" s="121">
        <v>1</v>
      </c>
      <c r="I1841" s="235">
        <v>13.3</v>
      </c>
      <c r="J1841" s="236">
        <f t="shared" si="71"/>
        <v>13.3</v>
      </c>
      <c r="K1841" s="237">
        <f t="shared" si="72"/>
        <v>6.1994546344419329E-4</v>
      </c>
      <c r="R1841" s="291"/>
    </row>
    <row r="1842" spans="1:39" s="121" customFormat="1" ht="15" hidden="1" customHeight="1">
      <c r="A1842" s="233" t="s">
        <v>1907</v>
      </c>
      <c r="B1842" s="233"/>
      <c r="C1842" s="233" t="s">
        <v>2080</v>
      </c>
      <c r="H1842" s="121">
        <v>1</v>
      </c>
      <c r="I1842" s="235">
        <v>15</v>
      </c>
      <c r="J1842" s="236">
        <f t="shared" si="71"/>
        <v>15</v>
      </c>
      <c r="K1842" s="237">
        <f t="shared" si="72"/>
        <v>6.991866129069849E-4</v>
      </c>
      <c r="R1842" s="291"/>
    </row>
    <row r="1843" spans="1:39" s="121" customFormat="1" ht="15" customHeight="1">
      <c r="A1843" s="233" t="s">
        <v>1908</v>
      </c>
      <c r="B1843" s="233"/>
      <c r="C1843" s="233" t="s">
        <v>509</v>
      </c>
      <c r="H1843" s="121">
        <v>1</v>
      </c>
      <c r="I1843" s="235">
        <v>16</v>
      </c>
      <c r="J1843" s="251">
        <f t="shared" si="71"/>
        <v>16</v>
      </c>
      <c r="K1843" s="252">
        <f t="shared" si="72"/>
        <v>7.4579905376745057E-4</v>
      </c>
      <c r="P1843" s="315"/>
      <c r="Q1843" s="283"/>
      <c r="R1843" s="255">
        <v>1</v>
      </c>
      <c r="S1843" s="256" t="s">
        <v>1004</v>
      </c>
      <c r="T1843" s="256" t="s">
        <v>1004</v>
      </c>
      <c r="U1843" s="256" t="s">
        <v>1004</v>
      </c>
      <c r="V1843" s="256" t="s">
        <v>1004</v>
      </c>
      <c r="W1843" s="256" t="s">
        <v>1004</v>
      </c>
      <c r="X1843" s="256" t="s">
        <v>1004</v>
      </c>
      <c r="Y1843" s="256" t="s">
        <v>1004</v>
      </c>
      <c r="Z1843" s="256" t="s">
        <v>1004</v>
      </c>
      <c r="AA1843" s="256" t="s">
        <v>1004</v>
      </c>
      <c r="AB1843" s="256" t="s">
        <v>1004</v>
      </c>
      <c r="AC1843" s="256" t="s">
        <v>1004</v>
      </c>
      <c r="AD1843" s="256" t="s">
        <v>1004</v>
      </c>
      <c r="AE1843" s="256" t="s">
        <v>1004</v>
      </c>
      <c r="AF1843" s="256" t="s">
        <v>1004</v>
      </c>
      <c r="AG1843" s="256" t="s">
        <v>1004</v>
      </c>
      <c r="AH1843" s="256" t="s">
        <v>1004</v>
      </c>
      <c r="AI1843" s="256" t="s">
        <v>1004</v>
      </c>
      <c r="AJ1843" s="256" t="s">
        <v>1004</v>
      </c>
      <c r="AK1843" s="256" t="s">
        <v>1004</v>
      </c>
      <c r="AL1843" s="256" t="s">
        <v>1004</v>
      </c>
      <c r="AM1843" s="256" t="s">
        <v>1004</v>
      </c>
    </row>
    <row r="1844" spans="1:39" s="121" customFormat="1" ht="15" customHeight="1">
      <c r="A1844" s="233" t="s">
        <v>1909</v>
      </c>
      <c r="B1844" s="233"/>
      <c r="C1844" s="233" t="s">
        <v>509</v>
      </c>
      <c r="H1844" s="121">
        <v>1</v>
      </c>
      <c r="I1844" s="235">
        <v>21.5</v>
      </c>
      <c r="J1844" s="251">
        <f t="shared" si="71"/>
        <v>21.5</v>
      </c>
      <c r="K1844" s="252">
        <f t="shared" si="72"/>
        <v>1.0021674785000117E-3</v>
      </c>
      <c r="P1844" s="315"/>
      <c r="Q1844" s="283"/>
      <c r="R1844" s="255">
        <v>1</v>
      </c>
      <c r="S1844" s="256" t="s">
        <v>1004</v>
      </c>
      <c r="T1844" s="256" t="s">
        <v>1004</v>
      </c>
      <c r="U1844" s="256" t="s">
        <v>1004</v>
      </c>
      <c r="V1844" s="256" t="s">
        <v>1004</v>
      </c>
      <c r="W1844" s="256" t="s">
        <v>1004</v>
      </c>
      <c r="X1844" s="256" t="s">
        <v>1004</v>
      </c>
      <c r="Y1844" s="256" t="s">
        <v>1004</v>
      </c>
      <c r="Z1844" s="256" t="s">
        <v>1004</v>
      </c>
      <c r="AA1844" s="256" t="s">
        <v>1004</v>
      </c>
      <c r="AB1844" s="256" t="s">
        <v>1004</v>
      </c>
      <c r="AC1844" s="256" t="s">
        <v>1004</v>
      </c>
      <c r="AD1844" s="256" t="s">
        <v>1004</v>
      </c>
      <c r="AE1844" s="256" t="s">
        <v>1004</v>
      </c>
      <c r="AF1844" s="256" t="s">
        <v>1004</v>
      </c>
      <c r="AG1844" s="256" t="s">
        <v>1004</v>
      </c>
      <c r="AH1844" s="256" t="s">
        <v>1004</v>
      </c>
      <c r="AI1844" s="256" t="s">
        <v>1004</v>
      </c>
      <c r="AJ1844" s="256" t="s">
        <v>1004</v>
      </c>
      <c r="AK1844" s="256" t="s">
        <v>1004</v>
      </c>
      <c r="AL1844" s="256" t="s">
        <v>1004</v>
      </c>
      <c r="AM1844" s="256" t="s">
        <v>1004</v>
      </c>
    </row>
    <row r="1845" spans="1:39" s="121" customFormat="1" ht="15" hidden="1" customHeight="1">
      <c r="A1845" s="233" t="s">
        <v>1910</v>
      </c>
      <c r="B1845" s="233"/>
      <c r="C1845" s="233" t="s">
        <v>528</v>
      </c>
      <c r="H1845" s="121">
        <v>1</v>
      </c>
      <c r="I1845" s="235">
        <v>13.3</v>
      </c>
      <c r="J1845" s="236">
        <f t="shared" si="71"/>
        <v>13.3</v>
      </c>
      <c r="K1845" s="237">
        <f t="shared" si="72"/>
        <v>6.1994546344419329E-4</v>
      </c>
      <c r="R1845" s="291"/>
    </row>
    <row r="1846" spans="1:39" s="205" customFormat="1" ht="28.5" customHeight="1">
      <c r="A1846" s="204" t="s">
        <v>1911</v>
      </c>
      <c r="B1846" s="204"/>
      <c r="C1846" s="204" t="s">
        <v>537</v>
      </c>
      <c r="H1846" s="205">
        <v>1</v>
      </c>
      <c r="I1846" s="206">
        <v>13.3</v>
      </c>
      <c r="J1846" s="193">
        <f t="shared" si="71"/>
        <v>13.3</v>
      </c>
      <c r="K1846" s="207">
        <f t="shared" si="72"/>
        <v>6.1994546344419329E-4</v>
      </c>
      <c r="P1846" s="317" t="s">
        <v>2270</v>
      </c>
      <c r="R1846" s="303">
        <v>1</v>
      </c>
      <c r="S1846" s="205" t="s">
        <v>91</v>
      </c>
      <c r="T1846" s="205" t="s">
        <v>91</v>
      </c>
      <c r="U1846" s="205" t="s">
        <v>91</v>
      </c>
      <c r="V1846" s="205" t="s">
        <v>91</v>
      </c>
      <c r="W1846" s="205" t="s">
        <v>91</v>
      </c>
      <c r="X1846" s="205" t="s">
        <v>91</v>
      </c>
      <c r="Y1846" s="205" t="s">
        <v>91</v>
      </c>
      <c r="Z1846" s="205" t="s">
        <v>91</v>
      </c>
      <c r="AA1846" s="205" t="s">
        <v>91</v>
      </c>
      <c r="AB1846" s="205" t="s">
        <v>91</v>
      </c>
      <c r="AC1846" s="205" t="s">
        <v>91</v>
      </c>
      <c r="AD1846" s="205" t="s">
        <v>91</v>
      </c>
      <c r="AE1846" s="205" t="s">
        <v>91</v>
      </c>
      <c r="AF1846" s="205" t="s">
        <v>91</v>
      </c>
      <c r="AG1846" s="205" t="s">
        <v>91</v>
      </c>
      <c r="AH1846" s="205" t="s">
        <v>91</v>
      </c>
      <c r="AI1846" s="205" t="s">
        <v>91</v>
      </c>
      <c r="AJ1846" s="205" t="s">
        <v>91</v>
      </c>
      <c r="AK1846" s="205" t="s">
        <v>91</v>
      </c>
      <c r="AL1846" s="205" t="s">
        <v>91</v>
      </c>
      <c r="AM1846" s="205" t="s">
        <v>91</v>
      </c>
    </row>
    <row r="1847" spans="1:39" s="121" customFormat="1" ht="15" hidden="1" customHeight="1">
      <c r="A1847" s="233" t="s">
        <v>1912</v>
      </c>
      <c r="B1847" s="233"/>
      <c r="C1847" s="233" t="s">
        <v>985</v>
      </c>
      <c r="H1847" s="121">
        <v>1</v>
      </c>
      <c r="I1847" s="235">
        <v>13.3</v>
      </c>
      <c r="J1847" s="236">
        <f t="shared" si="71"/>
        <v>13.3</v>
      </c>
      <c r="K1847" s="237">
        <f t="shared" si="72"/>
        <v>6.1994546344419329E-4</v>
      </c>
      <c r="R1847" s="291"/>
    </row>
    <row r="1848" spans="1:39" s="123" customFormat="1" ht="23.55" customHeight="1">
      <c r="A1848" s="153" t="s">
        <v>1913</v>
      </c>
      <c r="B1848" s="153"/>
      <c r="C1848" s="153" t="s">
        <v>2126</v>
      </c>
      <c r="H1848" s="123">
        <v>1</v>
      </c>
      <c r="I1848" s="156">
        <v>13.3</v>
      </c>
      <c r="J1848" s="222">
        <f t="shared" si="71"/>
        <v>13.3</v>
      </c>
      <c r="K1848" s="164">
        <f t="shared" si="72"/>
        <v>6.1994546344419329E-4</v>
      </c>
      <c r="P1848" s="316" t="s">
        <v>819</v>
      </c>
      <c r="Q1848" s="123">
        <v>1</v>
      </c>
      <c r="R1848" s="302">
        <v>1</v>
      </c>
      <c r="S1848" s="123" t="s">
        <v>91</v>
      </c>
      <c r="T1848" s="123" t="s">
        <v>91</v>
      </c>
      <c r="U1848" s="123" t="s">
        <v>91</v>
      </c>
      <c r="V1848" s="123" t="s">
        <v>91</v>
      </c>
      <c r="W1848" s="123" t="s">
        <v>91</v>
      </c>
      <c r="X1848" s="123" t="s">
        <v>91</v>
      </c>
      <c r="Y1848" s="123" t="s">
        <v>91</v>
      </c>
      <c r="Z1848" s="123" t="s">
        <v>91</v>
      </c>
      <c r="AA1848" s="123" t="s">
        <v>91</v>
      </c>
      <c r="AB1848" s="123" t="s">
        <v>91</v>
      </c>
      <c r="AC1848" s="123" t="s">
        <v>91</v>
      </c>
      <c r="AD1848" s="123" t="s">
        <v>91</v>
      </c>
      <c r="AE1848" s="123" t="s">
        <v>91</v>
      </c>
      <c r="AF1848" s="123" t="s">
        <v>91</v>
      </c>
      <c r="AG1848" s="123" t="s">
        <v>91</v>
      </c>
      <c r="AH1848" s="123" t="s">
        <v>91</v>
      </c>
      <c r="AI1848" s="123" t="s">
        <v>91</v>
      </c>
      <c r="AJ1848" s="123" t="s">
        <v>91</v>
      </c>
      <c r="AK1848" s="123" t="s">
        <v>91</v>
      </c>
      <c r="AL1848" s="123" t="s">
        <v>91</v>
      </c>
      <c r="AM1848" s="123" t="s">
        <v>91</v>
      </c>
    </row>
    <row r="1849" spans="1:39" s="121" customFormat="1" ht="15" customHeight="1">
      <c r="A1849" s="233" t="s">
        <v>1914</v>
      </c>
      <c r="B1849" s="233"/>
      <c r="C1849" s="233" t="s">
        <v>479</v>
      </c>
      <c r="H1849" s="121">
        <v>1</v>
      </c>
      <c r="I1849" s="235">
        <v>13.3</v>
      </c>
      <c r="J1849" s="236">
        <f t="shared" si="71"/>
        <v>13.3</v>
      </c>
      <c r="K1849" s="237">
        <f t="shared" si="72"/>
        <v>6.1994546344419329E-4</v>
      </c>
      <c r="P1849" s="315"/>
      <c r="R1849" s="300">
        <v>1</v>
      </c>
      <c r="S1849" s="121" t="s">
        <v>91</v>
      </c>
      <c r="T1849" s="121" t="s">
        <v>91</v>
      </c>
      <c r="U1849" s="121" t="s">
        <v>91</v>
      </c>
      <c r="V1849" s="121" t="s">
        <v>91</v>
      </c>
      <c r="W1849" s="121" t="s">
        <v>91</v>
      </c>
      <c r="X1849" s="121" t="s">
        <v>91</v>
      </c>
      <c r="Y1849" s="121" t="s">
        <v>91</v>
      </c>
      <c r="Z1849" s="121" t="s">
        <v>91</v>
      </c>
      <c r="AA1849" s="121" t="s">
        <v>91</v>
      </c>
      <c r="AB1849" s="121" t="s">
        <v>91</v>
      </c>
      <c r="AC1849" s="121" t="s">
        <v>91</v>
      </c>
      <c r="AD1849" s="121" t="s">
        <v>91</v>
      </c>
      <c r="AE1849" s="121" t="s">
        <v>91</v>
      </c>
      <c r="AF1849" s="121" t="s">
        <v>91</v>
      </c>
      <c r="AG1849" s="121" t="s">
        <v>91</v>
      </c>
      <c r="AH1849" s="121" t="s">
        <v>91</v>
      </c>
      <c r="AI1849" s="121" t="s">
        <v>91</v>
      </c>
      <c r="AJ1849" s="121" t="s">
        <v>91</v>
      </c>
      <c r="AK1849" s="121" t="s">
        <v>91</v>
      </c>
      <c r="AL1849" s="121" t="s">
        <v>91</v>
      </c>
      <c r="AM1849" s="121" t="s">
        <v>91</v>
      </c>
    </row>
    <row r="1850" spans="1:39" s="205" customFormat="1" ht="15" customHeight="1">
      <c r="A1850" s="204" t="s">
        <v>1915</v>
      </c>
      <c r="B1850" s="204"/>
      <c r="C1850" s="204" t="s">
        <v>851</v>
      </c>
      <c r="H1850" s="205">
        <v>1</v>
      </c>
      <c r="I1850" s="206">
        <v>13.3</v>
      </c>
      <c r="J1850" s="223">
        <f t="shared" si="71"/>
        <v>13.3</v>
      </c>
      <c r="K1850" s="211">
        <f t="shared" si="72"/>
        <v>6.1994546344419329E-4</v>
      </c>
      <c r="P1850" s="317"/>
      <c r="Q1850" s="220"/>
      <c r="R1850" s="299">
        <v>1</v>
      </c>
      <c r="S1850" s="221" t="s">
        <v>91</v>
      </c>
      <c r="T1850" s="221" t="s">
        <v>91</v>
      </c>
      <c r="U1850" s="221" t="s">
        <v>91</v>
      </c>
      <c r="V1850" s="221" t="s">
        <v>91</v>
      </c>
      <c r="W1850" s="221" t="s">
        <v>91</v>
      </c>
      <c r="X1850" s="221" t="s">
        <v>91</v>
      </c>
      <c r="Y1850" s="221" t="s">
        <v>91</v>
      </c>
      <c r="Z1850" s="221" t="s">
        <v>91</v>
      </c>
      <c r="AA1850" s="221" t="s">
        <v>91</v>
      </c>
      <c r="AB1850" s="221" t="s">
        <v>91</v>
      </c>
      <c r="AC1850" s="221" t="s">
        <v>91</v>
      </c>
      <c r="AD1850" s="221" t="s">
        <v>91</v>
      </c>
      <c r="AE1850" s="221" t="s">
        <v>91</v>
      </c>
      <c r="AF1850" s="221" t="s">
        <v>91</v>
      </c>
      <c r="AG1850" s="221" t="s">
        <v>91</v>
      </c>
      <c r="AH1850" s="221" t="s">
        <v>91</v>
      </c>
      <c r="AI1850" s="221" t="s">
        <v>91</v>
      </c>
      <c r="AJ1850" s="221" t="s">
        <v>91</v>
      </c>
      <c r="AK1850" s="221" t="s">
        <v>91</v>
      </c>
      <c r="AL1850" s="221" t="s">
        <v>91</v>
      </c>
      <c r="AM1850" s="221" t="s">
        <v>91</v>
      </c>
    </row>
    <row r="1851" spans="1:39" s="205" customFormat="1" ht="15" customHeight="1">
      <c r="A1851" s="204" t="s">
        <v>1916</v>
      </c>
      <c r="B1851" s="204"/>
      <c r="C1851" s="204" t="s">
        <v>851</v>
      </c>
      <c r="H1851" s="205">
        <v>1</v>
      </c>
      <c r="I1851" s="206">
        <v>13.3</v>
      </c>
      <c r="J1851" s="223">
        <f t="shared" si="71"/>
        <v>13.3</v>
      </c>
      <c r="K1851" s="211">
        <f t="shared" si="72"/>
        <v>6.1994546344419329E-4</v>
      </c>
      <c r="P1851" s="317"/>
      <c r="Q1851" s="220"/>
      <c r="R1851" s="299">
        <v>1</v>
      </c>
      <c r="S1851" s="221" t="s">
        <v>91</v>
      </c>
      <c r="T1851" s="221" t="s">
        <v>91</v>
      </c>
      <c r="U1851" s="221" t="s">
        <v>91</v>
      </c>
      <c r="V1851" s="221" t="s">
        <v>91</v>
      </c>
      <c r="W1851" s="221" t="s">
        <v>91</v>
      </c>
      <c r="X1851" s="221" t="s">
        <v>91</v>
      </c>
      <c r="Y1851" s="221" t="s">
        <v>91</v>
      </c>
      <c r="Z1851" s="221" t="s">
        <v>91</v>
      </c>
      <c r="AA1851" s="221" t="s">
        <v>91</v>
      </c>
      <c r="AB1851" s="221" t="s">
        <v>91</v>
      </c>
      <c r="AC1851" s="221" t="s">
        <v>91</v>
      </c>
      <c r="AD1851" s="221" t="s">
        <v>91</v>
      </c>
      <c r="AE1851" s="221" t="s">
        <v>91</v>
      </c>
      <c r="AF1851" s="221" t="s">
        <v>91</v>
      </c>
      <c r="AG1851" s="221" t="s">
        <v>91</v>
      </c>
      <c r="AH1851" s="221" t="s">
        <v>91</v>
      </c>
      <c r="AI1851" s="221" t="s">
        <v>91</v>
      </c>
      <c r="AJ1851" s="221" t="s">
        <v>91</v>
      </c>
      <c r="AK1851" s="221" t="s">
        <v>91</v>
      </c>
      <c r="AL1851" s="221" t="s">
        <v>91</v>
      </c>
      <c r="AM1851" s="221" t="s">
        <v>91</v>
      </c>
    </row>
    <row r="1852" spans="1:39" s="121" customFormat="1" ht="15" hidden="1" customHeight="1">
      <c r="A1852" s="233" t="s">
        <v>1917</v>
      </c>
      <c r="B1852" s="233"/>
      <c r="C1852" s="233" t="s">
        <v>2088</v>
      </c>
      <c r="H1852" s="121">
        <v>1</v>
      </c>
      <c r="I1852" s="235">
        <v>13.3</v>
      </c>
      <c r="J1852" s="236">
        <f t="shared" si="71"/>
        <v>13.3</v>
      </c>
      <c r="K1852" s="237">
        <f t="shared" si="72"/>
        <v>6.1994546344419329E-4</v>
      </c>
      <c r="R1852" s="291"/>
    </row>
    <row r="1853" spans="1:39" s="121" customFormat="1" ht="15" hidden="1" customHeight="1">
      <c r="A1853" s="233" t="s">
        <v>1918</v>
      </c>
      <c r="B1853" s="233"/>
      <c r="C1853" s="233" t="s">
        <v>2088</v>
      </c>
      <c r="H1853" s="121">
        <v>1</v>
      </c>
      <c r="I1853" s="235">
        <v>13.3</v>
      </c>
      <c r="J1853" s="236">
        <f t="shared" si="71"/>
        <v>13.3</v>
      </c>
      <c r="K1853" s="237">
        <f t="shared" si="72"/>
        <v>6.1994546344419329E-4</v>
      </c>
      <c r="R1853" s="291"/>
    </row>
    <row r="1854" spans="1:39" s="121" customFormat="1" ht="15" customHeight="1">
      <c r="A1854" s="233" t="s">
        <v>1919</v>
      </c>
      <c r="B1854" s="233"/>
      <c r="C1854" s="233" t="s">
        <v>494</v>
      </c>
      <c r="H1854" s="121">
        <v>1</v>
      </c>
      <c r="I1854" s="235">
        <v>13.3</v>
      </c>
      <c r="J1854" s="236">
        <f t="shared" si="71"/>
        <v>13.3</v>
      </c>
      <c r="K1854" s="237">
        <f t="shared" si="72"/>
        <v>6.1994546344419329E-4</v>
      </c>
      <c r="P1854" s="315"/>
      <c r="R1854" s="300">
        <v>1</v>
      </c>
      <c r="S1854" s="121" t="s">
        <v>91</v>
      </c>
      <c r="T1854" s="121" t="s">
        <v>91</v>
      </c>
      <c r="U1854" s="121" t="s">
        <v>91</v>
      </c>
      <c r="V1854" s="121" t="s">
        <v>91</v>
      </c>
      <c r="W1854" s="121" t="s">
        <v>91</v>
      </c>
      <c r="X1854" s="121" t="s">
        <v>91</v>
      </c>
      <c r="Y1854" s="121" t="s">
        <v>91</v>
      </c>
      <c r="Z1854" s="121" t="s">
        <v>91</v>
      </c>
      <c r="AA1854" s="121" t="s">
        <v>91</v>
      </c>
      <c r="AB1854" s="121" t="s">
        <v>91</v>
      </c>
      <c r="AC1854" s="121" t="s">
        <v>91</v>
      </c>
      <c r="AD1854" s="121" t="s">
        <v>91</v>
      </c>
      <c r="AE1854" s="121" t="s">
        <v>91</v>
      </c>
      <c r="AF1854" s="121" t="s">
        <v>91</v>
      </c>
      <c r="AG1854" s="121" t="s">
        <v>91</v>
      </c>
      <c r="AH1854" s="121" t="s">
        <v>91</v>
      </c>
      <c r="AI1854" s="121" t="s">
        <v>91</v>
      </c>
      <c r="AJ1854" s="121" t="s">
        <v>91</v>
      </c>
      <c r="AK1854" s="121" t="s">
        <v>91</v>
      </c>
      <c r="AL1854" s="121" t="s">
        <v>91</v>
      </c>
      <c r="AM1854" s="121" t="s">
        <v>91</v>
      </c>
    </row>
    <row r="1855" spans="1:39" s="121" customFormat="1" ht="15" hidden="1" customHeight="1">
      <c r="A1855" s="233" t="s">
        <v>1920</v>
      </c>
      <c r="B1855" s="233"/>
      <c r="C1855" s="233" t="s">
        <v>2042</v>
      </c>
      <c r="H1855" s="121">
        <v>1</v>
      </c>
      <c r="I1855" s="235">
        <v>13.3</v>
      </c>
      <c r="J1855" s="236">
        <f t="shared" si="71"/>
        <v>13.3</v>
      </c>
      <c r="K1855" s="237">
        <f t="shared" si="72"/>
        <v>6.1994546344419329E-4</v>
      </c>
      <c r="R1855" s="291"/>
    </row>
    <row r="1856" spans="1:39" s="121" customFormat="1" ht="15" hidden="1" customHeight="1">
      <c r="A1856" s="233" t="s">
        <v>1921</v>
      </c>
      <c r="B1856" s="233"/>
      <c r="C1856" s="233" t="s">
        <v>355</v>
      </c>
      <c r="H1856" s="121">
        <v>1</v>
      </c>
      <c r="I1856" s="235">
        <v>13.3</v>
      </c>
      <c r="J1856" s="236">
        <f t="shared" si="71"/>
        <v>13.3</v>
      </c>
      <c r="K1856" s="237">
        <f t="shared" si="72"/>
        <v>6.1994546344419329E-4</v>
      </c>
      <c r="R1856" s="291"/>
    </row>
    <row r="1857" spans="1:39" s="121" customFormat="1" ht="15" hidden="1" customHeight="1">
      <c r="A1857" s="233" t="s">
        <v>1922</v>
      </c>
      <c r="B1857" s="233"/>
      <c r="C1857" s="233" t="s">
        <v>986</v>
      </c>
      <c r="H1857" s="121">
        <v>1</v>
      </c>
      <c r="I1857" s="235">
        <v>13.3</v>
      </c>
      <c r="J1857" s="236">
        <f t="shared" si="71"/>
        <v>13.3</v>
      </c>
      <c r="K1857" s="237">
        <f t="shared" si="72"/>
        <v>6.1994546344419329E-4</v>
      </c>
      <c r="R1857" s="291"/>
    </row>
    <row r="1858" spans="1:39" s="121" customFormat="1" ht="15" customHeight="1">
      <c r="A1858" s="233" t="s">
        <v>1923</v>
      </c>
      <c r="B1858" s="233"/>
      <c r="C1858" s="233" t="s">
        <v>2096</v>
      </c>
      <c r="H1858" s="121">
        <v>1</v>
      </c>
      <c r="I1858" s="235">
        <v>13.3</v>
      </c>
      <c r="J1858" s="251">
        <f t="shared" si="71"/>
        <v>13.3</v>
      </c>
      <c r="K1858" s="252">
        <f t="shared" si="72"/>
        <v>6.1994546344419329E-4</v>
      </c>
      <c r="P1858" s="315"/>
      <c r="Q1858" s="283"/>
      <c r="R1858" s="298">
        <v>1</v>
      </c>
      <c r="S1858" s="257" t="s">
        <v>91</v>
      </c>
      <c r="T1858" s="257" t="s">
        <v>1004</v>
      </c>
      <c r="U1858" s="257" t="s">
        <v>1004</v>
      </c>
      <c r="V1858" s="257" t="s">
        <v>1004</v>
      </c>
      <c r="W1858" s="257" t="s">
        <v>1004</v>
      </c>
      <c r="X1858" s="257" t="s">
        <v>1004</v>
      </c>
      <c r="Y1858" s="257" t="s">
        <v>1004</v>
      </c>
      <c r="Z1858" s="257" t="s">
        <v>1004</v>
      </c>
      <c r="AA1858" s="257" t="s">
        <v>1004</v>
      </c>
      <c r="AB1858" s="257" t="s">
        <v>1004</v>
      </c>
      <c r="AC1858" s="257" t="s">
        <v>1004</v>
      </c>
      <c r="AD1858" s="257" t="s">
        <v>1004</v>
      </c>
      <c r="AE1858" s="257" t="s">
        <v>1004</v>
      </c>
      <c r="AF1858" s="257" t="s">
        <v>1004</v>
      </c>
      <c r="AG1858" s="257" t="s">
        <v>1004</v>
      </c>
      <c r="AH1858" s="257" t="s">
        <v>1004</v>
      </c>
      <c r="AI1858" s="257" t="s">
        <v>1004</v>
      </c>
      <c r="AJ1858" s="257" t="s">
        <v>1004</v>
      </c>
      <c r="AK1858" s="257" t="s">
        <v>1004</v>
      </c>
      <c r="AL1858" s="257" t="s">
        <v>1004</v>
      </c>
      <c r="AM1858" s="257" t="s">
        <v>1004</v>
      </c>
    </row>
    <row r="1859" spans="1:39" s="121" customFormat="1" ht="15" hidden="1" customHeight="1">
      <c r="A1859" s="233" t="s">
        <v>1924</v>
      </c>
      <c r="B1859" s="233"/>
      <c r="C1859" s="233" t="s">
        <v>2166</v>
      </c>
      <c r="H1859" s="121">
        <v>1</v>
      </c>
      <c r="I1859" s="235">
        <v>13.3</v>
      </c>
      <c r="J1859" s="236">
        <f t="shared" si="71"/>
        <v>13.3</v>
      </c>
      <c r="K1859" s="237">
        <f t="shared" si="72"/>
        <v>6.1994546344419329E-4</v>
      </c>
      <c r="R1859" s="291"/>
    </row>
    <row r="1860" spans="1:39" s="121" customFormat="1" ht="15" hidden="1" customHeight="1">
      <c r="A1860" s="233" t="s">
        <v>1925</v>
      </c>
      <c r="B1860" s="233"/>
      <c r="C1860" s="233" t="s">
        <v>663</v>
      </c>
      <c r="H1860" s="121">
        <v>1</v>
      </c>
      <c r="I1860" s="235">
        <v>13.3</v>
      </c>
      <c r="J1860" s="236">
        <f t="shared" si="71"/>
        <v>13.3</v>
      </c>
      <c r="K1860" s="237">
        <f t="shared" si="72"/>
        <v>6.1994546344419329E-4</v>
      </c>
      <c r="R1860" s="291"/>
    </row>
    <row r="1861" spans="1:39" s="121" customFormat="1" ht="15" hidden="1" customHeight="1">
      <c r="A1861" s="233" t="s">
        <v>1926</v>
      </c>
      <c r="B1861" s="233"/>
      <c r="C1861" s="233" t="s">
        <v>827</v>
      </c>
      <c r="H1861" s="121">
        <v>1</v>
      </c>
      <c r="I1861" s="235">
        <v>17.100000000000001</v>
      </c>
      <c r="J1861" s="236">
        <f t="shared" si="71"/>
        <v>17.100000000000001</v>
      </c>
      <c r="K1861" s="237">
        <f t="shared" si="72"/>
        <v>7.9707273871396284E-4</v>
      </c>
      <c r="R1861" s="291"/>
    </row>
    <row r="1862" spans="1:39" s="121" customFormat="1" ht="15" hidden="1" customHeight="1">
      <c r="A1862" s="233" t="s">
        <v>1927</v>
      </c>
      <c r="B1862" s="233"/>
      <c r="C1862" s="233" t="s">
        <v>432</v>
      </c>
      <c r="H1862" s="121">
        <v>1</v>
      </c>
      <c r="I1862" s="235">
        <v>4.7</v>
      </c>
      <c r="J1862" s="236">
        <f t="shared" si="71"/>
        <v>4.7</v>
      </c>
      <c r="K1862" s="237">
        <f t="shared" si="72"/>
        <v>2.1907847204418861E-4</v>
      </c>
      <c r="R1862" s="291"/>
    </row>
    <row r="1863" spans="1:39" s="205" customFormat="1" ht="15" customHeight="1">
      <c r="A1863" s="204" t="s">
        <v>1928</v>
      </c>
      <c r="B1863" s="204"/>
      <c r="C1863" s="204" t="s">
        <v>554</v>
      </c>
      <c r="H1863" s="205">
        <v>1</v>
      </c>
      <c r="I1863" s="206">
        <v>25.3</v>
      </c>
      <c r="J1863" s="223">
        <f t="shared" si="71"/>
        <v>25.3</v>
      </c>
      <c r="K1863" s="211">
        <f t="shared" si="72"/>
        <v>1.1792947537697812E-3</v>
      </c>
      <c r="P1863" s="317"/>
      <c r="Q1863" s="220"/>
      <c r="R1863" s="299">
        <v>1</v>
      </c>
      <c r="S1863" s="221" t="s">
        <v>91</v>
      </c>
      <c r="T1863" s="221" t="s">
        <v>91</v>
      </c>
      <c r="U1863" s="221" t="s">
        <v>91</v>
      </c>
      <c r="V1863" s="221" t="s">
        <v>91</v>
      </c>
      <c r="W1863" s="221" t="s">
        <v>91</v>
      </c>
      <c r="X1863" s="221" t="s">
        <v>91</v>
      </c>
      <c r="Y1863" s="221" t="s">
        <v>91</v>
      </c>
      <c r="Z1863" s="221" t="s">
        <v>91</v>
      </c>
      <c r="AA1863" s="221" t="s">
        <v>91</v>
      </c>
      <c r="AB1863" s="221" t="s">
        <v>91</v>
      </c>
      <c r="AC1863" s="221" t="s">
        <v>91</v>
      </c>
      <c r="AD1863" s="221" t="s">
        <v>91</v>
      </c>
      <c r="AE1863" s="221" t="s">
        <v>91</v>
      </c>
      <c r="AF1863" s="221" t="s">
        <v>91</v>
      </c>
      <c r="AG1863" s="221" t="s">
        <v>91</v>
      </c>
      <c r="AH1863" s="221" t="s">
        <v>91</v>
      </c>
      <c r="AI1863" s="221" t="s">
        <v>91</v>
      </c>
      <c r="AJ1863" s="221" t="s">
        <v>91</v>
      </c>
      <c r="AK1863" s="221" t="s">
        <v>91</v>
      </c>
      <c r="AL1863" s="221" t="s">
        <v>91</v>
      </c>
      <c r="AM1863" s="221" t="s">
        <v>91</v>
      </c>
    </row>
    <row r="1864" spans="1:39" s="121" customFormat="1" ht="15" hidden="1" customHeight="1">
      <c r="A1864" s="233" t="s">
        <v>1929</v>
      </c>
      <c r="B1864" s="233"/>
      <c r="C1864" s="233" t="s">
        <v>2098</v>
      </c>
      <c r="H1864" s="121">
        <v>1</v>
      </c>
      <c r="I1864" s="235">
        <v>13.3</v>
      </c>
      <c r="J1864" s="236">
        <f t="shared" si="71"/>
        <v>13.3</v>
      </c>
      <c r="K1864" s="237">
        <f t="shared" si="72"/>
        <v>6.1994546344419329E-4</v>
      </c>
      <c r="R1864" s="291"/>
    </row>
    <row r="1865" spans="1:39" s="121" customFormat="1" ht="15" hidden="1" customHeight="1">
      <c r="A1865" s="233" t="s">
        <v>1930</v>
      </c>
      <c r="B1865" s="233"/>
      <c r="C1865" s="233" t="s">
        <v>2098</v>
      </c>
      <c r="H1865" s="121">
        <v>1</v>
      </c>
      <c r="I1865" s="235">
        <v>17.5</v>
      </c>
      <c r="J1865" s="236">
        <f t="shared" si="71"/>
        <v>17.5</v>
      </c>
      <c r="K1865" s="237">
        <f t="shared" si="72"/>
        <v>8.1571771505814907E-4</v>
      </c>
      <c r="R1865" s="291"/>
    </row>
    <row r="1866" spans="1:39" s="121" customFormat="1" ht="15" hidden="1" customHeight="1">
      <c r="A1866" s="233" t="s">
        <v>1931</v>
      </c>
      <c r="B1866" s="233"/>
      <c r="C1866" s="233" t="s">
        <v>919</v>
      </c>
      <c r="H1866" s="121">
        <v>1</v>
      </c>
      <c r="I1866" s="235">
        <v>6.5</v>
      </c>
      <c r="J1866" s="236">
        <f t="shared" si="71"/>
        <v>6.5</v>
      </c>
      <c r="K1866" s="237">
        <f t="shared" si="72"/>
        <v>3.0298086559302678E-4</v>
      </c>
      <c r="R1866" s="291"/>
    </row>
    <row r="1867" spans="1:39" s="121" customFormat="1" ht="15" hidden="1" customHeight="1">
      <c r="A1867" s="233" t="s">
        <v>1932</v>
      </c>
      <c r="B1867" s="233"/>
      <c r="C1867" s="233" t="s">
        <v>905</v>
      </c>
      <c r="H1867" s="121">
        <v>1</v>
      </c>
      <c r="I1867" s="235">
        <v>14.3</v>
      </c>
      <c r="J1867" s="236">
        <f t="shared" si="71"/>
        <v>14.3</v>
      </c>
      <c r="K1867" s="237">
        <f t="shared" si="72"/>
        <v>6.6655790430465895E-4</v>
      </c>
      <c r="R1867" s="291"/>
    </row>
    <row r="1868" spans="1:39" s="121" customFormat="1" ht="15" hidden="1" customHeight="1">
      <c r="A1868" s="233" t="s">
        <v>1933</v>
      </c>
      <c r="B1868" s="233"/>
      <c r="C1868" s="233" t="s">
        <v>845</v>
      </c>
      <c r="H1868" s="121">
        <v>1</v>
      </c>
      <c r="I1868" s="235">
        <v>13.3</v>
      </c>
      <c r="J1868" s="236">
        <f t="shared" si="71"/>
        <v>13.3</v>
      </c>
      <c r="K1868" s="237">
        <f t="shared" si="72"/>
        <v>6.1994546344419329E-4</v>
      </c>
      <c r="R1868" s="291"/>
    </row>
    <row r="1869" spans="1:39" s="121" customFormat="1" ht="15" hidden="1" customHeight="1">
      <c r="A1869" s="233" t="s">
        <v>1934</v>
      </c>
      <c r="B1869" s="233"/>
      <c r="C1869" s="233" t="s">
        <v>929</v>
      </c>
      <c r="H1869" s="121">
        <v>1</v>
      </c>
      <c r="I1869" s="235">
        <v>13.3</v>
      </c>
      <c r="J1869" s="236">
        <f t="shared" si="71"/>
        <v>13.3</v>
      </c>
      <c r="K1869" s="237">
        <f t="shared" si="72"/>
        <v>6.1994546344419329E-4</v>
      </c>
      <c r="R1869" s="291"/>
    </row>
    <row r="1870" spans="1:39" s="121" customFormat="1" ht="15" hidden="1" customHeight="1">
      <c r="A1870" s="233" t="s">
        <v>1935</v>
      </c>
      <c r="B1870" s="233"/>
      <c r="C1870" s="233" t="s">
        <v>2164</v>
      </c>
      <c r="H1870" s="121">
        <v>1</v>
      </c>
      <c r="I1870" s="235">
        <v>17.100000000000001</v>
      </c>
      <c r="J1870" s="236">
        <f t="shared" si="71"/>
        <v>17.100000000000001</v>
      </c>
      <c r="K1870" s="237">
        <f t="shared" si="72"/>
        <v>7.9707273871396284E-4</v>
      </c>
      <c r="R1870" s="291"/>
    </row>
    <row r="1871" spans="1:39" s="121" customFormat="1" ht="15" hidden="1" customHeight="1">
      <c r="A1871" s="233" t="s">
        <v>1936</v>
      </c>
      <c r="B1871" s="233"/>
      <c r="C1871" s="233" t="s">
        <v>2254</v>
      </c>
      <c r="H1871" s="121">
        <v>1</v>
      </c>
      <c r="I1871" s="235">
        <v>13.2</v>
      </c>
      <c r="J1871" s="236">
        <f t="shared" si="71"/>
        <v>13.2</v>
      </c>
      <c r="K1871" s="237">
        <f t="shared" si="72"/>
        <v>6.1528421935814668E-4</v>
      </c>
      <c r="R1871" s="291"/>
    </row>
    <row r="1872" spans="1:39" s="121" customFormat="1" ht="15" hidden="1" customHeight="1">
      <c r="A1872" s="233" t="s">
        <v>1937</v>
      </c>
      <c r="B1872" s="233"/>
      <c r="C1872" s="233" t="s">
        <v>789</v>
      </c>
      <c r="H1872" s="121">
        <v>1</v>
      </c>
      <c r="I1872" s="235">
        <v>15.7</v>
      </c>
      <c r="J1872" s="236">
        <f t="shared" si="71"/>
        <v>15.7</v>
      </c>
      <c r="K1872" s="237">
        <f t="shared" si="72"/>
        <v>7.3181532150931085E-4</v>
      </c>
      <c r="R1872" s="291"/>
    </row>
    <row r="1873" spans="1:39" s="121" customFormat="1" ht="15" hidden="1" customHeight="1">
      <c r="A1873" s="233" t="s">
        <v>1938</v>
      </c>
      <c r="B1873" s="233"/>
      <c r="C1873" s="233" t="s">
        <v>319</v>
      </c>
      <c r="H1873" s="121">
        <v>1</v>
      </c>
      <c r="I1873" s="235">
        <v>14.5</v>
      </c>
      <c r="J1873" s="236">
        <f t="shared" si="71"/>
        <v>14.5</v>
      </c>
      <c r="K1873" s="237">
        <f t="shared" si="72"/>
        <v>6.7588039247675207E-4</v>
      </c>
      <c r="R1873" s="291"/>
    </row>
    <row r="1874" spans="1:39" s="121" customFormat="1" ht="15" hidden="1" customHeight="1">
      <c r="A1874" s="233" t="s">
        <v>1939</v>
      </c>
      <c r="B1874" s="233"/>
      <c r="C1874" s="233" t="s">
        <v>857</v>
      </c>
      <c r="H1874" s="121">
        <v>1</v>
      </c>
      <c r="I1874" s="235">
        <v>13.3</v>
      </c>
      <c r="J1874" s="236">
        <f t="shared" si="71"/>
        <v>13.3</v>
      </c>
      <c r="K1874" s="237">
        <f t="shared" si="72"/>
        <v>6.1994546344419329E-4</v>
      </c>
      <c r="R1874" s="291"/>
    </row>
    <row r="1875" spans="1:39" s="121" customFormat="1" ht="15" hidden="1" customHeight="1">
      <c r="A1875" s="233" t="s">
        <v>1940</v>
      </c>
      <c r="B1875" s="233"/>
      <c r="C1875" s="233" t="s">
        <v>2088</v>
      </c>
      <c r="H1875" s="121">
        <v>1</v>
      </c>
      <c r="I1875" s="235">
        <v>13</v>
      </c>
      <c r="J1875" s="236">
        <f t="shared" si="71"/>
        <v>13</v>
      </c>
      <c r="K1875" s="237">
        <f t="shared" si="72"/>
        <v>6.0596173118605357E-4</v>
      </c>
      <c r="R1875" s="291"/>
    </row>
    <row r="1876" spans="1:39" s="205" customFormat="1" ht="15" customHeight="1">
      <c r="A1876" s="204" t="s">
        <v>1941</v>
      </c>
      <c r="B1876" s="204"/>
      <c r="C1876" s="204" t="s">
        <v>331</v>
      </c>
      <c r="H1876" s="205">
        <v>1</v>
      </c>
      <c r="I1876" s="206">
        <v>4.7</v>
      </c>
      <c r="J1876" s="223">
        <f t="shared" si="71"/>
        <v>4.7</v>
      </c>
      <c r="K1876" s="211">
        <f t="shared" si="72"/>
        <v>2.1907847204418861E-4</v>
      </c>
      <c r="P1876" s="317"/>
      <c r="Q1876" s="220"/>
      <c r="R1876" s="299">
        <v>1</v>
      </c>
      <c r="S1876" s="217" t="s">
        <v>1004</v>
      </c>
      <c r="T1876" s="217" t="s">
        <v>1004</v>
      </c>
      <c r="U1876" s="217" t="s">
        <v>1004</v>
      </c>
      <c r="V1876" s="217" t="s">
        <v>1004</v>
      </c>
      <c r="W1876" s="217" t="s">
        <v>1004</v>
      </c>
      <c r="X1876" s="217" t="s">
        <v>1004</v>
      </c>
      <c r="Y1876" s="217" t="s">
        <v>1004</v>
      </c>
      <c r="Z1876" s="217" t="s">
        <v>1004</v>
      </c>
      <c r="AA1876" s="217" t="s">
        <v>1004</v>
      </c>
      <c r="AB1876" s="217" t="s">
        <v>1004</v>
      </c>
      <c r="AC1876" s="217" t="s">
        <v>1004</v>
      </c>
      <c r="AD1876" s="217" t="s">
        <v>1004</v>
      </c>
      <c r="AE1876" s="217" t="s">
        <v>1004</v>
      </c>
      <c r="AF1876" s="217" t="s">
        <v>1004</v>
      </c>
      <c r="AG1876" s="217" t="s">
        <v>1004</v>
      </c>
      <c r="AH1876" s="217" t="s">
        <v>1004</v>
      </c>
      <c r="AI1876" s="217" t="s">
        <v>1004</v>
      </c>
      <c r="AJ1876" s="217" t="s">
        <v>1004</v>
      </c>
      <c r="AK1876" s="217" t="s">
        <v>1004</v>
      </c>
      <c r="AL1876" s="217" t="s">
        <v>1004</v>
      </c>
      <c r="AM1876" s="217" t="s">
        <v>1004</v>
      </c>
    </row>
    <row r="1877" spans="1:39" s="121" customFormat="1" ht="15" hidden="1" customHeight="1">
      <c r="A1877" s="233" t="s">
        <v>1942</v>
      </c>
      <c r="B1877" s="233"/>
      <c r="C1877" s="233" t="s">
        <v>502</v>
      </c>
      <c r="H1877" s="121">
        <v>1</v>
      </c>
      <c r="I1877" s="235">
        <v>18</v>
      </c>
      <c r="J1877" s="236">
        <f t="shared" si="71"/>
        <v>18</v>
      </c>
      <c r="K1877" s="237">
        <f t="shared" si="72"/>
        <v>8.390239354883819E-4</v>
      </c>
      <c r="R1877" s="291"/>
    </row>
    <row r="1878" spans="1:39" s="121" customFormat="1" ht="28.8" hidden="1">
      <c r="A1878" s="233" t="s">
        <v>1943</v>
      </c>
      <c r="B1878" s="233"/>
      <c r="C1878" s="233" t="s">
        <v>2232</v>
      </c>
      <c r="H1878" s="121">
        <v>1</v>
      </c>
      <c r="I1878" s="235">
        <v>13.3</v>
      </c>
      <c r="J1878" s="236">
        <f t="shared" si="71"/>
        <v>13.3</v>
      </c>
      <c r="K1878" s="237">
        <f t="shared" si="72"/>
        <v>6.1994546344419329E-4</v>
      </c>
      <c r="R1878" s="291"/>
    </row>
    <row r="1879" spans="1:39" s="121" customFormat="1" ht="15" hidden="1" customHeight="1">
      <c r="A1879" s="233" t="s">
        <v>1944</v>
      </c>
      <c r="B1879" s="233"/>
      <c r="C1879" s="233" t="s">
        <v>841</v>
      </c>
      <c r="H1879" s="121">
        <v>1</v>
      </c>
      <c r="I1879" s="235">
        <v>16.899999999999999</v>
      </c>
      <c r="J1879" s="236">
        <f t="shared" si="71"/>
        <v>16.899999999999999</v>
      </c>
      <c r="K1879" s="237">
        <f t="shared" si="72"/>
        <v>7.8775025054186952E-4</v>
      </c>
      <c r="R1879" s="291"/>
    </row>
    <row r="1880" spans="1:39" s="121" customFormat="1" ht="15" customHeight="1">
      <c r="A1880" s="233" t="s">
        <v>1945</v>
      </c>
      <c r="B1880" s="233"/>
      <c r="C1880" s="233" t="s">
        <v>2095</v>
      </c>
      <c r="H1880" s="121">
        <v>1</v>
      </c>
      <c r="I1880" s="235">
        <v>16.3</v>
      </c>
      <c r="J1880" s="251">
        <f t="shared" si="71"/>
        <v>16.3</v>
      </c>
      <c r="K1880" s="252">
        <f t="shared" si="72"/>
        <v>7.5978278602559029E-4</v>
      </c>
      <c r="P1880" s="315"/>
      <c r="Q1880" s="283"/>
      <c r="R1880" s="298">
        <v>1</v>
      </c>
      <c r="S1880" s="257" t="s">
        <v>1004</v>
      </c>
      <c r="T1880" s="257" t="s">
        <v>1004</v>
      </c>
      <c r="U1880" s="257" t="s">
        <v>1004</v>
      </c>
      <c r="V1880" s="257" t="s">
        <v>1004</v>
      </c>
      <c r="W1880" s="257" t="s">
        <v>1004</v>
      </c>
      <c r="X1880" s="257" t="s">
        <v>1004</v>
      </c>
      <c r="Y1880" s="257" t="s">
        <v>1004</v>
      </c>
      <c r="Z1880" s="257" t="s">
        <v>1004</v>
      </c>
      <c r="AA1880" s="257" t="s">
        <v>1004</v>
      </c>
      <c r="AB1880" s="257" t="s">
        <v>1004</v>
      </c>
      <c r="AC1880" s="257" t="s">
        <v>1004</v>
      </c>
      <c r="AD1880" s="257" t="s">
        <v>1004</v>
      </c>
      <c r="AE1880" s="257" t="s">
        <v>1004</v>
      </c>
      <c r="AF1880" s="257" t="s">
        <v>1004</v>
      </c>
      <c r="AG1880" s="257" t="s">
        <v>1004</v>
      </c>
      <c r="AH1880" s="257" t="s">
        <v>1004</v>
      </c>
      <c r="AI1880" s="257" t="s">
        <v>1004</v>
      </c>
      <c r="AJ1880" s="257" t="s">
        <v>1004</v>
      </c>
      <c r="AK1880" s="257" t="s">
        <v>1004</v>
      </c>
      <c r="AL1880" s="257" t="s">
        <v>1004</v>
      </c>
      <c r="AM1880" s="257" t="s">
        <v>1004</v>
      </c>
    </row>
    <row r="1881" spans="1:39" s="121" customFormat="1" ht="15" hidden="1" customHeight="1">
      <c r="A1881" s="233" t="s">
        <v>1946</v>
      </c>
      <c r="B1881" s="233"/>
      <c r="C1881" s="233" t="s">
        <v>1100</v>
      </c>
      <c r="H1881" s="121">
        <v>1</v>
      </c>
      <c r="I1881" s="235">
        <v>17.2</v>
      </c>
      <c r="J1881" s="236">
        <f t="shared" si="71"/>
        <v>17.2</v>
      </c>
      <c r="K1881" s="237">
        <f t="shared" si="72"/>
        <v>8.0173398280000924E-4</v>
      </c>
      <c r="R1881" s="291"/>
    </row>
    <row r="1882" spans="1:39" s="121" customFormat="1" ht="16.2" hidden="1" customHeight="1">
      <c r="A1882" s="233" t="s">
        <v>1947</v>
      </c>
      <c r="B1882" s="233"/>
      <c r="C1882" s="233" t="s">
        <v>2082</v>
      </c>
      <c r="H1882" s="121">
        <v>1</v>
      </c>
      <c r="I1882" s="235">
        <v>18.399999999999999</v>
      </c>
      <c r="J1882" s="236">
        <f t="shared" si="71"/>
        <v>18.399999999999999</v>
      </c>
      <c r="K1882" s="237">
        <f t="shared" si="72"/>
        <v>8.5766891183256802E-4</v>
      </c>
      <c r="R1882" s="291"/>
    </row>
    <row r="1883" spans="1:39" s="121" customFormat="1" ht="15" hidden="1" customHeight="1">
      <c r="A1883" s="233" t="s">
        <v>1948</v>
      </c>
      <c r="B1883" s="233"/>
      <c r="C1883" s="233" t="s">
        <v>297</v>
      </c>
      <c r="H1883" s="121">
        <v>1</v>
      </c>
      <c r="I1883" s="235">
        <v>17.399999999999999</v>
      </c>
      <c r="J1883" s="236">
        <v>17.399999999999999</v>
      </c>
      <c r="K1883" s="237"/>
      <c r="R1883" s="291"/>
    </row>
    <row r="1884" spans="1:39" s="121" customFormat="1" ht="15" hidden="1" customHeight="1">
      <c r="A1884" s="233" t="s">
        <v>1949</v>
      </c>
      <c r="B1884" s="233"/>
      <c r="C1884" s="233" t="s">
        <v>297</v>
      </c>
      <c r="H1884" s="121">
        <v>1</v>
      </c>
      <c r="I1884" s="235">
        <v>18.399999999999999</v>
      </c>
      <c r="J1884" s="236">
        <v>18.399999999999999</v>
      </c>
      <c r="K1884" s="237"/>
      <c r="R1884" s="291"/>
    </row>
    <row r="1885" spans="1:39" s="121" customFormat="1" ht="15" customHeight="1">
      <c r="A1885" s="233" t="s">
        <v>1950</v>
      </c>
      <c r="B1885" s="233"/>
      <c r="C1885" s="233" t="s">
        <v>987</v>
      </c>
      <c r="H1885" s="121">
        <v>1</v>
      </c>
      <c r="I1885" s="235">
        <v>15.1</v>
      </c>
      <c r="J1885" s="251">
        <f t="shared" si="71"/>
        <v>15.1</v>
      </c>
      <c r="K1885" s="252">
        <f t="shared" si="72"/>
        <v>7.038478569930314E-4</v>
      </c>
      <c r="P1885" s="315"/>
      <c r="Q1885" s="283"/>
      <c r="R1885" s="298">
        <v>1</v>
      </c>
      <c r="S1885" s="257" t="s">
        <v>91</v>
      </c>
      <c r="T1885" s="257" t="s">
        <v>91</v>
      </c>
      <c r="U1885" s="257" t="s">
        <v>91</v>
      </c>
      <c r="V1885" s="257" t="s">
        <v>91</v>
      </c>
      <c r="W1885" s="257" t="s">
        <v>91</v>
      </c>
      <c r="X1885" s="257" t="s">
        <v>91</v>
      </c>
      <c r="Y1885" s="257" t="s">
        <v>91</v>
      </c>
      <c r="Z1885" s="257" t="s">
        <v>91</v>
      </c>
      <c r="AA1885" s="257" t="s">
        <v>91</v>
      </c>
      <c r="AB1885" s="257" t="s">
        <v>91</v>
      </c>
      <c r="AC1885" s="257" t="s">
        <v>91</v>
      </c>
      <c r="AD1885" s="257" t="s">
        <v>91</v>
      </c>
      <c r="AE1885" s="257" t="s">
        <v>91</v>
      </c>
      <c r="AF1885" s="257" t="s">
        <v>91</v>
      </c>
      <c r="AG1885" s="257" t="s">
        <v>91</v>
      </c>
      <c r="AH1885" s="257" t="s">
        <v>91</v>
      </c>
      <c r="AI1885" s="257" t="s">
        <v>91</v>
      </c>
      <c r="AJ1885" s="257" t="s">
        <v>91</v>
      </c>
      <c r="AK1885" s="257" t="s">
        <v>91</v>
      </c>
      <c r="AL1885" s="257" t="s">
        <v>91</v>
      </c>
      <c r="AM1885" s="257" t="s">
        <v>91</v>
      </c>
    </row>
    <row r="1886" spans="1:39" s="121" customFormat="1" ht="15" customHeight="1">
      <c r="A1886" s="233" t="s">
        <v>1951</v>
      </c>
      <c r="B1886" s="233"/>
      <c r="C1886" s="233" t="s">
        <v>987</v>
      </c>
      <c r="H1886" s="121">
        <v>1</v>
      </c>
      <c r="I1886" s="235">
        <v>15.1</v>
      </c>
      <c r="J1886" s="251">
        <f t="shared" si="71"/>
        <v>15.1</v>
      </c>
      <c r="K1886" s="252">
        <f t="shared" si="72"/>
        <v>7.038478569930314E-4</v>
      </c>
      <c r="P1886" s="315"/>
      <c r="Q1886" s="283"/>
      <c r="R1886" s="298">
        <v>1</v>
      </c>
      <c r="S1886" s="257" t="s">
        <v>91</v>
      </c>
      <c r="T1886" s="257" t="s">
        <v>91</v>
      </c>
      <c r="U1886" s="257" t="s">
        <v>91</v>
      </c>
      <c r="V1886" s="257" t="s">
        <v>91</v>
      </c>
      <c r="W1886" s="257" t="s">
        <v>91</v>
      </c>
      <c r="X1886" s="257" t="s">
        <v>91</v>
      </c>
      <c r="Y1886" s="257" t="s">
        <v>91</v>
      </c>
      <c r="Z1886" s="257" t="s">
        <v>91</v>
      </c>
      <c r="AA1886" s="257" t="s">
        <v>91</v>
      </c>
      <c r="AB1886" s="257" t="s">
        <v>91</v>
      </c>
      <c r="AC1886" s="257" t="s">
        <v>91</v>
      </c>
      <c r="AD1886" s="257" t="s">
        <v>91</v>
      </c>
      <c r="AE1886" s="257" t="s">
        <v>91</v>
      </c>
      <c r="AF1886" s="257" t="s">
        <v>91</v>
      </c>
      <c r="AG1886" s="257" t="s">
        <v>91</v>
      </c>
      <c r="AH1886" s="257" t="s">
        <v>91</v>
      </c>
      <c r="AI1886" s="257" t="s">
        <v>91</v>
      </c>
      <c r="AJ1886" s="257" t="s">
        <v>91</v>
      </c>
      <c r="AK1886" s="257" t="s">
        <v>91</v>
      </c>
      <c r="AL1886" s="257" t="s">
        <v>91</v>
      </c>
      <c r="AM1886" s="257" t="s">
        <v>91</v>
      </c>
    </row>
    <row r="1887" spans="1:39" s="121" customFormat="1" ht="15" customHeight="1">
      <c r="A1887" s="233" t="s">
        <v>1952</v>
      </c>
      <c r="B1887" s="233"/>
      <c r="C1887" s="233" t="s">
        <v>319</v>
      </c>
      <c r="H1887" s="121">
        <v>1</v>
      </c>
      <c r="I1887" s="235">
        <v>15.1</v>
      </c>
      <c r="J1887" s="251">
        <f t="shared" si="71"/>
        <v>15.1</v>
      </c>
      <c r="K1887" s="252">
        <f t="shared" si="72"/>
        <v>7.038478569930314E-4</v>
      </c>
      <c r="P1887" s="315"/>
      <c r="Q1887" s="283"/>
      <c r="R1887" s="255">
        <v>1</v>
      </c>
      <c r="S1887" s="256" t="s">
        <v>91</v>
      </c>
      <c r="T1887" s="256" t="s">
        <v>91</v>
      </c>
      <c r="U1887" s="256" t="s">
        <v>91</v>
      </c>
      <c r="V1887" s="256" t="s">
        <v>91</v>
      </c>
      <c r="W1887" s="256" t="s">
        <v>91</v>
      </c>
      <c r="X1887" s="256" t="s">
        <v>91</v>
      </c>
      <c r="Y1887" s="256" t="s">
        <v>91</v>
      </c>
      <c r="Z1887" s="256" t="s">
        <v>91</v>
      </c>
      <c r="AA1887" s="256" t="s">
        <v>91</v>
      </c>
      <c r="AB1887" s="256" t="s">
        <v>91</v>
      </c>
      <c r="AC1887" s="256" t="s">
        <v>91</v>
      </c>
      <c r="AD1887" s="256" t="s">
        <v>91</v>
      </c>
      <c r="AE1887" s="256" t="s">
        <v>91</v>
      </c>
      <c r="AF1887" s="256" t="s">
        <v>91</v>
      </c>
      <c r="AG1887" s="256" t="s">
        <v>91</v>
      </c>
      <c r="AH1887" s="256" t="s">
        <v>91</v>
      </c>
      <c r="AI1887" s="256" t="s">
        <v>91</v>
      </c>
      <c r="AJ1887" s="256" t="s">
        <v>91</v>
      </c>
      <c r="AK1887" s="256" t="s">
        <v>91</v>
      </c>
      <c r="AL1887" s="256" t="s">
        <v>91</v>
      </c>
      <c r="AM1887" s="256" t="s">
        <v>91</v>
      </c>
    </row>
    <row r="1888" spans="1:39" s="121" customFormat="1" ht="15" customHeight="1">
      <c r="A1888" s="233" t="s">
        <v>1953</v>
      </c>
      <c r="B1888" s="233"/>
      <c r="C1888" s="233" t="s">
        <v>868</v>
      </c>
      <c r="H1888" s="121">
        <v>1</v>
      </c>
      <c r="I1888" s="235">
        <v>15.1</v>
      </c>
      <c r="J1888" s="251">
        <f t="shared" si="71"/>
        <v>15.1</v>
      </c>
      <c r="K1888" s="252">
        <f t="shared" si="72"/>
        <v>7.038478569930314E-4</v>
      </c>
      <c r="P1888" s="315"/>
      <c r="Q1888" s="283"/>
      <c r="R1888" s="298">
        <v>1</v>
      </c>
      <c r="S1888" s="257" t="s">
        <v>1004</v>
      </c>
      <c r="T1888" s="257" t="s">
        <v>1004</v>
      </c>
      <c r="U1888" s="257" t="s">
        <v>1004</v>
      </c>
      <c r="V1888" s="257" t="s">
        <v>1004</v>
      </c>
      <c r="W1888" s="257" t="s">
        <v>1004</v>
      </c>
      <c r="X1888" s="257" t="s">
        <v>1004</v>
      </c>
      <c r="Y1888" s="257" t="s">
        <v>1004</v>
      </c>
      <c r="Z1888" s="257" t="s">
        <v>1004</v>
      </c>
      <c r="AA1888" s="257" t="s">
        <v>1004</v>
      </c>
      <c r="AB1888" s="257" t="s">
        <v>1004</v>
      </c>
      <c r="AC1888" s="257" t="s">
        <v>1004</v>
      </c>
      <c r="AD1888" s="257" t="s">
        <v>1004</v>
      </c>
      <c r="AE1888" s="257" t="s">
        <v>1004</v>
      </c>
      <c r="AF1888" s="257" t="s">
        <v>1004</v>
      </c>
      <c r="AG1888" s="257" t="s">
        <v>1004</v>
      </c>
      <c r="AH1888" s="257" t="s">
        <v>1004</v>
      </c>
      <c r="AI1888" s="257" t="s">
        <v>1004</v>
      </c>
      <c r="AJ1888" s="257" t="s">
        <v>1004</v>
      </c>
      <c r="AK1888" s="257" t="s">
        <v>1004</v>
      </c>
      <c r="AL1888" s="257" t="s">
        <v>1004</v>
      </c>
      <c r="AM1888" s="257" t="s">
        <v>1004</v>
      </c>
    </row>
    <row r="1889" spans="1:39" s="121" customFormat="1" ht="15" hidden="1" customHeight="1">
      <c r="A1889" s="233" t="s">
        <v>1954</v>
      </c>
      <c r="B1889" s="233"/>
      <c r="C1889" s="233" t="s">
        <v>2244</v>
      </c>
      <c r="H1889" s="121">
        <v>1</v>
      </c>
      <c r="I1889" s="235">
        <v>15.1</v>
      </c>
      <c r="J1889" s="251">
        <f t="shared" si="71"/>
        <v>15.1</v>
      </c>
      <c r="K1889" s="252">
        <f t="shared" si="72"/>
        <v>7.038478569930314E-4</v>
      </c>
      <c r="Q1889" s="283"/>
      <c r="R1889" s="284"/>
      <c r="S1889" s="257"/>
      <c r="T1889" s="257"/>
      <c r="U1889" s="257"/>
      <c r="V1889" s="257"/>
      <c r="W1889" s="257"/>
      <c r="X1889" s="257"/>
      <c r="Y1889" s="257"/>
      <c r="Z1889" s="257"/>
      <c r="AA1889" s="257"/>
      <c r="AB1889" s="257"/>
      <c r="AC1889" s="257"/>
      <c r="AD1889" s="257"/>
      <c r="AE1889" s="257"/>
      <c r="AF1889" s="257"/>
      <c r="AG1889" s="257"/>
      <c r="AH1889" s="257"/>
      <c r="AI1889" s="257"/>
      <c r="AJ1889" s="257"/>
      <c r="AK1889" s="257"/>
      <c r="AL1889" s="257"/>
      <c r="AM1889" s="257"/>
    </row>
    <row r="1890" spans="1:39" s="121" customFormat="1" ht="15" hidden="1" customHeight="1">
      <c r="A1890" s="233" t="s">
        <v>1955</v>
      </c>
      <c r="B1890" s="233"/>
      <c r="C1890" s="233" t="s">
        <v>1093</v>
      </c>
      <c r="H1890" s="121">
        <v>1</v>
      </c>
      <c r="I1890" s="235">
        <v>15.1</v>
      </c>
      <c r="J1890" s="236">
        <f t="shared" si="71"/>
        <v>15.1</v>
      </c>
      <c r="K1890" s="237">
        <f t="shared" si="72"/>
        <v>7.038478569930314E-4</v>
      </c>
      <c r="R1890" s="291"/>
    </row>
    <row r="1891" spans="1:39" s="121" customFormat="1" ht="15" hidden="1" customHeight="1">
      <c r="A1891" s="233" t="s">
        <v>1956</v>
      </c>
      <c r="B1891" s="233"/>
      <c r="C1891" s="233" t="s">
        <v>350</v>
      </c>
      <c r="H1891" s="121">
        <v>1</v>
      </c>
      <c r="I1891" s="235">
        <v>14</v>
      </c>
      <c r="J1891" s="236">
        <f t="shared" si="71"/>
        <v>14</v>
      </c>
      <c r="K1891" s="237">
        <f t="shared" si="72"/>
        <v>6.5257417204651923E-4</v>
      </c>
      <c r="R1891" s="291"/>
    </row>
    <row r="1892" spans="1:39" s="205" customFormat="1" ht="15" customHeight="1">
      <c r="A1892" s="204" t="s">
        <v>1957</v>
      </c>
      <c r="B1892" s="204"/>
      <c r="C1892" s="204" t="s">
        <v>435</v>
      </c>
      <c r="H1892" s="205">
        <v>1</v>
      </c>
      <c r="I1892" s="206">
        <v>14</v>
      </c>
      <c r="J1892" s="223">
        <f t="shared" si="71"/>
        <v>14</v>
      </c>
      <c r="K1892" s="211">
        <f t="shared" si="72"/>
        <v>6.5257417204651923E-4</v>
      </c>
      <c r="P1892" s="317"/>
      <c r="Q1892" s="220"/>
      <c r="R1892" s="299">
        <v>1</v>
      </c>
      <c r="S1892" s="221" t="s">
        <v>91</v>
      </c>
      <c r="T1892" s="221" t="s">
        <v>91</v>
      </c>
      <c r="U1892" s="221" t="s">
        <v>91</v>
      </c>
      <c r="V1892" s="221" t="s">
        <v>91</v>
      </c>
      <c r="W1892" s="221" t="s">
        <v>91</v>
      </c>
      <c r="X1892" s="221" t="s">
        <v>91</v>
      </c>
      <c r="Y1892" s="221" t="s">
        <v>91</v>
      </c>
      <c r="Z1892" s="221" t="s">
        <v>91</v>
      </c>
      <c r="AA1892" s="221" t="s">
        <v>91</v>
      </c>
      <c r="AB1892" s="221" t="s">
        <v>91</v>
      </c>
      <c r="AC1892" s="221" t="s">
        <v>91</v>
      </c>
      <c r="AD1892" s="221" t="s">
        <v>91</v>
      </c>
      <c r="AE1892" s="221" t="s">
        <v>91</v>
      </c>
      <c r="AF1892" s="221" t="s">
        <v>91</v>
      </c>
      <c r="AG1892" s="221" t="s">
        <v>91</v>
      </c>
      <c r="AH1892" s="221" t="s">
        <v>91</v>
      </c>
      <c r="AI1892" s="221" t="s">
        <v>91</v>
      </c>
      <c r="AJ1892" s="221" t="s">
        <v>91</v>
      </c>
      <c r="AK1892" s="221" t="s">
        <v>91</v>
      </c>
      <c r="AL1892" s="221" t="s">
        <v>91</v>
      </c>
      <c r="AM1892" s="221" t="s">
        <v>91</v>
      </c>
    </row>
    <row r="1893" spans="1:39" s="121" customFormat="1" ht="15" customHeight="1">
      <c r="A1893" s="233" t="s">
        <v>1958</v>
      </c>
      <c r="B1893" s="233"/>
      <c r="C1893" s="233" t="s">
        <v>1001</v>
      </c>
      <c r="H1893" s="121">
        <v>1</v>
      </c>
      <c r="I1893" s="235">
        <v>14</v>
      </c>
      <c r="J1893" s="251">
        <f t="shared" si="71"/>
        <v>14</v>
      </c>
      <c r="K1893" s="252">
        <f t="shared" si="72"/>
        <v>6.5257417204651923E-4</v>
      </c>
      <c r="P1893" s="315"/>
      <c r="Q1893" s="283"/>
      <c r="R1893" s="298">
        <v>1</v>
      </c>
      <c r="S1893" s="257" t="s">
        <v>91</v>
      </c>
      <c r="T1893" s="257" t="s">
        <v>91</v>
      </c>
      <c r="U1893" s="257" t="s">
        <v>91</v>
      </c>
      <c r="V1893" s="257" t="s">
        <v>91</v>
      </c>
      <c r="W1893" s="257" t="s">
        <v>91</v>
      </c>
      <c r="X1893" s="257" t="s">
        <v>91</v>
      </c>
      <c r="Y1893" s="257" t="s">
        <v>91</v>
      </c>
      <c r="Z1893" s="257" t="s">
        <v>91</v>
      </c>
      <c r="AA1893" s="257" t="s">
        <v>91</v>
      </c>
      <c r="AB1893" s="257" t="s">
        <v>91</v>
      </c>
      <c r="AC1893" s="257" t="s">
        <v>91</v>
      </c>
      <c r="AD1893" s="257" t="s">
        <v>91</v>
      </c>
      <c r="AE1893" s="257" t="s">
        <v>91</v>
      </c>
      <c r="AF1893" s="257" t="s">
        <v>91</v>
      </c>
      <c r="AG1893" s="257" t="s">
        <v>91</v>
      </c>
      <c r="AH1893" s="257" t="s">
        <v>91</v>
      </c>
      <c r="AI1893" s="257" t="s">
        <v>91</v>
      </c>
      <c r="AJ1893" s="257" t="s">
        <v>91</v>
      </c>
      <c r="AK1893" s="257" t="s">
        <v>91</v>
      </c>
      <c r="AL1893" s="257" t="s">
        <v>91</v>
      </c>
      <c r="AM1893" s="257" t="s">
        <v>91</v>
      </c>
    </row>
    <row r="1894" spans="1:39" s="121" customFormat="1" ht="15" hidden="1" customHeight="1">
      <c r="A1894" s="233" t="s">
        <v>1959</v>
      </c>
      <c r="B1894" s="233"/>
      <c r="C1894" s="233" t="s">
        <v>948</v>
      </c>
      <c r="H1894" s="121">
        <v>1</v>
      </c>
      <c r="I1894" s="235">
        <v>15.1</v>
      </c>
      <c r="J1894" s="236">
        <f t="shared" si="71"/>
        <v>15.1</v>
      </c>
      <c r="K1894" s="237">
        <f t="shared" si="72"/>
        <v>7.038478569930314E-4</v>
      </c>
      <c r="R1894" s="291"/>
    </row>
    <row r="1895" spans="1:39" s="121" customFormat="1" ht="15" hidden="1" customHeight="1">
      <c r="A1895" s="233" t="s">
        <v>1960</v>
      </c>
      <c r="B1895" s="233"/>
      <c r="C1895" s="233" t="s">
        <v>988</v>
      </c>
      <c r="H1895" s="121">
        <v>1</v>
      </c>
      <c r="I1895" s="235">
        <v>15.1</v>
      </c>
      <c r="J1895" s="236">
        <f t="shared" si="71"/>
        <v>15.1</v>
      </c>
      <c r="K1895" s="237">
        <f t="shared" si="72"/>
        <v>7.038478569930314E-4</v>
      </c>
      <c r="R1895" s="291"/>
    </row>
    <row r="1896" spans="1:39" s="121" customFormat="1" ht="15" hidden="1" customHeight="1">
      <c r="A1896" s="233" t="s">
        <v>1961</v>
      </c>
      <c r="B1896" s="233"/>
      <c r="C1896" s="233" t="s">
        <v>988</v>
      </c>
      <c r="H1896" s="121">
        <v>1</v>
      </c>
      <c r="I1896" s="235">
        <v>15.1</v>
      </c>
      <c r="J1896" s="236">
        <f t="shared" si="71"/>
        <v>15.1</v>
      </c>
      <c r="K1896" s="237">
        <f t="shared" si="72"/>
        <v>7.038478569930314E-4</v>
      </c>
      <c r="R1896" s="291"/>
    </row>
    <row r="1897" spans="1:39" s="121" customFormat="1" ht="15" customHeight="1">
      <c r="A1897" s="233" t="s">
        <v>1962</v>
      </c>
      <c r="B1897" s="233"/>
      <c r="C1897" s="233" t="s">
        <v>318</v>
      </c>
      <c r="H1897" s="121">
        <v>1</v>
      </c>
      <c r="I1897" s="235">
        <v>13.3</v>
      </c>
      <c r="J1897" s="251">
        <f t="shared" si="71"/>
        <v>13.3</v>
      </c>
      <c r="K1897" s="252">
        <f t="shared" si="72"/>
        <v>6.1994546344419329E-4</v>
      </c>
      <c r="P1897" s="315"/>
      <c r="Q1897" s="283"/>
      <c r="R1897" s="255">
        <v>1</v>
      </c>
      <c r="S1897" s="256" t="s">
        <v>91</v>
      </c>
      <c r="T1897" s="256" t="s">
        <v>91</v>
      </c>
      <c r="U1897" s="256" t="s">
        <v>91</v>
      </c>
      <c r="V1897" s="256" t="s">
        <v>91</v>
      </c>
      <c r="W1897" s="256" t="s">
        <v>91</v>
      </c>
      <c r="X1897" s="256" t="s">
        <v>91</v>
      </c>
      <c r="Y1897" s="256" t="s">
        <v>91</v>
      </c>
      <c r="Z1897" s="256" t="s">
        <v>91</v>
      </c>
      <c r="AA1897" s="256" t="s">
        <v>91</v>
      </c>
      <c r="AB1897" s="256" t="s">
        <v>91</v>
      </c>
      <c r="AC1897" s="256" t="s">
        <v>91</v>
      </c>
      <c r="AD1897" s="256" t="s">
        <v>91</v>
      </c>
      <c r="AE1897" s="256" t="s">
        <v>91</v>
      </c>
      <c r="AF1897" s="256" t="s">
        <v>91</v>
      </c>
      <c r="AG1897" s="256" t="s">
        <v>91</v>
      </c>
      <c r="AH1897" s="256" t="s">
        <v>91</v>
      </c>
      <c r="AI1897" s="256" t="s">
        <v>91</v>
      </c>
      <c r="AJ1897" s="256" t="s">
        <v>91</v>
      </c>
      <c r="AK1897" s="256" t="s">
        <v>91</v>
      </c>
      <c r="AL1897" s="256" t="s">
        <v>91</v>
      </c>
      <c r="AM1897" s="256" t="s">
        <v>91</v>
      </c>
    </row>
    <row r="1898" spans="1:39" s="123" customFormat="1" ht="24" customHeight="1">
      <c r="A1898" s="153" t="s">
        <v>1963</v>
      </c>
      <c r="B1898" s="153"/>
      <c r="C1898" s="153" t="s">
        <v>323</v>
      </c>
      <c r="H1898" s="123">
        <v>1</v>
      </c>
      <c r="I1898" s="156">
        <v>13.3</v>
      </c>
      <c r="J1898" s="172">
        <f t="shared" ref="J1898:J1969" si="73">H1898*I1898</f>
        <v>13.3</v>
      </c>
      <c r="K1898" s="157">
        <f t="shared" ref="K1898:K1969" si="74">J1898/21453.5</f>
        <v>6.1994546344419329E-4</v>
      </c>
      <c r="P1898" s="316" t="s">
        <v>304</v>
      </c>
      <c r="Q1898" s="163">
        <v>1</v>
      </c>
      <c r="R1898" s="165">
        <v>1</v>
      </c>
      <c r="S1898" s="166" t="s">
        <v>1004</v>
      </c>
      <c r="T1898" s="166" t="s">
        <v>1004</v>
      </c>
      <c r="U1898" s="166" t="s">
        <v>1004</v>
      </c>
      <c r="V1898" s="166" t="s">
        <v>1004</v>
      </c>
      <c r="W1898" s="166" t="s">
        <v>1004</v>
      </c>
      <c r="X1898" s="166" t="s">
        <v>1004</v>
      </c>
      <c r="Y1898" s="166" t="s">
        <v>1004</v>
      </c>
      <c r="Z1898" s="166" t="s">
        <v>1004</v>
      </c>
      <c r="AA1898" s="166" t="s">
        <v>1004</v>
      </c>
      <c r="AB1898" s="166" t="s">
        <v>1004</v>
      </c>
      <c r="AC1898" s="166" t="s">
        <v>1004</v>
      </c>
      <c r="AD1898" s="166" t="s">
        <v>1004</v>
      </c>
      <c r="AE1898" s="166" t="s">
        <v>1004</v>
      </c>
      <c r="AF1898" s="166" t="s">
        <v>1004</v>
      </c>
      <c r="AG1898" s="166" t="s">
        <v>1004</v>
      </c>
      <c r="AH1898" s="166" t="s">
        <v>1004</v>
      </c>
      <c r="AI1898" s="166" t="s">
        <v>1004</v>
      </c>
      <c r="AJ1898" s="166" t="s">
        <v>1004</v>
      </c>
      <c r="AK1898" s="166" t="s">
        <v>1004</v>
      </c>
      <c r="AL1898" s="166" t="s">
        <v>1004</v>
      </c>
      <c r="AM1898" s="166" t="s">
        <v>1004</v>
      </c>
    </row>
    <row r="1899" spans="1:39" s="121" customFormat="1" ht="15" customHeight="1">
      <c r="A1899" s="233" t="s">
        <v>1964</v>
      </c>
      <c r="B1899" s="233"/>
      <c r="C1899" s="233" t="s">
        <v>2170</v>
      </c>
      <c r="H1899" s="121">
        <v>1</v>
      </c>
      <c r="I1899" s="235">
        <v>13.3</v>
      </c>
      <c r="J1899" s="251">
        <f t="shared" si="73"/>
        <v>13.3</v>
      </c>
      <c r="K1899" s="252">
        <f t="shared" si="74"/>
        <v>6.1994546344419329E-4</v>
      </c>
      <c r="P1899" s="315"/>
      <c r="Q1899" s="283"/>
      <c r="R1899" s="298">
        <v>1</v>
      </c>
      <c r="S1899" s="257" t="s">
        <v>1004</v>
      </c>
      <c r="T1899" s="257" t="s">
        <v>1004</v>
      </c>
      <c r="U1899" s="257" t="s">
        <v>1004</v>
      </c>
      <c r="V1899" s="257" t="s">
        <v>1004</v>
      </c>
      <c r="W1899" s="257" t="s">
        <v>1004</v>
      </c>
      <c r="X1899" s="257" t="s">
        <v>1004</v>
      </c>
      <c r="Y1899" s="257" t="s">
        <v>1004</v>
      </c>
      <c r="Z1899" s="257" t="s">
        <v>1004</v>
      </c>
      <c r="AA1899" s="257" t="s">
        <v>1004</v>
      </c>
      <c r="AB1899" s="257" t="s">
        <v>1004</v>
      </c>
      <c r="AC1899" s="257" t="s">
        <v>1004</v>
      </c>
      <c r="AD1899" s="257" t="s">
        <v>1004</v>
      </c>
      <c r="AE1899" s="257" t="s">
        <v>1004</v>
      </c>
      <c r="AF1899" s="257" t="s">
        <v>1004</v>
      </c>
      <c r="AG1899" s="257" t="s">
        <v>1004</v>
      </c>
      <c r="AH1899" s="257" t="s">
        <v>1004</v>
      </c>
      <c r="AI1899" s="257" t="s">
        <v>1004</v>
      </c>
      <c r="AJ1899" s="257" t="s">
        <v>1004</v>
      </c>
      <c r="AK1899" s="257" t="s">
        <v>1004</v>
      </c>
      <c r="AL1899" s="257" t="s">
        <v>1004</v>
      </c>
      <c r="AM1899" s="257" t="s">
        <v>1004</v>
      </c>
    </row>
    <row r="1900" spans="1:39" s="205" customFormat="1" ht="15" hidden="1" customHeight="1">
      <c r="A1900" s="204" t="s">
        <v>1965</v>
      </c>
      <c r="B1900" s="204"/>
      <c r="C1900" s="204" t="s">
        <v>370</v>
      </c>
      <c r="H1900" s="205">
        <v>1</v>
      </c>
      <c r="I1900" s="206">
        <v>13.3</v>
      </c>
      <c r="J1900" s="223">
        <f t="shared" si="73"/>
        <v>13.3</v>
      </c>
      <c r="K1900" s="211">
        <f t="shared" si="74"/>
        <v>6.1994546344419329E-4</v>
      </c>
      <c r="P1900" s="317"/>
      <c r="Q1900" s="220"/>
      <c r="R1900" s="299">
        <v>1</v>
      </c>
      <c r="S1900" s="217" t="s">
        <v>93</v>
      </c>
      <c r="T1900" s="217" t="s">
        <v>93</v>
      </c>
      <c r="U1900" s="217" t="s">
        <v>93</v>
      </c>
      <c r="V1900" s="217" t="s">
        <v>93</v>
      </c>
      <c r="W1900" s="217" t="s">
        <v>93</v>
      </c>
      <c r="X1900" s="217" t="s">
        <v>93</v>
      </c>
      <c r="Y1900" s="217" t="s">
        <v>93</v>
      </c>
      <c r="Z1900" s="217" t="s">
        <v>93</v>
      </c>
      <c r="AA1900" s="217" t="s">
        <v>93</v>
      </c>
      <c r="AB1900" s="217" t="s">
        <v>93</v>
      </c>
      <c r="AC1900" s="217" t="s">
        <v>93</v>
      </c>
      <c r="AD1900" s="217" t="s">
        <v>93</v>
      </c>
      <c r="AE1900" s="217" t="s">
        <v>93</v>
      </c>
      <c r="AF1900" s="217" t="s">
        <v>93</v>
      </c>
      <c r="AG1900" s="217" t="s">
        <v>93</v>
      </c>
      <c r="AH1900" s="217" t="s">
        <v>93</v>
      </c>
      <c r="AI1900" s="217" t="s">
        <v>93</v>
      </c>
      <c r="AJ1900" s="217" t="s">
        <v>93</v>
      </c>
      <c r="AK1900" s="217" t="s">
        <v>93</v>
      </c>
      <c r="AL1900" s="217" t="s">
        <v>93</v>
      </c>
      <c r="AM1900" s="217" t="s">
        <v>93</v>
      </c>
    </row>
    <row r="1901" spans="1:39" s="121" customFormat="1" ht="15" hidden="1" customHeight="1">
      <c r="A1901" s="233" t="s">
        <v>1966</v>
      </c>
      <c r="B1901" s="233"/>
      <c r="C1901" s="233" t="s">
        <v>989</v>
      </c>
      <c r="H1901" s="121">
        <v>1</v>
      </c>
      <c r="I1901" s="235">
        <v>13.3</v>
      </c>
      <c r="J1901" s="236">
        <f t="shared" si="73"/>
        <v>13.3</v>
      </c>
      <c r="K1901" s="237">
        <f t="shared" si="74"/>
        <v>6.1994546344419329E-4</v>
      </c>
      <c r="R1901" s="291"/>
    </row>
    <row r="1902" spans="1:39" s="121" customFormat="1" ht="15" hidden="1" customHeight="1">
      <c r="A1902" s="233" t="s">
        <v>1967</v>
      </c>
      <c r="B1902" s="233"/>
      <c r="C1902" s="233" t="s">
        <v>2160</v>
      </c>
      <c r="H1902" s="121">
        <v>1</v>
      </c>
      <c r="I1902" s="235">
        <v>13.3</v>
      </c>
      <c r="J1902" s="236">
        <f t="shared" si="73"/>
        <v>13.3</v>
      </c>
      <c r="K1902" s="237">
        <f t="shared" si="74"/>
        <v>6.1994546344419329E-4</v>
      </c>
      <c r="R1902" s="291"/>
    </row>
    <row r="1903" spans="1:39" s="121" customFormat="1" ht="15" customHeight="1">
      <c r="A1903" s="233" t="s">
        <v>1968</v>
      </c>
      <c r="B1903" s="233"/>
      <c r="C1903" s="233" t="s">
        <v>394</v>
      </c>
      <c r="H1903" s="121">
        <v>1</v>
      </c>
      <c r="I1903" s="235">
        <v>13.3</v>
      </c>
      <c r="J1903" s="251">
        <f t="shared" si="73"/>
        <v>13.3</v>
      </c>
      <c r="K1903" s="252">
        <f t="shared" si="74"/>
        <v>6.1994546344419329E-4</v>
      </c>
      <c r="P1903" s="315"/>
      <c r="Q1903" s="283"/>
      <c r="R1903" s="298">
        <v>1</v>
      </c>
      <c r="S1903" s="256" t="s">
        <v>91</v>
      </c>
      <c r="T1903" s="256" t="s">
        <v>91</v>
      </c>
      <c r="U1903" s="256" t="s">
        <v>91</v>
      </c>
      <c r="V1903" s="256" t="s">
        <v>91</v>
      </c>
      <c r="W1903" s="256" t="s">
        <v>91</v>
      </c>
      <c r="X1903" s="256" t="s">
        <v>91</v>
      </c>
      <c r="Y1903" s="256" t="s">
        <v>91</v>
      </c>
      <c r="Z1903" s="256" t="s">
        <v>91</v>
      </c>
      <c r="AA1903" s="256" t="s">
        <v>91</v>
      </c>
      <c r="AB1903" s="256" t="s">
        <v>91</v>
      </c>
      <c r="AC1903" s="256" t="s">
        <v>91</v>
      </c>
      <c r="AD1903" s="256" t="s">
        <v>91</v>
      </c>
      <c r="AE1903" s="256" t="s">
        <v>91</v>
      </c>
      <c r="AF1903" s="256" t="s">
        <v>91</v>
      </c>
      <c r="AG1903" s="256" t="s">
        <v>91</v>
      </c>
      <c r="AH1903" s="256" t="s">
        <v>91</v>
      </c>
      <c r="AI1903" s="256" t="s">
        <v>91</v>
      </c>
      <c r="AJ1903" s="256" t="s">
        <v>91</v>
      </c>
      <c r="AK1903" s="256" t="s">
        <v>91</v>
      </c>
      <c r="AL1903" s="256" t="s">
        <v>91</v>
      </c>
      <c r="AM1903" s="256" t="s">
        <v>91</v>
      </c>
    </row>
    <row r="1904" spans="1:39" s="121" customFormat="1" ht="15" customHeight="1">
      <c r="A1904" s="233" t="s">
        <v>1969</v>
      </c>
      <c r="B1904" s="233"/>
      <c r="C1904" s="233" t="s">
        <v>304</v>
      </c>
      <c r="H1904" s="121">
        <v>1</v>
      </c>
      <c r="I1904" s="235">
        <v>13.3</v>
      </c>
      <c r="J1904" s="251">
        <f t="shared" si="73"/>
        <v>13.3</v>
      </c>
      <c r="K1904" s="252">
        <f t="shared" si="74"/>
        <v>6.1994546344419329E-4</v>
      </c>
      <c r="P1904" s="315"/>
      <c r="Q1904" s="283"/>
      <c r="R1904" s="255">
        <v>1</v>
      </c>
      <c r="S1904" s="256" t="s">
        <v>1004</v>
      </c>
      <c r="T1904" s="256" t="s">
        <v>1004</v>
      </c>
      <c r="U1904" s="256" t="s">
        <v>1004</v>
      </c>
      <c r="V1904" s="256" t="s">
        <v>1004</v>
      </c>
      <c r="W1904" s="256" t="s">
        <v>1004</v>
      </c>
      <c r="X1904" s="256" t="s">
        <v>1004</v>
      </c>
      <c r="Y1904" s="256" t="s">
        <v>1004</v>
      </c>
      <c r="Z1904" s="256" t="s">
        <v>1004</v>
      </c>
      <c r="AA1904" s="256" t="s">
        <v>1004</v>
      </c>
      <c r="AB1904" s="256" t="s">
        <v>1004</v>
      </c>
      <c r="AC1904" s="256" t="s">
        <v>1004</v>
      </c>
      <c r="AD1904" s="256" t="s">
        <v>1004</v>
      </c>
      <c r="AE1904" s="256" t="s">
        <v>1004</v>
      </c>
      <c r="AF1904" s="256" t="s">
        <v>1004</v>
      </c>
      <c r="AG1904" s="256" t="s">
        <v>1004</v>
      </c>
      <c r="AH1904" s="256" t="s">
        <v>1004</v>
      </c>
      <c r="AI1904" s="256" t="s">
        <v>1004</v>
      </c>
      <c r="AJ1904" s="256" t="s">
        <v>1004</v>
      </c>
      <c r="AK1904" s="256" t="s">
        <v>1004</v>
      </c>
      <c r="AL1904" s="256" t="s">
        <v>1004</v>
      </c>
      <c r="AM1904" s="256" t="s">
        <v>1004</v>
      </c>
    </row>
    <row r="1905" spans="1:39" s="121" customFormat="1" ht="15" hidden="1" customHeight="1">
      <c r="A1905" s="233" t="s">
        <v>1970</v>
      </c>
      <c r="B1905" s="233"/>
      <c r="C1905" s="233" t="s">
        <v>2041</v>
      </c>
      <c r="H1905" s="121">
        <v>1</v>
      </c>
      <c r="I1905" s="235">
        <v>13.3</v>
      </c>
      <c r="J1905" s="251">
        <f t="shared" si="73"/>
        <v>13.3</v>
      </c>
      <c r="K1905" s="252">
        <f t="shared" si="74"/>
        <v>6.1994546344419329E-4</v>
      </c>
      <c r="Q1905" s="283"/>
      <c r="R1905" s="255"/>
      <c r="S1905" s="256"/>
      <c r="T1905" s="256"/>
      <c r="U1905" s="256"/>
      <c r="V1905" s="256"/>
      <c r="W1905" s="256"/>
      <c r="X1905" s="256"/>
      <c r="Y1905" s="256"/>
      <c r="Z1905" s="256"/>
      <c r="AA1905" s="256"/>
      <c r="AB1905" s="256"/>
      <c r="AC1905" s="256"/>
      <c r="AD1905" s="256"/>
      <c r="AE1905" s="256"/>
      <c r="AF1905" s="256"/>
      <c r="AG1905" s="256"/>
      <c r="AH1905" s="256"/>
      <c r="AI1905" s="256"/>
      <c r="AJ1905" s="256"/>
      <c r="AK1905" s="256"/>
      <c r="AL1905" s="256"/>
      <c r="AM1905" s="256"/>
    </row>
    <row r="1906" spans="1:39" s="121" customFormat="1" ht="15" hidden="1" customHeight="1">
      <c r="A1906" s="233" t="s">
        <v>1971</v>
      </c>
      <c r="B1906" s="233"/>
      <c r="C1906" s="233" t="s">
        <v>355</v>
      </c>
      <c r="H1906" s="121">
        <v>1</v>
      </c>
      <c r="I1906" s="235">
        <v>13.3</v>
      </c>
      <c r="J1906" s="236">
        <f t="shared" si="73"/>
        <v>13.3</v>
      </c>
      <c r="K1906" s="237">
        <f t="shared" si="74"/>
        <v>6.1994546344419329E-4</v>
      </c>
      <c r="R1906" s="291"/>
    </row>
    <row r="1907" spans="1:39" s="121" customFormat="1" ht="15" hidden="1" customHeight="1">
      <c r="A1907" s="233" t="s">
        <v>1972</v>
      </c>
      <c r="B1907" s="233"/>
      <c r="C1907" s="233" t="s">
        <v>355</v>
      </c>
      <c r="H1907" s="121">
        <v>1</v>
      </c>
      <c r="I1907" s="235">
        <v>13.3</v>
      </c>
      <c r="J1907" s="236">
        <f t="shared" si="73"/>
        <v>13.3</v>
      </c>
      <c r="K1907" s="237">
        <f t="shared" si="74"/>
        <v>6.1994546344419329E-4</v>
      </c>
      <c r="R1907" s="291"/>
    </row>
    <row r="1908" spans="1:39" s="121" customFormat="1" ht="15" hidden="1" customHeight="1">
      <c r="A1908" s="233" t="s">
        <v>1973</v>
      </c>
      <c r="B1908" s="233"/>
      <c r="C1908" s="233" t="s">
        <v>388</v>
      </c>
      <c r="H1908" s="121">
        <v>1</v>
      </c>
      <c r="I1908" s="235">
        <v>13.3</v>
      </c>
      <c r="J1908" s="236">
        <f t="shared" si="73"/>
        <v>13.3</v>
      </c>
      <c r="K1908" s="237">
        <f t="shared" si="74"/>
        <v>6.1994546344419329E-4</v>
      </c>
      <c r="P1908" s="315"/>
      <c r="R1908" s="300">
        <v>1</v>
      </c>
      <c r="S1908" s="121" t="s">
        <v>93</v>
      </c>
      <c r="T1908" s="121" t="s">
        <v>93</v>
      </c>
      <c r="U1908" s="121" t="s">
        <v>93</v>
      </c>
      <c r="V1908" s="121" t="s">
        <v>93</v>
      </c>
      <c r="W1908" s="121" t="s">
        <v>93</v>
      </c>
      <c r="Y1908" s="121" t="s">
        <v>93</v>
      </c>
      <c r="Z1908" s="121" t="s">
        <v>93</v>
      </c>
      <c r="AA1908" s="121" t="s">
        <v>93</v>
      </c>
      <c r="AB1908" s="121" t="s">
        <v>93</v>
      </c>
      <c r="AC1908" s="121" t="s">
        <v>93</v>
      </c>
      <c r="AD1908" s="121" t="s">
        <v>93</v>
      </c>
      <c r="AE1908" s="121" t="s">
        <v>93</v>
      </c>
      <c r="AF1908" s="121" t="s">
        <v>93</v>
      </c>
      <c r="AG1908" s="121" t="s">
        <v>93</v>
      </c>
      <c r="AH1908" s="121" t="s">
        <v>93</v>
      </c>
      <c r="AI1908" s="121" t="s">
        <v>93</v>
      </c>
      <c r="AJ1908" s="121" t="s">
        <v>93</v>
      </c>
      <c r="AK1908" s="121" t="s">
        <v>93</v>
      </c>
      <c r="AL1908" s="121" t="s">
        <v>93</v>
      </c>
      <c r="AM1908" s="121" t="s">
        <v>93</v>
      </c>
    </row>
    <row r="1909" spans="1:39" s="121" customFormat="1" ht="15" hidden="1" customHeight="1">
      <c r="A1909" s="233" t="s">
        <v>1974</v>
      </c>
      <c r="B1909" s="233"/>
      <c r="C1909" s="233" t="s">
        <v>355</v>
      </c>
      <c r="H1909" s="121">
        <v>1</v>
      </c>
      <c r="I1909" s="235">
        <v>13.3</v>
      </c>
      <c r="J1909" s="236">
        <f t="shared" si="73"/>
        <v>13.3</v>
      </c>
      <c r="K1909" s="237">
        <f t="shared" si="74"/>
        <v>6.1994546344419329E-4</v>
      </c>
      <c r="R1909" s="291"/>
    </row>
    <row r="1910" spans="1:39" s="205" customFormat="1" ht="15" customHeight="1">
      <c r="A1910" s="204" t="s">
        <v>1975</v>
      </c>
      <c r="B1910" s="204"/>
      <c r="C1910" s="204" t="s">
        <v>381</v>
      </c>
      <c r="H1910" s="205">
        <v>1</v>
      </c>
      <c r="I1910" s="206">
        <v>13.3</v>
      </c>
      <c r="J1910" s="193">
        <f t="shared" si="73"/>
        <v>13.3</v>
      </c>
      <c r="K1910" s="207">
        <f t="shared" si="74"/>
        <v>6.1994546344419329E-4</v>
      </c>
      <c r="P1910" s="317"/>
      <c r="R1910" s="303">
        <v>1</v>
      </c>
      <c r="S1910" s="205" t="s">
        <v>91</v>
      </c>
      <c r="T1910" s="205" t="s">
        <v>91</v>
      </c>
      <c r="U1910" s="205" t="s">
        <v>91</v>
      </c>
      <c r="V1910" s="205" t="s">
        <v>91</v>
      </c>
      <c r="W1910" s="205" t="s">
        <v>91</v>
      </c>
      <c r="X1910" s="205" t="s">
        <v>91</v>
      </c>
      <c r="Y1910" s="205" t="s">
        <v>91</v>
      </c>
      <c r="Z1910" s="205" t="s">
        <v>91</v>
      </c>
      <c r="AA1910" s="205" t="s">
        <v>91</v>
      </c>
      <c r="AB1910" s="205" t="s">
        <v>91</v>
      </c>
      <c r="AC1910" s="205" t="s">
        <v>91</v>
      </c>
      <c r="AD1910" s="205" t="s">
        <v>91</v>
      </c>
      <c r="AE1910" s="205" t="s">
        <v>91</v>
      </c>
      <c r="AF1910" s="205" t="s">
        <v>91</v>
      </c>
      <c r="AG1910" s="205" t="s">
        <v>91</v>
      </c>
      <c r="AH1910" s="205" t="s">
        <v>91</v>
      </c>
      <c r="AI1910" s="205" t="s">
        <v>91</v>
      </c>
      <c r="AJ1910" s="205" t="s">
        <v>91</v>
      </c>
      <c r="AK1910" s="205" t="s">
        <v>91</v>
      </c>
      <c r="AL1910" s="205" t="s">
        <v>91</v>
      </c>
      <c r="AM1910" s="205" t="s">
        <v>91</v>
      </c>
    </row>
    <row r="1911" spans="1:39" s="121" customFormat="1" ht="15" hidden="1" customHeight="1">
      <c r="A1911" s="233" t="s">
        <v>1976</v>
      </c>
      <c r="B1911" s="233"/>
      <c r="C1911" s="233" t="s">
        <v>355</v>
      </c>
      <c r="H1911" s="121">
        <v>1</v>
      </c>
      <c r="I1911" s="235">
        <v>13.3</v>
      </c>
      <c r="J1911" s="236">
        <f t="shared" si="73"/>
        <v>13.3</v>
      </c>
      <c r="K1911" s="237">
        <f t="shared" si="74"/>
        <v>6.1994546344419329E-4</v>
      </c>
      <c r="R1911" s="291"/>
    </row>
    <row r="1912" spans="1:39" s="121" customFormat="1" ht="15" customHeight="1">
      <c r="A1912" s="233" t="s">
        <v>1977</v>
      </c>
      <c r="B1912" s="233"/>
      <c r="C1912" s="233" t="s">
        <v>905</v>
      </c>
      <c r="H1912" s="121">
        <v>1</v>
      </c>
      <c r="I1912" s="235">
        <v>13.3</v>
      </c>
      <c r="J1912" s="251">
        <f t="shared" si="73"/>
        <v>13.3</v>
      </c>
      <c r="K1912" s="252">
        <f t="shared" si="74"/>
        <v>6.1994546344419329E-4</v>
      </c>
      <c r="P1912" s="315"/>
      <c r="Q1912" s="283"/>
      <c r="R1912" s="298">
        <v>1</v>
      </c>
      <c r="S1912" s="257" t="s">
        <v>1004</v>
      </c>
      <c r="T1912" s="257" t="s">
        <v>1004</v>
      </c>
      <c r="U1912" s="257" t="s">
        <v>1004</v>
      </c>
      <c r="V1912" s="257" t="s">
        <v>1004</v>
      </c>
      <c r="W1912" s="257" t="s">
        <v>1004</v>
      </c>
      <c r="X1912" s="257" t="s">
        <v>1004</v>
      </c>
      <c r="Y1912" s="257" t="s">
        <v>1004</v>
      </c>
      <c r="Z1912" s="257" t="s">
        <v>1004</v>
      </c>
      <c r="AA1912" s="257" t="s">
        <v>1004</v>
      </c>
      <c r="AB1912" s="257" t="s">
        <v>1004</v>
      </c>
      <c r="AC1912" s="257" t="s">
        <v>1004</v>
      </c>
      <c r="AD1912" s="257" t="s">
        <v>1004</v>
      </c>
      <c r="AE1912" s="257" t="s">
        <v>1004</v>
      </c>
      <c r="AF1912" s="257" t="s">
        <v>1004</v>
      </c>
      <c r="AG1912" s="257" t="s">
        <v>1004</v>
      </c>
      <c r="AH1912" s="257" t="s">
        <v>1004</v>
      </c>
      <c r="AI1912" s="257" t="s">
        <v>1004</v>
      </c>
      <c r="AJ1912" s="257" t="s">
        <v>1004</v>
      </c>
      <c r="AK1912" s="257" t="s">
        <v>1004</v>
      </c>
      <c r="AL1912" s="257" t="s">
        <v>1004</v>
      </c>
      <c r="AM1912" s="257" t="s">
        <v>1004</v>
      </c>
    </row>
    <row r="1913" spans="1:39" s="205" customFormat="1" ht="15" customHeight="1">
      <c r="A1913" s="204" t="s">
        <v>1978</v>
      </c>
      <c r="B1913" s="204"/>
      <c r="C1913" s="204" t="s">
        <v>908</v>
      </c>
      <c r="H1913" s="205">
        <v>1</v>
      </c>
      <c r="I1913" s="206">
        <v>13.3</v>
      </c>
      <c r="J1913" s="223">
        <f t="shared" si="73"/>
        <v>13.3</v>
      </c>
      <c r="K1913" s="211">
        <f t="shared" si="74"/>
        <v>6.1994546344419329E-4</v>
      </c>
      <c r="P1913" s="317"/>
      <c r="Q1913" s="220"/>
      <c r="R1913" s="299">
        <v>1</v>
      </c>
      <c r="S1913" s="221" t="s">
        <v>1004</v>
      </c>
      <c r="T1913" s="221" t="s">
        <v>1004</v>
      </c>
      <c r="U1913" s="221" t="s">
        <v>1004</v>
      </c>
      <c r="V1913" s="221" t="s">
        <v>1004</v>
      </c>
      <c r="W1913" s="221" t="s">
        <v>1004</v>
      </c>
      <c r="X1913" s="221" t="s">
        <v>1004</v>
      </c>
      <c r="Y1913" s="221" t="s">
        <v>1004</v>
      </c>
      <c r="Z1913" s="221" t="s">
        <v>1004</v>
      </c>
      <c r="AA1913" s="221" t="s">
        <v>1004</v>
      </c>
      <c r="AB1913" s="221" t="s">
        <v>1004</v>
      </c>
      <c r="AC1913" s="221" t="s">
        <v>1004</v>
      </c>
      <c r="AD1913" s="221" t="s">
        <v>1004</v>
      </c>
      <c r="AE1913" s="221" t="s">
        <v>1004</v>
      </c>
      <c r="AF1913" s="221" t="s">
        <v>1004</v>
      </c>
      <c r="AG1913" s="221" t="s">
        <v>1004</v>
      </c>
      <c r="AH1913" s="221" t="s">
        <v>1004</v>
      </c>
      <c r="AI1913" s="221" t="s">
        <v>1004</v>
      </c>
      <c r="AJ1913" s="221" t="s">
        <v>1004</v>
      </c>
      <c r="AK1913" s="221" t="s">
        <v>1004</v>
      </c>
      <c r="AL1913" s="221" t="s">
        <v>1004</v>
      </c>
      <c r="AM1913" s="221" t="s">
        <v>1004</v>
      </c>
    </row>
    <row r="1914" spans="1:39" s="121" customFormat="1" ht="15" hidden="1" customHeight="1">
      <c r="A1914" s="233" t="s">
        <v>1979</v>
      </c>
      <c r="B1914" s="233"/>
      <c r="C1914" s="233" t="s">
        <v>900</v>
      </c>
      <c r="H1914" s="121">
        <v>1</v>
      </c>
      <c r="I1914" s="235">
        <v>13.3</v>
      </c>
      <c r="J1914" s="236">
        <f t="shared" si="73"/>
        <v>13.3</v>
      </c>
      <c r="K1914" s="237">
        <f t="shared" si="74"/>
        <v>6.1994546344419329E-4</v>
      </c>
      <c r="R1914" s="291"/>
    </row>
    <row r="1915" spans="1:39" s="121" customFormat="1" ht="15" hidden="1" customHeight="1">
      <c r="A1915" s="233" t="s">
        <v>1980</v>
      </c>
      <c r="B1915" s="233"/>
      <c r="C1915" s="233" t="s">
        <v>897</v>
      </c>
      <c r="H1915" s="121">
        <v>1</v>
      </c>
      <c r="I1915" s="235">
        <v>13.3</v>
      </c>
      <c r="J1915" s="236">
        <f t="shared" si="73"/>
        <v>13.3</v>
      </c>
      <c r="K1915" s="237">
        <f t="shared" si="74"/>
        <v>6.1994546344419329E-4</v>
      </c>
      <c r="R1915" s="291"/>
    </row>
    <row r="1916" spans="1:39" s="121" customFormat="1" ht="15" hidden="1" customHeight="1">
      <c r="A1916" s="233" t="s">
        <v>1981</v>
      </c>
      <c r="B1916" s="233"/>
      <c r="C1916" s="233" t="s">
        <v>990</v>
      </c>
      <c r="H1916" s="121">
        <v>1</v>
      </c>
      <c r="I1916" s="235">
        <v>13.3</v>
      </c>
      <c r="J1916" s="236">
        <f t="shared" si="73"/>
        <v>13.3</v>
      </c>
      <c r="K1916" s="237">
        <f t="shared" si="74"/>
        <v>6.1994546344419329E-4</v>
      </c>
      <c r="R1916" s="291"/>
    </row>
    <row r="1917" spans="1:39" s="121" customFormat="1" ht="15" hidden="1" customHeight="1">
      <c r="A1917" s="233" t="s">
        <v>1982</v>
      </c>
      <c r="B1917" s="233"/>
      <c r="C1917" s="233" t="s">
        <v>959</v>
      </c>
      <c r="H1917" s="121">
        <v>1</v>
      </c>
      <c r="I1917" s="235">
        <v>13.3</v>
      </c>
      <c r="J1917" s="236">
        <f t="shared" si="73"/>
        <v>13.3</v>
      </c>
      <c r="K1917" s="237">
        <f t="shared" si="74"/>
        <v>6.1994546344419329E-4</v>
      </c>
      <c r="R1917" s="291"/>
    </row>
    <row r="1918" spans="1:39" s="205" customFormat="1" ht="15" customHeight="1">
      <c r="A1918" s="204" t="s">
        <v>1983</v>
      </c>
      <c r="B1918" s="204"/>
      <c r="C1918" s="204" t="s">
        <v>2112</v>
      </c>
      <c r="H1918" s="205">
        <v>1</v>
      </c>
      <c r="I1918" s="206">
        <v>13.3</v>
      </c>
      <c r="J1918" s="193">
        <f t="shared" si="73"/>
        <v>13.3</v>
      </c>
      <c r="K1918" s="207">
        <f t="shared" si="74"/>
        <v>6.1994546344419329E-4</v>
      </c>
      <c r="P1918" s="317"/>
      <c r="R1918" s="303">
        <v>1</v>
      </c>
      <c r="S1918" s="205" t="s">
        <v>91</v>
      </c>
      <c r="T1918" s="205" t="s">
        <v>91</v>
      </c>
      <c r="U1918" s="205" t="s">
        <v>91</v>
      </c>
      <c r="V1918" s="205" t="s">
        <v>91</v>
      </c>
      <c r="W1918" s="205" t="s">
        <v>91</v>
      </c>
      <c r="X1918" s="205" t="s">
        <v>91</v>
      </c>
      <c r="Y1918" s="205" t="s">
        <v>91</v>
      </c>
      <c r="Z1918" s="205" t="s">
        <v>91</v>
      </c>
      <c r="AA1918" s="205" t="s">
        <v>91</v>
      </c>
      <c r="AB1918" s="205" t="s">
        <v>91</v>
      </c>
      <c r="AC1918" s="205" t="s">
        <v>91</v>
      </c>
      <c r="AD1918" s="205" t="s">
        <v>91</v>
      </c>
      <c r="AE1918" s="205" t="s">
        <v>91</v>
      </c>
      <c r="AF1918" s="205" t="s">
        <v>91</v>
      </c>
      <c r="AG1918" s="205" t="s">
        <v>91</v>
      </c>
      <c r="AH1918" s="205" t="s">
        <v>91</v>
      </c>
      <c r="AI1918" s="205" t="s">
        <v>91</v>
      </c>
      <c r="AJ1918" s="205" t="s">
        <v>91</v>
      </c>
      <c r="AK1918" s="205" t="s">
        <v>91</v>
      </c>
      <c r="AL1918" s="205" t="s">
        <v>91</v>
      </c>
      <c r="AM1918" s="205" t="s">
        <v>91</v>
      </c>
    </row>
    <row r="1919" spans="1:39" s="121" customFormat="1" ht="15" hidden="1" customHeight="1">
      <c r="A1919" s="233" t="s">
        <v>1984</v>
      </c>
      <c r="B1919" s="233"/>
      <c r="C1919" s="233" t="s">
        <v>991</v>
      </c>
      <c r="H1919" s="121">
        <v>1</v>
      </c>
      <c r="I1919" s="235">
        <v>13.3</v>
      </c>
      <c r="J1919" s="236">
        <f t="shared" si="73"/>
        <v>13.3</v>
      </c>
      <c r="K1919" s="237">
        <f t="shared" si="74"/>
        <v>6.1994546344419329E-4</v>
      </c>
      <c r="R1919" s="291"/>
    </row>
    <row r="1920" spans="1:39" s="121" customFormat="1" ht="15" hidden="1" customHeight="1">
      <c r="A1920" s="233" t="s">
        <v>1985</v>
      </c>
      <c r="B1920" s="233"/>
      <c r="C1920" s="233" t="s">
        <v>992</v>
      </c>
      <c r="H1920" s="121">
        <v>1</v>
      </c>
      <c r="I1920" s="235">
        <v>13.3</v>
      </c>
      <c r="J1920" s="236">
        <f t="shared" si="73"/>
        <v>13.3</v>
      </c>
      <c r="K1920" s="237">
        <f t="shared" si="74"/>
        <v>6.1994546344419329E-4</v>
      </c>
      <c r="R1920" s="291"/>
    </row>
    <row r="1921" spans="1:39" s="121" customFormat="1" ht="15" hidden="1" customHeight="1">
      <c r="A1921" s="233" t="s">
        <v>1986</v>
      </c>
      <c r="B1921" s="233"/>
      <c r="C1921" s="233" t="s">
        <v>993</v>
      </c>
      <c r="H1921" s="121">
        <v>1</v>
      </c>
      <c r="I1921" s="235">
        <v>13.3</v>
      </c>
      <c r="J1921" s="236">
        <f t="shared" si="73"/>
        <v>13.3</v>
      </c>
      <c r="K1921" s="237">
        <f t="shared" si="74"/>
        <v>6.1994546344419329E-4</v>
      </c>
      <c r="R1921" s="291"/>
    </row>
    <row r="1922" spans="1:39" s="121" customFormat="1" ht="15" hidden="1" customHeight="1">
      <c r="A1922" s="233" t="s">
        <v>1987</v>
      </c>
      <c r="B1922" s="233"/>
      <c r="C1922" s="233" t="s">
        <v>2186</v>
      </c>
      <c r="H1922" s="121">
        <v>1</v>
      </c>
      <c r="I1922" s="235">
        <v>13.3</v>
      </c>
      <c r="J1922" s="236">
        <f t="shared" si="73"/>
        <v>13.3</v>
      </c>
      <c r="K1922" s="237">
        <f t="shared" si="74"/>
        <v>6.1994546344419329E-4</v>
      </c>
      <c r="R1922" s="291"/>
    </row>
    <row r="1923" spans="1:39" s="121" customFormat="1" ht="15" hidden="1" customHeight="1">
      <c r="A1923" s="233" t="s">
        <v>1988</v>
      </c>
      <c r="B1923" s="233"/>
      <c r="C1923" s="233" t="s">
        <v>2186</v>
      </c>
      <c r="H1923" s="121">
        <v>1</v>
      </c>
      <c r="I1923" s="235">
        <v>13.3</v>
      </c>
      <c r="J1923" s="236">
        <f t="shared" si="73"/>
        <v>13.3</v>
      </c>
      <c r="K1923" s="237">
        <f t="shared" si="74"/>
        <v>6.1994546344419329E-4</v>
      </c>
      <c r="R1923" s="291"/>
    </row>
    <row r="1924" spans="1:39" s="121" customFormat="1" ht="15" hidden="1" customHeight="1">
      <c r="A1924" s="233" t="s">
        <v>1989</v>
      </c>
      <c r="B1924" s="233"/>
      <c r="C1924" s="233" t="s">
        <v>2175</v>
      </c>
      <c r="H1924" s="121">
        <v>1</v>
      </c>
      <c r="I1924" s="235">
        <v>13.3</v>
      </c>
      <c r="J1924" s="236">
        <f t="shared" si="73"/>
        <v>13.3</v>
      </c>
      <c r="K1924" s="237">
        <f t="shared" si="74"/>
        <v>6.1994546344419329E-4</v>
      </c>
      <c r="R1924" s="291"/>
    </row>
    <row r="1925" spans="1:39" s="121" customFormat="1" ht="15" hidden="1" customHeight="1">
      <c r="A1925" s="233" t="s">
        <v>1990</v>
      </c>
      <c r="B1925" s="233"/>
      <c r="C1925" s="233" t="s">
        <v>2175</v>
      </c>
      <c r="H1925" s="121">
        <v>1</v>
      </c>
      <c r="I1925" s="235">
        <v>13.3</v>
      </c>
      <c r="J1925" s="236">
        <f t="shared" si="73"/>
        <v>13.3</v>
      </c>
      <c r="K1925" s="237">
        <f t="shared" si="74"/>
        <v>6.1994546344419329E-4</v>
      </c>
      <c r="R1925" s="291"/>
    </row>
    <row r="1926" spans="1:39" s="121" customFormat="1" ht="15" hidden="1" customHeight="1">
      <c r="A1926" s="233" t="s">
        <v>1991</v>
      </c>
      <c r="B1926" s="233"/>
      <c r="C1926" s="233" t="s">
        <v>2175</v>
      </c>
      <c r="H1926" s="121">
        <v>1</v>
      </c>
      <c r="I1926" s="235">
        <v>13.3</v>
      </c>
      <c r="J1926" s="236">
        <f t="shared" si="73"/>
        <v>13.3</v>
      </c>
      <c r="K1926" s="237">
        <f t="shared" si="74"/>
        <v>6.1994546344419329E-4</v>
      </c>
      <c r="R1926" s="291"/>
    </row>
    <row r="1927" spans="1:39" s="121" customFormat="1" ht="15" hidden="1" customHeight="1">
      <c r="A1927" s="233" t="s">
        <v>1992</v>
      </c>
      <c r="B1927" s="233"/>
      <c r="C1927" s="233" t="s">
        <v>2213</v>
      </c>
      <c r="H1927" s="121">
        <v>1</v>
      </c>
      <c r="I1927" s="235">
        <v>13.3</v>
      </c>
      <c r="J1927" s="236">
        <f t="shared" si="73"/>
        <v>13.3</v>
      </c>
      <c r="K1927" s="237">
        <f t="shared" si="74"/>
        <v>6.1994546344419329E-4</v>
      </c>
      <c r="R1927" s="291"/>
    </row>
    <row r="1928" spans="1:39" s="121" customFormat="1" ht="15" hidden="1" customHeight="1">
      <c r="A1928" s="233" t="s">
        <v>1993</v>
      </c>
      <c r="B1928" s="233"/>
      <c r="C1928" s="233" t="s">
        <v>994</v>
      </c>
      <c r="H1928" s="121">
        <v>1</v>
      </c>
      <c r="I1928" s="235">
        <v>13.3</v>
      </c>
      <c r="J1928" s="236">
        <f t="shared" si="73"/>
        <v>13.3</v>
      </c>
      <c r="K1928" s="237">
        <f t="shared" si="74"/>
        <v>6.1994546344419329E-4</v>
      </c>
      <c r="R1928" s="291"/>
    </row>
    <row r="1929" spans="1:39" s="123" customFormat="1" ht="24.45" customHeight="1">
      <c r="A1929" s="153" t="s">
        <v>1994</v>
      </c>
      <c r="B1929" s="153"/>
      <c r="C1929" s="153" t="s">
        <v>359</v>
      </c>
      <c r="H1929" s="123">
        <v>1</v>
      </c>
      <c r="I1929" s="156">
        <v>13.3</v>
      </c>
      <c r="J1929" s="172">
        <f t="shared" si="73"/>
        <v>13.3</v>
      </c>
      <c r="K1929" s="157">
        <f t="shared" si="74"/>
        <v>6.1994546344419329E-4</v>
      </c>
      <c r="O1929" s="162" t="s">
        <v>1027</v>
      </c>
      <c r="P1929" s="196" t="s">
        <v>2279</v>
      </c>
      <c r="Q1929" s="163">
        <v>1</v>
      </c>
      <c r="R1929" s="297">
        <v>1</v>
      </c>
      <c r="S1929" s="166" t="s">
        <v>91</v>
      </c>
      <c r="T1929" s="166" t="s">
        <v>91</v>
      </c>
      <c r="U1929" s="166" t="s">
        <v>91</v>
      </c>
      <c r="V1929" s="166" t="s">
        <v>91</v>
      </c>
      <c r="W1929" s="166" t="s">
        <v>91</v>
      </c>
      <c r="X1929" s="166" t="s">
        <v>91</v>
      </c>
      <c r="Y1929" s="166" t="s">
        <v>91</v>
      </c>
      <c r="Z1929" s="166" t="s">
        <v>91</v>
      </c>
      <c r="AA1929" s="166" t="s">
        <v>91</v>
      </c>
      <c r="AB1929" s="166" t="s">
        <v>91</v>
      </c>
      <c r="AC1929" s="166" t="s">
        <v>91</v>
      </c>
      <c r="AD1929" s="166" t="s">
        <v>91</v>
      </c>
      <c r="AE1929" s="166" t="s">
        <v>91</v>
      </c>
      <c r="AF1929" s="166" t="s">
        <v>91</v>
      </c>
      <c r="AG1929" s="166" t="s">
        <v>91</v>
      </c>
      <c r="AH1929" s="166" t="s">
        <v>91</v>
      </c>
      <c r="AI1929" s="166" t="s">
        <v>91</v>
      </c>
      <c r="AJ1929" s="166" t="s">
        <v>91</v>
      </c>
      <c r="AK1929" s="166" t="s">
        <v>91</v>
      </c>
      <c r="AL1929" s="166" t="s">
        <v>91</v>
      </c>
      <c r="AM1929" s="166" t="s">
        <v>91</v>
      </c>
    </row>
    <row r="1930" spans="1:39" s="121" customFormat="1" ht="15" hidden="1" customHeight="1">
      <c r="A1930" s="233" t="s">
        <v>1995</v>
      </c>
      <c r="B1930" s="233"/>
      <c r="C1930" s="233" t="s">
        <v>1070</v>
      </c>
      <c r="H1930" s="121">
        <v>1</v>
      </c>
      <c r="I1930" s="235">
        <v>13.3</v>
      </c>
      <c r="J1930" s="236">
        <f t="shared" si="73"/>
        <v>13.3</v>
      </c>
      <c r="K1930" s="237">
        <f t="shared" si="74"/>
        <v>6.1994546344419329E-4</v>
      </c>
      <c r="R1930" s="291"/>
    </row>
    <row r="1931" spans="1:39" s="121" customFormat="1" ht="15" customHeight="1">
      <c r="A1931" s="233" t="s">
        <v>1996</v>
      </c>
      <c r="B1931" s="233"/>
      <c r="C1931" s="233" t="s">
        <v>995</v>
      </c>
      <c r="H1931" s="121">
        <v>1</v>
      </c>
      <c r="I1931" s="235">
        <v>13.3</v>
      </c>
      <c r="J1931" s="251">
        <f t="shared" si="73"/>
        <v>13.3</v>
      </c>
      <c r="K1931" s="252">
        <f t="shared" si="74"/>
        <v>6.1994546344419329E-4</v>
      </c>
      <c r="P1931" s="315"/>
      <c r="Q1931" s="283"/>
      <c r="R1931" s="298">
        <v>1</v>
      </c>
      <c r="S1931" s="257" t="s">
        <v>91</v>
      </c>
      <c r="T1931" s="257" t="s">
        <v>91</v>
      </c>
      <c r="U1931" s="257" t="s">
        <v>91</v>
      </c>
      <c r="V1931" s="257" t="s">
        <v>91</v>
      </c>
      <c r="W1931" s="257" t="s">
        <v>91</v>
      </c>
      <c r="X1931" s="257" t="s">
        <v>91</v>
      </c>
      <c r="Y1931" s="257" t="s">
        <v>91</v>
      </c>
      <c r="Z1931" s="257" t="s">
        <v>91</v>
      </c>
      <c r="AA1931" s="257" t="s">
        <v>91</v>
      </c>
      <c r="AB1931" s="257" t="s">
        <v>91</v>
      </c>
      <c r="AC1931" s="257" t="s">
        <v>91</v>
      </c>
      <c r="AD1931" s="257" t="s">
        <v>91</v>
      </c>
      <c r="AE1931" s="257" t="s">
        <v>91</v>
      </c>
      <c r="AF1931" s="257" t="s">
        <v>91</v>
      </c>
      <c r="AG1931" s="257" t="s">
        <v>91</v>
      </c>
      <c r="AH1931" s="257" t="s">
        <v>91</v>
      </c>
      <c r="AI1931" s="257" t="s">
        <v>91</v>
      </c>
      <c r="AJ1931" s="257" t="s">
        <v>91</v>
      </c>
      <c r="AK1931" s="257" t="s">
        <v>91</v>
      </c>
      <c r="AL1931" s="257" t="s">
        <v>91</v>
      </c>
      <c r="AM1931" s="257" t="s">
        <v>91</v>
      </c>
    </row>
    <row r="1932" spans="1:39" s="121" customFormat="1" ht="15" customHeight="1">
      <c r="A1932" s="233" t="s">
        <v>1997</v>
      </c>
      <c r="B1932" s="233"/>
      <c r="C1932" s="233" t="s">
        <v>339</v>
      </c>
      <c r="H1932" s="121">
        <v>1</v>
      </c>
      <c r="I1932" s="235">
        <v>13.3</v>
      </c>
      <c r="J1932" s="251">
        <f t="shared" si="73"/>
        <v>13.3</v>
      </c>
      <c r="K1932" s="252">
        <f t="shared" si="74"/>
        <v>6.1994546344419329E-4</v>
      </c>
      <c r="P1932" s="315"/>
      <c r="Q1932" s="283"/>
      <c r="R1932" s="298">
        <v>1</v>
      </c>
      <c r="S1932" s="256" t="s">
        <v>91</v>
      </c>
      <c r="T1932" s="256" t="s">
        <v>91</v>
      </c>
      <c r="U1932" s="256" t="s">
        <v>91</v>
      </c>
      <c r="V1932" s="256" t="s">
        <v>91</v>
      </c>
      <c r="W1932" s="256" t="s">
        <v>91</v>
      </c>
      <c r="X1932" s="256" t="s">
        <v>91</v>
      </c>
      <c r="Y1932" s="256" t="s">
        <v>91</v>
      </c>
      <c r="Z1932" s="256" t="s">
        <v>91</v>
      </c>
      <c r="AA1932" s="256" t="s">
        <v>91</v>
      </c>
      <c r="AB1932" s="256" t="s">
        <v>91</v>
      </c>
      <c r="AC1932" s="256" t="s">
        <v>91</v>
      </c>
      <c r="AD1932" s="256" t="s">
        <v>91</v>
      </c>
      <c r="AE1932" s="256" t="s">
        <v>91</v>
      </c>
      <c r="AF1932" s="256" t="s">
        <v>91</v>
      </c>
      <c r="AG1932" s="256" t="s">
        <v>91</v>
      </c>
      <c r="AH1932" s="256" t="s">
        <v>91</v>
      </c>
      <c r="AI1932" s="256" t="s">
        <v>91</v>
      </c>
      <c r="AJ1932" s="256" t="s">
        <v>91</v>
      </c>
      <c r="AK1932" s="256" t="s">
        <v>91</v>
      </c>
      <c r="AL1932" s="256" t="s">
        <v>91</v>
      </c>
      <c r="AM1932" s="256" t="s">
        <v>91</v>
      </c>
    </row>
    <row r="1933" spans="1:39" s="121" customFormat="1" ht="15" hidden="1" customHeight="1">
      <c r="A1933" s="233" t="s">
        <v>1998</v>
      </c>
      <c r="B1933" s="233"/>
      <c r="C1933" s="233" t="s">
        <v>315</v>
      </c>
      <c r="H1933" s="121">
        <v>1</v>
      </c>
      <c r="I1933" s="235">
        <v>13.3</v>
      </c>
      <c r="J1933" s="236">
        <f t="shared" si="73"/>
        <v>13.3</v>
      </c>
      <c r="K1933" s="237">
        <f t="shared" si="74"/>
        <v>6.1994546344419329E-4</v>
      </c>
      <c r="R1933" s="291"/>
    </row>
    <row r="1934" spans="1:39" s="121" customFormat="1" ht="15" hidden="1" customHeight="1">
      <c r="A1934" s="233" t="s">
        <v>1999</v>
      </c>
      <c r="B1934" s="233"/>
      <c r="C1934" s="233" t="s">
        <v>353</v>
      </c>
      <c r="H1934" s="121">
        <v>1</v>
      </c>
      <c r="I1934" s="235">
        <v>13.3</v>
      </c>
      <c r="J1934" s="236">
        <f t="shared" si="73"/>
        <v>13.3</v>
      </c>
      <c r="K1934" s="237">
        <f t="shared" si="74"/>
        <v>6.1994546344419329E-4</v>
      </c>
      <c r="R1934" s="291"/>
    </row>
    <row r="1935" spans="1:39" s="121" customFormat="1" ht="15" hidden="1" customHeight="1">
      <c r="A1935" s="233" t="s">
        <v>2000</v>
      </c>
      <c r="B1935" s="233"/>
      <c r="C1935" s="233" t="s">
        <v>264</v>
      </c>
      <c r="H1935" s="121">
        <v>1</v>
      </c>
      <c r="I1935" s="235">
        <v>13.3</v>
      </c>
      <c r="J1935" s="236">
        <f t="shared" si="73"/>
        <v>13.3</v>
      </c>
      <c r="K1935" s="237">
        <f t="shared" si="74"/>
        <v>6.1994546344419329E-4</v>
      </c>
      <c r="R1935" s="291"/>
    </row>
    <row r="1936" spans="1:39" s="205" customFormat="1" ht="15" customHeight="1">
      <c r="A1936" s="204" t="s">
        <v>2001</v>
      </c>
      <c r="B1936" s="204"/>
      <c r="C1936" s="204" t="s">
        <v>247</v>
      </c>
      <c r="H1936" s="205">
        <v>1</v>
      </c>
      <c r="I1936" s="206">
        <v>13.3</v>
      </c>
      <c r="J1936" s="193">
        <f t="shared" si="73"/>
        <v>13.3</v>
      </c>
      <c r="K1936" s="207">
        <f t="shared" si="74"/>
        <v>6.1994546344419329E-4</v>
      </c>
      <c r="P1936" s="317" t="s">
        <v>2272</v>
      </c>
      <c r="Q1936" s="205">
        <v>1</v>
      </c>
      <c r="R1936" s="303">
        <v>1</v>
      </c>
      <c r="S1936" s="205" t="s">
        <v>91</v>
      </c>
      <c r="T1936" s="205" t="s">
        <v>91</v>
      </c>
      <c r="U1936" s="205" t="s">
        <v>91</v>
      </c>
      <c r="V1936" s="205" t="s">
        <v>91</v>
      </c>
      <c r="W1936" s="205" t="s">
        <v>91</v>
      </c>
      <c r="X1936" s="205" t="s">
        <v>91</v>
      </c>
      <c r="Y1936" s="205" t="s">
        <v>91</v>
      </c>
      <c r="Z1936" s="205" t="s">
        <v>91</v>
      </c>
      <c r="AA1936" s="205" t="s">
        <v>91</v>
      </c>
      <c r="AB1936" s="205" t="s">
        <v>91</v>
      </c>
      <c r="AC1936" s="205" t="s">
        <v>91</v>
      </c>
      <c r="AD1936" s="205" t="s">
        <v>91</v>
      </c>
      <c r="AE1936" s="205" t="s">
        <v>91</v>
      </c>
      <c r="AF1936" s="205" t="s">
        <v>91</v>
      </c>
      <c r="AG1936" s="205" t="s">
        <v>91</v>
      </c>
      <c r="AH1936" s="205" t="s">
        <v>91</v>
      </c>
      <c r="AI1936" s="205" t="s">
        <v>91</v>
      </c>
      <c r="AJ1936" s="205" t="s">
        <v>91</v>
      </c>
      <c r="AK1936" s="205" t="s">
        <v>91</v>
      </c>
      <c r="AL1936" s="205" t="s">
        <v>91</v>
      </c>
      <c r="AM1936" s="205" t="s">
        <v>91</v>
      </c>
    </row>
    <row r="1937" spans="1:39" s="121" customFormat="1" ht="15" hidden="1" customHeight="1">
      <c r="A1937" s="233" t="s">
        <v>2002</v>
      </c>
      <c r="B1937" s="233"/>
      <c r="C1937" s="233" t="s">
        <v>353</v>
      </c>
      <c r="H1937" s="121">
        <v>1</v>
      </c>
      <c r="I1937" s="235">
        <v>13.3</v>
      </c>
      <c r="J1937" s="236">
        <f t="shared" si="73"/>
        <v>13.3</v>
      </c>
      <c r="K1937" s="237">
        <f t="shared" si="74"/>
        <v>6.1994546344419329E-4</v>
      </c>
      <c r="R1937" s="291"/>
    </row>
    <row r="1938" spans="1:39" s="121" customFormat="1" ht="15" hidden="1" customHeight="1">
      <c r="A1938" s="233" t="s">
        <v>2003</v>
      </c>
      <c r="B1938" s="233"/>
      <c r="C1938" s="233" t="s">
        <v>2168</v>
      </c>
      <c r="H1938" s="121">
        <v>1</v>
      </c>
      <c r="I1938" s="235">
        <v>13.3</v>
      </c>
      <c r="J1938" s="236">
        <f t="shared" si="73"/>
        <v>13.3</v>
      </c>
      <c r="K1938" s="237">
        <f t="shared" si="74"/>
        <v>6.1994546344419329E-4</v>
      </c>
      <c r="R1938" s="291"/>
    </row>
    <row r="1939" spans="1:39" s="121" customFormat="1" ht="15" hidden="1" customHeight="1">
      <c r="A1939" s="233" t="s">
        <v>2004</v>
      </c>
      <c r="B1939" s="233"/>
      <c r="C1939" s="233" t="s">
        <v>2216</v>
      </c>
      <c r="H1939" s="121">
        <v>1</v>
      </c>
      <c r="I1939" s="235">
        <v>13.3</v>
      </c>
      <c r="J1939" s="236">
        <f t="shared" si="73"/>
        <v>13.3</v>
      </c>
      <c r="K1939" s="237">
        <f t="shared" si="74"/>
        <v>6.1994546344419329E-4</v>
      </c>
      <c r="R1939" s="291"/>
    </row>
    <row r="1940" spans="1:39" s="121" customFormat="1" ht="15" hidden="1" customHeight="1">
      <c r="A1940" s="233" t="s">
        <v>2005</v>
      </c>
      <c r="B1940" s="233"/>
      <c r="C1940" s="233" t="s">
        <v>2168</v>
      </c>
      <c r="H1940" s="121">
        <v>1</v>
      </c>
      <c r="I1940" s="235">
        <v>13.3</v>
      </c>
      <c r="J1940" s="236">
        <f t="shared" si="73"/>
        <v>13.3</v>
      </c>
      <c r="K1940" s="237">
        <f t="shared" si="74"/>
        <v>6.1994546344419329E-4</v>
      </c>
      <c r="R1940" s="291"/>
    </row>
    <row r="1941" spans="1:39" s="121" customFormat="1" ht="15" customHeight="1">
      <c r="A1941" s="233" t="s">
        <v>2006</v>
      </c>
      <c r="B1941" s="233"/>
      <c r="C1941" s="233" t="s">
        <v>2190</v>
      </c>
      <c r="H1941" s="121">
        <v>1</v>
      </c>
      <c r="I1941" s="235">
        <v>13.3</v>
      </c>
      <c r="J1941" s="251">
        <f t="shared" si="73"/>
        <v>13.3</v>
      </c>
      <c r="K1941" s="252">
        <f t="shared" si="74"/>
        <v>6.1994546344419329E-4</v>
      </c>
      <c r="P1941" s="315"/>
      <c r="Q1941" s="283"/>
      <c r="R1941" s="298">
        <v>1</v>
      </c>
      <c r="S1941" s="257" t="s">
        <v>1004</v>
      </c>
      <c r="T1941" s="257" t="s">
        <v>1004</v>
      </c>
      <c r="U1941" s="257" t="s">
        <v>1004</v>
      </c>
      <c r="V1941" s="257" t="s">
        <v>1004</v>
      </c>
      <c r="W1941" s="257" t="s">
        <v>1004</v>
      </c>
      <c r="X1941" s="257" t="s">
        <v>1004</v>
      </c>
      <c r="Y1941" s="257" t="s">
        <v>1004</v>
      </c>
      <c r="Z1941" s="257" t="s">
        <v>1004</v>
      </c>
      <c r="AA1941" s="257" t="s">
        <v>1004</v>
      </c>
      <c r="AB1941" s="257" t="s">
        <v>1004</v>
      </c>
      <c r="AC1941" s="257" t="s">
        <v>1004</v>
      </c>
      <c r="AD1941" s="257" t="s">
        <v>1004</v>
      </c>
      <c r="AE1941" s="257" t="s">
        <v>1004</v>
      </c>
      <c r="AF1941" s="257" t="s">
        <v>1004</v>
      </c>
      <c r="AG1941" s="257" t="s">
        <v>1004</v>
      </c>
      <c r="AH1941" s="257" t="s">
        <v>1004</v>
      </c>
      <c r="AI1941" s="257" t="s">
        <v>1004</v>
      </c>
      <c r="AJ1941" s="257" t="s">
        <v>1006</v>
      </c>
      <c r="AK1941" s="257" t="s">
        <v>1004</v>
      </c>
      <c r="AL1941" s="257" t="s">
        <v>1004</v>
      </c>
      <c r="AM1941" s="257" t="s">
        <v>1004</v>
      </c>
    </row>
    <row r="1942" spans="1:39" s="121" customFormat="1" ht="15" hidden="1" customHeight="1">
      <c r="A1942" s="233" t="s">
        <v>2007</v>
      </c>
      <c r="B1942" s="233"/>
      <c r="C1942" s="233" t="s">
        <v>996</v>
      </c>
      <c r="H1942" s="121">
        <v>1</v>
      </c>
      <c r="I1942" s="235">
        <v>13.3</v>
      </c>
      <c r="J1942" s="236">
        <f t="shared" si="73"/>
        <v>13.3</v>
      </c>
      <c r="K1942" s="237">
        <f t="shared" si="74"/>
        <v>6.1994546344419329E-4</v>
      </c>
      <c r="R1942" s="291"/>
    </row>
    <row r="1943" spans="1:39" s="121" customFormat="1" ht="15" hidden="1" customHeight="1">
      <c r="A1943" s="233" t="s">
        <v>2008</v>
      </c>
      <c r="B1943" s="233"/>
      <c r="C1943" s="233" t="s">
        <v>880</v>
      </c>
      <c r="H1943" s="121">
        <v>1</v>
      </c>
      <c r="I1943" s="235">
        <v>13.3</v>
      </c>
      <c r="J1943" s="236">
        <f t="shared" si="73"/>
        <v>13.3</v>
      </c>
      <c r="K1943" s="237">
        <f t="shared" si="74"/>
        <v>6.1994546344419329E-4</v>
      </c>
      <c r="R1943" s="291"/>
    </row>
    <row r="1944" spans="1:39" s="121" customFormat="1" ht="15" hidden="1" customHeight="1">
      <c r="A1944" s="233" t="s">
        <v>2009</v>
      </c>
      <c r="B1944" s="233"/>
      <c r="C1944" s="233" t="s">
        <v>268</v>
      </c>
      <c r="H1944" s="121">
        <v>1</v>
      </c>
      <c r="I1944" s="235">
        <v>13.3</v>
      </c>
      <c r="J1944" s="236">
        <f t="shared" si="73"/>
        <v>13.3</v>
      </c>
      <c r="K1944" s="237">
        <f t="shared" si="74"/>
        <v>6.1994546344419329E-4</v>
      </c>
      <c r="R1944" s="291"/>
    </row>
    <row r="1945" spans="1:39" s="121" customFormat="1" ht="15" hidden="1" customHeight="1">
      <c r="A1945" s="233" t="s">
        <v>2010</v>
      </c>
      <c r="B1945" s="233"/>
      <c r="C1945" s="233" t="s">
        <v>880</v>
      </c>
      <c r="H1945" s="121">
        <v>1</v>
      </c>
      <c r="I1945" s="235">
        <v>13.3</v>
      </c>
      <c r="J1945" s="236">
        <f t="shared" si="73"/>
        <v>13.3</v>
      </c>
      <c r="K1945" s="237">
        <f t="shared" si="74"/>
        <v>6.1994546344419329E-4</v>
      </c>
      <c r="R1945" s="291"/>
    </row>
    <row r="1946" spans="1:39" s="121" customFormat="1" ht="15" hidden="1" customHeight="1">
      <c r="A1946" s="233" t="s">
        <v>2011</v>
      </c>
      <c r="B1946" s="233"/>
      <c r="C1946" s="233" t="s">
        <v>2140</v>
      </c>
      <c r="H1946" s="121">
        <v>1</v>
      </c>
      <c r="I1946" s="235">
        <v>13.3</v>
      </c>
      <c r="J1946" s="236">
        <f t="shared" si="73"/>
        <v>13.3</v>
      </c>
      <c r="K1946" s="237">
        <f t="shared" si="74"/>
        <v>6.1994546344419329E-4</v>
      </c>
      <c r="R1946" s="291"/>
    </row>
    <row r="1947" spans="1:39" s="121" customFormat="1" ht="15" hidden="1" customHeight="1">
      <c r="A1947" s="233" t="s">
        <v>2012</v>
      </c>
      <c r="B1947" s="233"/>
      <c r="C1947" s="233" t="s">
        <v>2133</v>
      </c>
      <c r="H1947" s="121">
        <v>1</v>
      </c>
      <c r="I1947" s="235">
        <v>13.3</v>
      </c>
      <c r="J1947" s="236">
        <f t="shared" si="73"/>
        <v>13.3</v>
      </c>
      <c r="K1947" s="237">
        <f t="shared" si="74"/>
        <v>6.1994546344419329E-4</v>
      </c>
      <c r="R1947" s="291"/>
    </row>
    <row r="1948" spans="1:39" s="121" customFormat="1" ht="15" hidden="1" customHeight="1">
      <c r="A1948" s="233" t="s">
        <v>2013</v>
      </c>
      <c r="B1948" s="233"/>
      <c r="C1948" s="233" t="s">
        <v>880</v>
      </c>
      <c r="H1948" s="121">
        <v>1</v>
      </c>
      <c r="I1948" s="235">
        <v>13.3</v>
      </c>
      <c r="J1948" s="236">
        <f t="shared" si="73"/>
        <v>13.3</v>
      </c>
      <c r="K1948" s="237">
        <f t="shared" si="74"/>
        <v>6.1994546344419329E-4</v>
      </c>
      <c r="R1948" s="291"/>
    </row>
    <row r="1949" spans="1:39" s="121" customFormat="1" ht="15" hidden="1" customHeight="1">
      <c r="A1949" s="233" t="s">
        <v>2014</v>
      </c>
      <c r="B1949" s="233"/>
      <c r="C1949" s="233" t="s">
        <v>997</v>
      </c>
      <c r="H1949" s="121">
        <v>1</v>
      </c>
      <c r="I1949" s="235">
        <v>13.3</v>
      </c>
      <c r="J1949" s="236">
        <f t="shared" si="73"/>
        <v>13.3</v>
      </c>
      <c r="K1949" s="237">
        <f t="shared" si="74"/>
        <v>6.1994546344419329E-4</v>
      </c>
      <c r="R1949" s="291"/>
    </row>
    <row r="1950" spans="1:39" s="121" customFormat="1" ht="15" hidden="1" customHeight="1">
      <c r="A1950" s="233" t="s">
        <v>2015</v>
      </c>
      <c r="B1950" s="233"/>
      <c r="C1950" s="233" t="s">
        <v>320</v>
      </c>
      <c r="H1950" s="121">
        <v>1</v>
      </c>
      <c r="I1950" s="235">
        <v>17.100000000000001</v>
      </c>
      <c r="J1950" s="251">
        <f t="shared" si="73"/>
        <v>17.100000000000001</v>
      </c>
      <c r="K1950" s="252">
        <f t="shared" si="74"/>
        <v>7.9707273871396284E-4</v>
      </c>
      <c r="P1950" s="315"/>
      <c r="Q1950" s="283"/>
      <c r="R1950" s="255">
        <v>1</v>
      </c>
      <c r="S1950" s="256" t="s">
        <v>91</v>
      </c>
      <c r="T1950" s="256" t="s">
        <v>91</v>
      </c>
      <c r="U1950" s="256" t="s">
        <v>92</v>
      </c>
      <c r="V1950" s="256" t="s">
        <v>92</v>
      </c>
      <c r="W1950" s="256" t="s">
        <v>92</v>
      </c>
      <c r="X1950" s="256" t="s">
        <v>92</v>
      </c>
      <c r="Y1950" s="256" t="s">
        <v>92</v>
      </c>
      <c r="Z1950" s="256" t="s">
        <v>92</v>
      </c>
      <c r="AA1950" s="256" t="s">
        <v>92</v>
      </c>
      <c r="AB1950" s="256" t="s">
        <v>92</v>
      </c>
      <c r="AC1950" s="256" t="s">
        <v>92</v>
      </c>
      <c r="AD1950" s="256" t="s">
        <v>92</v>
      </c>
      <c r="AE1950" s="256" t="s">
        <v>92</v>
      </c>
      <c r="AF1950" s="256" t="s">
        <v>92</v>
      </c>
      <c r="AG1950" s="256" t="s">
        <v>92</v>
      </c>
      <c r="AH1950" s="256" t="s">
        <v>92</v>
      </c>
      <c r="AI1950" s="256" t="s">
        <v>92</v>
      </c>
      <c r="AJ1950" s="256" t="s">
        <v>92</v>
      </c>
      <c r="AK1950" s="256" t="s">
        <v>92</v>
      </c>
      <c r="AL1950" s="256" t="s">
        <v>92</v>
      </c>
      <c r="AM1950" s="256" t="s">
        <v>92</v>
      </c>
    </row>
    <row r="1951" spans="1:39" s="121" customFormat="1" ht="15" hidden="1" customHeight="1">
      <c r="A1951" s="233" t="s">
        <v>2016</v>
      </c>
      <c r="B1951" s="233"/>
      <c r="C1951" s="233" t="s">
        <v>320</v>
      </c>
      <c r="H1951" s="121">
        <v>1</v>
      </c>
      <c r="I1951" s="235">
        <v>17.2</v>
      </c>
      <c r="J1951" s="251">
        <f t="shared" si="73"/>
        <v>17.2</v>
      </c>
      <c r="K1951" s="252">
        <f t="shared" si="74"/>
        <v>8.0173398280000924E-4</v>
      </c>
      <c r="P1951" s="315"/>
      <c r="Q1951" s="283"/>
      <c r="R1951" s="255">
        <v>1</v>
      </c>
      <c r="S1951" s="256" t="s">
        <v>91</v>
      </c>
      <c r="T1951" s="256" t="s">
        <v>91</v>
      </c>
      <c r="U1951" s="256" t="s">
        <v>92</v>
      </c>
      <c r="V1951" s="256" t="s">
        <v>92</v>
      </c>
      <c r="W1951" s="256" t="s">
        <v>92</v>
      </c>
      <c r="X1951" s="256" t="s">
        <v>92</v>
      </c>
      <c r="Y1951" s="256" t="s">
        <v>92</v>
      </c>
      <c r="Z1951" s="256" t="s">
        <v>92</v>
      </c>
      <c r="AA1951" s="256" t="s">
        <v>92</v>
      </c>
      <c r="AB1951" s="256" t="s">
        <v>92</v>
      </c>
      <c r="AC1951" s="256" t="s">
        <v>92</v>
      </c>
      <c r="AD1951" s="256" t="s">
        <v>92</v>
      </c>
      <c r="AE1951" s="256" t="s">
        <v>92</v>
      </c>
      <c r="AF1951" s="256" t="s">
        <v>92</v>
      </c>
      <c r="AG1951" s="256" t="s">
        <v>92</v>
      </c>
      <c r="AH1951" s="256" t="s">
        <v>92</v>
      </c>
      <c r="AI1951" s="256" t="s">
        <v>92</v>
      </c>
      <c r="AJ1951" s="256" t="s">
        <v>92</v>
      </c>
      <c r="AK1951" s="256" t="s">
        <v>92</v>
      </c>
      <c r="AL1951" s="256" t="s">
        <v>92</v>
      </c>
      <c r="AM1951" s="256" t="s">
        <v>92</v>
      </c>
    </row>
    <row r="1952" spans="1:39" s="121" customFormat="1" ht="15" customHeight="1">
      <c r="A1952" s="233" t="s">
        <v>2017</v>
      </c>
      <c r="B1952" s="233"/>
      <c r="C1952" s="233" t="s">
        <v>920</v>
      </c>
      <c r="H1952" s="121">
        <v>1</v>
      </c>
      <c r="I1952" s="235">
        <v>13.3</v>
      </c>
      <c r="J1952" s="251">
        <f t="shared" si="73"/>
        <v>13.3</v>
      </c>
      <c r="K1952" s="252">
        <f t="shared" si="74"/>
        <v>6.1994546344419329E-4</v>
      </c>
      <c r="P1952" s="315"/>
      <c r="Q1952" s="283"/>
      <c r="R1952" s="298">
        <v>1</v>
      </c>
      <c r="S1952" s="257" t="s">
        <v>91</v>
      </c>
      <c r="T1952" s="257" t="s">
        <v>91</v>
      </c>
      <c r="U1952" s="257" t="s">
        <v>91</v>
      </c>
      <c r="V1952" s="257" t="s">
        <v>91</v>
      </c>
      <c r="W1952" s="257" t="s">
        <v>91</v>
      </c>
      <c r="X1952" s="257" t="s">
        <v>91</v>
      </c>
      <c r="Y1952" s="257" t="s">
        <v>91</v>
      </c>
      <c r="Z1952" s="257" t="s">
        <v>91</v>
      </c>
      <c r="AA1952" s="257" t="s">
        <v>91</v>
      </c>
      <c r="AB1952" s="257" t="s">
        <v>91</v>
      </c>
      <c r="AC1952" s="257" t="s">
        <v>91</v>
      </c>
      <c r="AD1952" s="257" t="s">
        <v>91</v>
      </c>
      <c r="AE1952" s="257" t="s">
        <v>91</v>
      </c>
      <c r="AF1952" s="257" t="s">
        <v>91</v>
      </c>
      <c r="AG1952" s="257" t="s">
        <v>91</v>
      </c>
      <c r="AH1952" s="257" t="s">
        <v>91</v>
      </c>
      <c r="AI1952" s="257" t="s">
        <v>91</v>
      </c>
      <c r="AJ1952" s="257" t="s">
        <v>91</v>
      </c>
      <c r="AK1952" s="257" t="s">
        <v>91</v>
      </c>
      <c r="AL1952" s="257" t="s">
        <v>91</v>
      </c>
      <c r="AM1952" s="257" t="s">
        <v>91</v>
      </c>
    </row>
    <row r="1953" spans="1:39" s="121" customFormat="1" ht="15" hidden="1" customHeight="1">
      <c r="A1953" s="233" t="s">
        <v>2018</v>
      </c>
      <c r="B1953" s="233"/>
      <c r="C1953" s="233" t="s">
        <v>866</v>
      </c>
      <c r="H1953" s="121">
        <v>1</v>
      </c>
      <c r="I1953" s="235">
        <v>13.3</v>
      </c>
      <c r="J1953" s="236">
        <f t="shared" si="73"/>
        <v>13.3</v>
      </c>
      <c r="K1953" s="237">
        <f t="shared" si="74"/>
        <v>6.1994546344419329E-4</v>
      </c>
      <c r="R1953" s="291"/>
    </row>
    <row r="1954" spans="1:39" s="121" customFormat="1" ht="15" hidden="1" customHeight="1">
      <c r="A1954" s="233" t="s">
        <v>2019</v>
      </c>
      <c r="B1954" s="233"/>
      <c r="C1954" s="233" t="s">
        <v>901</v>
      </c>
      <c r="H1954" s="121">
        <v>1</v>
      </c>
      <c r="I1954" s="235">
        <v>13.3</v>
      </c>
      <c r="J1954" s="236">
        <f t="shared" si="73"/>
        <v>13.3</v>
      </c>
      <c r="K1954" s="237">
        <f t="shared" si="74"/>
        <v>6.1994546344419329E-4</v>
      </c>
      <c r="R1954" s="291"/>
    </row>
    <row r="1955" spans="1:39" s="121" customFormat="1" ht="15" hidden="1" customHeight="1">
      <c r="A1955" s="233" t="s">
        <v>2020</v>
      </c>
      <c r="B1955" s="233"/>
      <c r="C1955" s="233" t="s">
        <v>997</v>
      </c>
      <c r="H1955" s="121">
        <v>1</v>
      </c>
      <c r="I1955" s="235">
        <v>13.3</v>
      </c>
      <c r="J1955" s="236">
        <f t="shared" si="73"/>
        <v>13.3</v>
      </c>
      <c r="K1955" s="237">
        <f t="shared" si="74"/>
        <v>6.1994546344419329E-4</v>
      </c>
      <c r="R1955" s="291"/>
    </row>
    <row r="1956" spans="1:39" s="121" customFormat="1" ht="15" hidden="1" customHeight="1">
      <c r="A1956" s="233" t="s">
        <v>2021</v>
      </c>
      <c r="B1956" s="233"/>
      <c r="C1956" s="233" t="s">
        <v>2172</v>
      </c>
      <c r="H1956" s="121">
        <v>1</v>
      </c>
      <c r="I1956" s="235">
        <v>13.3</v>
      </c>
      <c r="J1956" s="236">
        <f t="shared" si="73"/>
        <v>13.3</v>
      </c>
      <c r="K1956" s="237">
        <f t="shared" si="74"/>
        <v>6.1994546344419329E-4</v>
      </c>
      <c r="R1956" s="291"/>
    </row>
    <row r="1957" spans="1:39" s="121" customFormat="1" ht="15" hidden="1" customHeight="1">
      <c r="A1957" s="233" t="s">
        <v>2022</v>
      </c>
      <c r="B1957" s="233"/>
      <c r="C1957" s="233" t="s">
        <v>2172</v>
      </c>
      <c r="H1957" s="121">
        <v>1</v>
      </c>
      <c r="I1957" s="235">
        <v>13.3</v>
      </c>
      <c r="J1957" s="236">
        <f t="shared" si="73"/>
        <v>13.3</v>
      </c>
      <c r="K1957" s="237">
        <f t="shared" si="74"/>
        <v>6.1994546344419329E-4</v>
      </c>
      <c r="R1957" s="291"/>
    </row>
    <row r="1958" spans="1:39" s="121" customFormat="1" ht="15" customHeight="1">
      <c r="A1958" s="233" t="s">
        <v>2023</v>
      </c>
      <c r="B1958" s="233"/>
      <c r="C1958" s="233" t="s">
        <v>865</v>
      </c>
      <c r="H1958" s="121">
        <v>1</v>
      </c>
      <c r="I1958" s="235">
        <v>14</v>
      </c>
      <c r="J1958" s="251">
        <f t="shared" si="73"/>
        <v>14</v>
      </c>
      <c r="K1958" s="252">
        <f t="shared" si="74"/>
        <v>6.5257417204651923E-4</v>
      </c>
      <c r="P1958" s="315"/>
      <c r="Q1958" s="283"/>
      <c r="R1958" s="298">
        <v>1</v>
      </c>
      <c r="S1958" s="257" t="s">
        <v>91</v>
      </c>
      <c r="T1958" s="257" t="s">
        <v>91</v>
      </c>
      <c r="U1958" s="257" t="s">
        <v>91</v>
      </c>
      <c r="V1958" s="257" t="s">
        <v>91</v>
      </c>
      <c r="W1958" s="257" t="s">
        <v>91</v>
      </c>
      <c r="X1958" s="257" t="s">
        <v>91</v>
      </c>
      <c r="Y1958" s="257" t="s">
        <v>91</v>
      </c>
      <c r="Z1958" s="257" t="s">
        <v>91</v>
      </c>
      <c r="AA1958" s="257" t="s">
        <v>91</v>
      </c>
      <c r="AB1958" s="257" t="s">
        <v>91</v>
      </c>
      <c r="AC1958" s="257" t="s">
        <v>91</v>
      </c>
      <c r="AD1958" s="257" t="s">
        <v>91</v>
      </c>
      <c r="AE1958" s="257" t="s">
        <v>91</v>
      </c>
      <c r="AF1958" s="257" t="s">
        <v>91</v>
      </c>
      <c r="AG1958" s="257" t="s">
        <v>91</v>
      </c>
      <c r="AH1958" s="257" t="s">
        <v>91</v>
      </c>
      <c r="AI1958" s="257" t="s">
        <v>91</v>
      </c>
      <c r="AJ1958" s="257" t="s">
        <v>93</v>
      </c>
      <c r="AK1958" s="257" t="s">
        <v>91</v>
      </c>
      <c r="AL1958" s="257" t="s">
        <v>91</v>
      </c>
      <c r="AM1958" s="257" t="s">
        <v>91</v>
      </c>
    </row>
    <row r="1959" spans="1:39" s="121" customFormat="1" ht="15" customHeight="1">
      <c r="A1959" s="233" t="s">
        <v>2024</v>
      </c>
      <c r="B1959" s="233"/>
      <c r="C1959" s="233" t="s">
        <v>920</v>
      </c>
      <c r="H1959" s="121">
        <v>1</v>
      </c>
      <c r="I1959" s="235">
        <v>14</v>
      </c>
      <c r="J1959" s="251">
        <f t="shared" si="73"/>
        <v>14</v>
      </c>
      <c r="K1959" s="252">
        <f t="shared" si="74"/>
        <v>6.5257417204651923E-4</v>
      </c>
      <c r="P1959" s="315"/>
      <c r="Q1959" s="283"/>
      <c r="R1959" s="298">
        <v>1</v>
      </c>
      <c r="S1959" s="257" t="s">
        <v>91</v>
      </c>
      <c r="T1959" s="257" t="s">
        <v>91</v>
      </c>
      <c r="U1959" s="257" t="s">
        <v>91</v>
      </c>
      <c r="V1959" s="257" t="s">
        <v>91</v>
      </c>
      <c r="W1959" s="257" t="s">
        <v>91</v>
      </c>
      <c r="X1959" s="257" t="s">
        <v>91</v>
      </c>
      <c r="Y1959" s="257" t="s">
        <v>91</v>
      </c>
      <c r="Z1959" s="257" t="s">
        <v>91</v>
      </c>
      <c r="AA1959" s="257" t="s">
        <v>91</v>
      </c>
      <c r="AB1959" s="257" t="s">
        <v>91</v>
      </c>
      <c r="AC1959" s="257" t="s">
        <v>91</v>
      </c>
      <c r="AD1959" s="257" t="s">
        <v>91</v>
      </c>
      <c r="AE1959" s="257" t="s">
        <v>91</v>
      </c>
      <c r="AF1959" s="257" t="s">
        <v>91</v>
      </c>
      <c r="AG1959" s="257" t="s">
        <v>91</v>
      </c>
      <c r="AH1959" s="257" t="s">
        <v>91</v>
      </c>
      <c r="AI1959" s="257" t="s">
        <v>91</v>
      </c>
      <c r="AJ1959" s="257" t="s">
        <v>91</v>
      </c>
      <c r="AK1959" s="257" t="s">
        <v>91</v>
      </c>
      <c r="AL1959" s="257" t="s">
        <v>91</v>
      </c>
      <c r="AM1959" s="257" t="s">
        <v>91</v>
      </c>
    </row>
    <row r="1960" spans="1:39" s="121" customFormat="1" ht="15" hidden="1" customHeight="1">
      <c r="A1960" s="233" t="s">
        <v>2025</v>
      </c>
      <c r="B1960" s="233"/>
      <c r="C1960" s="233" t="s">
        <v>402</v>
      </c>
      <c r="H1960" s="121">
        <v>1</v>
      </c>
      <c r="I1960" s="235">
        <v>14</v>
      </c>
      <c r="J1960" s="236">
        <f t="shared" si="73"/>
        <v>14</v>
      </c>
      <c r="K1960" s="237">
        <f t="shared" si="74"/>
        <v>6.5257417204651923E-4</v>
      </c>
      <c r="R1960" s="291"/>
    </row>
    <row r="1961" spans="1:39" s="121" customFormat="1" ht="15" customHeight="1">
      <c r="A1961" s="233" t="s">
        <v>2026</v>
      </c>
      <c r="B1961" s="233"/>
      <c r="C1961" s="233" t="s">
        <v>326</v>
      </c>
      <c r="H1961" s="121">
        <v>1</v>
      </c>
      <c r="I1961" s="235">
        <v>13.3</v>
      </c>
      <c r="J1961" s="251">
        <f t="shared" si="73"/>
        <v>13.3</v>
      </c>
      <c r="K1961" s="252">
        <f t="shared" si="74"/>
        <v>6.1994546344419329E-4</v>
      </c>
      <c r="P1961" s="315"/>
      <c r="Q1961" s="283"/>
      <c r="R1961" s="298">
        <v>1</v>
      </c>
      <c r="S1961" s="256" t="s">
        <v>91</v>
      </c>
      <c r="T1961" s="256" t="s">
        <v>91</v>
      </c>
      <c r="U1961" s="256" t="s">
        <v>91</v>
      </c>
      <c r="V1961" s="256" t="s">
        <v>91</v>
      </c>
      <c r="W1961" s="256" t="s">
        <v>91</v>
      </c>
      <c r="X1961" s="256" t="s">
        <v>91</v>
      </c>
      <c r="Y1961" s="256" t="s">
        <v>91</v>
      </c>
      <c r="Z1961" s="256" t="s">
        <v>91</v>
      </c>
      <c r="AA1961" s="256" t="s">
        <v>91</v>
      </c>
      <c r="AB1961" s="256" t="s">
        <v>91</v>
      </c>
      <c r="AC1961" s="256" t="s">
        <v>91</v>
      </c>
      <c r="AD1961" s="256" t="s">
        <v>91</v>
      </c>
      <c r="AE1961" s="256" t="s">
        <v>91</v>
      </c>
      <c r="AF1961" s="256" t="s">
        <v>91</v>
      </c>
      <c r="AG1961" s="256" t="s">
        <v>91</v>
      </c>
      <c r="AH1961" s="256" t="s">
        <v>91</v>
      </c>
      <c r="AI1961" s="256" t="s">
        <v>91</v>
      </c>
      <c r="AJ1961" s="256" t="s">
        <v>91</v>
      </c>
      <c r="AK1961" s="256" t="s">
        <v>91</v>
      </c>
      <c r="AL1961" s="256" t="s">
        <v>91</v>
      </c>
      <c r="AM1961" s="256" t="s">
        <v>91</v>
      </c>
    </row>
    <row r="1962" spans="1:39" s="121" customFormat="1" ht="15" customHeight="1">
      <c r="A1962" s="233" t="s">
        <v>2027</v>
      </c>
      <c r="B1962" s="233"/>
      <c r="C1962" s="233" t="s">
        <v>373</v>
      </c>
      <c r="H1962" s="121">
        <v>1</v>
      </c>
      <c r="I1962" s="235">
        <v>13.3</v>
      </c>
      <c r="J1962" s="251">
        <f t="shared" si="73"/>
        <v>13.3</v>
      </c>
      <c r="K1962" s="252">
        <f t="shared" si="74"/>
        <v>6.1994546344419329E-4</v>
      </c>
      <c r="P1962" s="315"/>
      <c r="Q1962" s="283"/>
      <c r="R1962" s="298">
        <v>1</v>
      </c>
      <c r="S1962" s="256" t="s">
        <v>91</v>
      </c>
      <c r="T1962" s="256" t="s">
        <v>91</v>
      </c>
      <c r="U1962" s="256" t="s">
        <v>91</v>
      </c>
      <c r="V1962" s="256" t="s">
        <v>91</v>
      </c>
      <c r="W1962" s="256" t="s">
        <v>91</v>
      </c>
      <c r="X1962" s="256" t="s">
        <v>91</v>
      </c>
      <c r="Y1962" s="256" t="s">
        <v>91</v>
      </c>
      <c r="Z1962" s="256" t="s">
        <v>91</v>
      </c>
      <c r="AA1962" s="256" t="s">
        <v>91</v>
      </c>
      <c r="AB1962" s="256" t="s">
        <v>91</v>
      </c>
      <c r="AC1962" s="256" t="s">
        <v>91</v>
      </c>
      <c r="AD1962" s="256" t="s">
        <v>91</v>
      </c>
      <c r="AE1962" s="256" t="s">
        <v>91</v>
      </c>
      <c r="AF1962" s="256" t="s">
        <v>91</v>
      </c>
      <c r="AG1962" s="256" t="s">
        <v>91</v>
      </c>
      <c r="AH1962" s="256" t="s">
        <v>91</v>
      </c>
      <c r="AI1962" s="256" t="s">
        <v>91</v>
      </c>
      <c r="AJ1962" s="256" t="s">
        <v>93</v>
      </c>
      <c r="AK1962" s="256" t="s">
        <v>93</v>
      </c>
      <c r="AL1962" s="256" t="s">
        <v>91</v>
      </c>
      <c r="AM1962" s="256" t="s">
        <v>91</v>
      </c>
    </row>
    <row r="1963" spans="1:39" s="121" customFormat="1" ht="15" hidden="1" customHeight="1">
      <c r="A1963" s="233" t="s">
        <v>2028</v>
      </c>
      <c r="B1963" s="233"/>
      <c r="C1963" s="233" t="s">
        <v>271</v>
      </c>
      <c r="H1963" s="121">
        <v>1</v>
      </c>
      <c r="I1963" s="235">
        <v>13.3</v>
      </c>
      <c r="J1963" s="236">
        <f t="shared" si="73"/>
        <v>13.3</v>
      </c>
      <c r="K1963" s="237">
        <f t="shared" si="74"/>
        <v>6.1994546344419329E-4</v>
      </c>
      <c r="R1963" s="291"/>
    </row>
    <row r="1964" spans="1:39" s="121" customFormat="1" ht="15" hidden="1" customHeight="1">
      <c r="A1964" s="233" t="s">
        <v>2029</v>
      </c>
      <c r="B1964" s="233"/>
      <c r="C1964" s="233" t="s">
        <v>334</v>
      </c>
      <c r="H1964" s="121">
        <v>1</v>
      </c>
      <c r="I1964" s="235">
        <v>13.3</v>
      </c>
      <c r="J1964" s="236">
        <f t="shared" si="73"/>
        <v>13.3</v>
      </c>
      <c r="K1964" s="237">
        <f t="shared" si="74"/>
        <v>6.1994546344419329E-4</v>
      </c>
      <c r="R1964" s="291"/>
    </row>
    <row r="1965" spans="1:39" s="121" customFormat="1" ht="15" hidden="1" customHeight="1">
      <c r="A1965" s="233" t="s">
        <v>2030</v>
      </c>
      <c r="B1965" s="233"/>
      <c r="C1965" s="233" t="s">
        <v>334</v>
      </c>
      <c r="H1965" s="121">
        <v>1</v>
      </c>
      <c r="I1965" s="235">
        <v>13.3</v>
      </c>
      <c r="J1965" s="236">
        <f t="shared" si="73"/>
        <v>13.3</v>
      </c>
      <c r="K1965" s="237">
        <f t="shared" si="74"/>
        <v>6.1994546344419329E-4</v>
      </c>
      <c r="R1965" s="291"/>
    </row>
    <row r="1966" spans="1:39" s="121" customFormat="1" ht="15" hidden="1" customHeight="1">
      <c r="A1966" s="233" t="s">
        <v>2031</v>
      </c>
      <c r="B1966" s="233"/>
      <c r="C1966" s="233" t="s">
        <v>334</v>
      </c>
      <c r="H1966" s="121">
        <v>1</v>
      </c>
      <c r="I1966" s="235">
        <v>13.3</v>
      </c>
      <c r="J1966" s="236">
        <f t="shared" si="73"/>
        <v>13.3</v>
      </c>
      <c r="K1966" s="237">
        <f t="shared" si="74"/>
        <v>6.1994546344419329E-4</v>
      </c>
      <c r="R1966" s="291"/>
    </row>
    <row r="1967" spans="1:39" s="121" customFormat="1" ht="15" hidden="1" customHeight="1">
      <c r="A1967" s="233" t="s">
        <v>2032</v>
      </c>
      <c r="B1967" s="233"/>
      <c r="C1967" s="233" t="s">
        <v>1045</v>
      </c>
      <c r="H1967" s="121">
        <v>1</v>
      </c>
      <c r="I1967" s="235">
        <v>13.3</v>
      </c>
      <c r="J1967" s="236">
        <f t="shared" si="73"/>
        <v>13.3</v>
      </c>
      <c r="K1967" s="237">
        <f t="shared" si="74"/>
        <v>6.1994546344419329E-4</v>
      </c>
      <c r="R1967" s="291"/>
    </row>
    <row r="1968" spans="1:39" s="121" customFormat="1" ht="15" hidden="1" customHeight="1">
      <c r="A1968" s="233" t="s">
        <v>2033</v>
      </c>
      <c r="B1968" s="233"/>
      <c r="C1968" s="233" t="s">
        <v>314</v>
      </c>
      <c r="H1968" s="121">
        <v>1</v>
      </c>
      <c r="I1968" s="235">
        <v>13.3</v>
      </c>
      <c r="J1968" s="236">
        <f t="shared" si="73"/>
        <v>13.3</v>
      </c>
      <c r="K1968" s="237">
        <f t="shared" si="74"/>
        <v>6.1994546344419329E-4</v>
      </c>
      <c r="R1968" s="291"/>
    </row>
    <row r="1969" spans="1:39" s="121" customFormat="1" ht="15" hidden="1" customHeight="1">
      <c r="A1969" s="233" t="s">
        <v>2034</v>
      </c>
      <c r="B1969" s="233"/>
      <c r="C1969" s="233" t="s">
        <v>2216</v>
      </c>
      <c r="H1969" s="121">
        <v>1</v>
      </c>
      <c r="I1969" s="235">
        <v>13.3</v>
      </c>
      <c r="J1969" s="236">
        <f t="shared" si="73"/>
        <v>13.3</v>
      </c>
      <c r="K1969" s="237">
        <f t="shared" si="74"/>
        <v>6.1994546344419329E-4</v>
      </c>
      <c r="R1969" s="291"/>
    </row>
    <row r="1970" spans="1:39" s="121" customFormat="1" ht="15" customHeight="1">
      <c r="A1970" s="233" t="s">
        <v>2035</v>
      </c>
      <c r="B1970" s="233"/>
      <c r="C1970" s="233" t="s">
        <v>918</v>
      </c>
      <c r="H1970" s="121">
        <v>1</v>
      </c>
      <c r="I1970" s="235">
        <v>13.3</v>
      </c>
      <c r="J1970" s="251">
        <f t="shared" ref="J1970:J1975" si="75">H1970*I1970</f>
        <v>13.3</v>
      </c>
      <c r="K1970" s="252">
        <f t="shared" ref="K1970:K1975" si="76">J1970/21453.5</f>
        <v>6.1994546344419329E-4</v>
      </c>
      <c r="P1970" s="315"/>
      <c r="Q1970" s="283"/>
      <c r="R1970" s="298">
        <v>1</v>
      </c>
      <c r="S1970" s="257" t="s">
        <v>91</v>
      </c>
      <c r="T1970" s="257" t="s">
        <v>91</v>
      </c>
      <c r="U1970" s="257" t="s">
        <v>91</v>
      </c>
      <c r="V1970" s="257" t="s">
        <v>91</v>
      </c>
      <c r="W1970" s="257" t="s">
        <v>91</v>
      </c>
      <c r="X1970" s="257" t="s">
        <v>91</v>
      </c>
      <c r="Y1970" s="257" t="s">
        <v>91</v>
      </c>
      <c r="Z1970" s="257" t="s">
        <v>91</v>
      </c>
      <c r="AA1970" s="257" t="s">
        <v>91</v>
      </c>
      <c r="AB1970" s="257" t="s">
        <v>91</v>
      </c>
      <c r="AC1970" s="257" t="s">
        <v>91</v>
      </c>
      <c r="AD1970" s="257" t="s">
        <v>91</v>
      </c>
      <c r="AE1970" s="257" t="s">
        <v>91</v>
      </c>
      <c r="AF1970" s="257" t="s">
        <v>91</v>
      </c>
      <c r="AG1970" s="257" t="s">
        <v>91</v>
      </c>
      <c r="AH1970" s="257" t="s">
        <v>91</v>
      </c>
      <c r="AI1970" s="257" t="s">
        <v>91</v>
      </c>
      <c r="AJ1970" s="257" t="s">
        <v>91</v>
      </c>
      <c r="AK1970" s="257" t="s">
        <v>91</v>
      </c>
      <c r="AL1970" s="257" t="s">
        <v>91</v>
      </c>
      <c r="AM1970" s="257" t="s">
        <v>91</v>
      </c>
    </row>
    <row r="1971" spans="1:39" s="121" customFormat="1" ht="15" customHeight="1">
      <c r="A1971" s="233" t="s">
        <v>2036</v>
      </c>
      <c r="B1971" s="233"/>
      <c r="C1971" s="233" t="s">
        <v>918</v>
      </c>
      <c r="H1971" s="121">
        <v>1</v>
      </c>
      <c r="I1971" s="235">
        <v>13.3</v>
      </c>
      <c r="J1971" s="251">
        <f t="shared" si="75"/>
        <v>13.3</v>
      </c>
      <c r="K1971" s="252">
        <f t="shared" si="76"/>
        <v>6.1994546344419329E-4</v>
      </c>
      <c r="P1971" s="315"/>
      <c r="Q1971" s="283"/>
      <c r="R1971" s="298">
        <v>1</v>
      </c>
      <c r="S1971" s="257" t="s">
        <v>91</v>
      </c>
      <c r="T1971" s="257" t="s">
        <v>91</v>
      </c>
      <c r="U1971" s="257" t="s">
        <v>91</v>
      </c>
      <c r="V1971" s="257" t="s">
        <v>91</v>
      </c>
      <c r="W1971" s="257" t="s">
        <v>91</v>
      </c>
      <c r="X1971" s="257" t="s">
        <v>91</v>
      </c>
      <c r="Y1971" s="257" t="s">
        <v>91</v>
      </c>
      <c r="Z1971" s="257" t="s">
        <v>91</v>
      </c>
      <c r="AA1971" s="257" t="s">
        <v>91</v>
      </c>
      <c r="AB1971" s="257" t="s">
        <v>91</v>
      </c>
      <c r="AC1971" s="257" t="s">
        <v>91</v>
      </c>
      <c r="AD1971" s="257" t="s">
        <v>91</v>
      </c>
      <c r="AE1971" s="257" t="s">
        <v>91</v>
      </c>
      <c r="AF1971" s="257" t="s">
        <v>91</v>
      </c>
      <c r="AG1971" s="257" t="s">
        <v>91</v>
      </c>
      <c r="AH1971" s="257" t="s">
        <v>91</v>
      </c>
      <c r="AI1971" s="257" t="s">
        <v>91</v>
      </c>
      <c r="AJ1971" s="257" t="s">
        <v>91</v>
      </c>
      <c r="AK1971" s="257" t="s">
        <v>91</v>
      </c>
      <c r="AL1971" s="257" t="s">
        <v>91</v>
      </c>
      <c r="AM1971" s="257" t="s">
        <v>91</v>
      </c>
    </row>
    <row r="1972" spans="1:39" s="121" customFormat="1" ht="15" customHeight="1">
      <c r="A1972" s="233" t="s">
        <v>2037</v>
      </c>
      <c r="B1972" s="233"/>
      <c r="C1972" s="233" t="s">
        <v>341</v>
      </c>
      <c r="H1972" s="121">
        <v>1</v>
      </c>
      <c r="I1972" s="235">
        <v>13.3</v>
      </c>
      <c r="J1972" s="251">
        <f t="shared" si="75"/>
        <v>13.3</v>
      </c>
      <c r="K1972" s="252">
        <f t="shared" si="76"/>
        <v>6.1994546344419329E-4</v>
      </c>
      <c r="P1972" s="315"/>
      <c r="Q1972" s="283"/>
      <c r="R1972" s="298">
        <v>1</v>
      </c>
      <c r="S1972" s="257" t="s">
        <v>91</v>
      </c>
      <c r="T1972" s="257" t="s">
        <v>91</v>
      </c>
      <c r="U1972" s="257" t="s">
        <v>91</v>
      </c>
      <c r="V1972" s="257" t="s">
        <v>91</v>
      </c>
      <c r="W1972" s="257" t="s">
        <v>91</v>
      </c>
      <c r="X1972" s="257" t="s">
        <v>91</v>
      </c>
      <c r="Y1972" s="257" t="s">
        <v>91</v>
      </c>
      <c r="Z1972" s="257" t="s">
        <v>91</v>
      </c>
      <c r="AA1972" s="257" t="s">
        <v>91</v>
      </c>
      <c r="AB1972" s="257" t="s">
        <v>91</v>
      </c>
      <c r="AC1972" s="257" t="s">
        <v>91</v>
      </c>
      <c r="AD1972" s="257" t="s">
        <v>91</v>
      </c>
      <c r="AE1972" s="257" t="s">
        <v>91</v>
      </c>
      <c r="AF1972" s="257" t="s">
        <v>91</v>
      </c>
      <c r="AG1972" s="257" t="s">
        <v>91</v>
      </c>
      <c r="AH1972" s="257" t="s">
        <v>91</v>
      </c>
      <c r="AI1972" s="257" t="s">
        <v>91</v>
      </c>
      <c r="AJ1972" s="257" t="s">
        <v>91</v>
      </c>
      <c r="AK1972" s="257" t="s">
        <v>91</v>
      </c>
      <c r="AL1972" s="257" t="s">
        <v>91</v>
      </c>
      <c r="AM1972" s="257" t="s">
        <v>91</v>
      </c>
    </row>
    <row r="1973" spans="1:39" s="121" customFormat="1" ht="15" hidden="1" customHeight="1">
      <c r="A1973" s="233" t="s">
        <v>2038</v>
      </c>
      <c r="B1973" s="233"/>
      <c r="C1973" s="233" t="s">
        <v>869</v>
      </c>
      <c r="H1973" s="121">
        <v>1</v>
      </c>
      <c r="I1973" s="235">
        <v>13.3</v>
      </c>
      <c r="J1973" s="236">
        <f t="shared" si="75"/>
        <v>13.3</v>
      </c>
      <c r="K1973" s="237">
        <f t="shared" si="76"/>
        <v>6.1994546344419329E-4</v>
      </c>
      <c r="R1973" s="291"/>
    </row>
    <row r="1974" spans="1:39" s="121" customFormat="1" ht="15" hidden="1" customHeight="1">
      <c r="A1974" s="233" t="s">
        <v>2039</v>
      </c>
      <c r="B1974" s="233"/>
      <c r="C1974" s="233" t="s">
        <v>320</v>
      </c>
      <c r="H1974" s="121">
        <v>1</v>
      </c>
      <c r="I1974" s="235">
        <v>6.9</v>
      </c>
      <c r="J1974" s="251">
        <f t="shared" si="75"/>
        <v>6.9</v>
      </c>
      <c r="K1974" s="252">
        <f t="shared" si="76"/>
        <v>3.2162584193721306E-4</v>
      </c>
      <c r="P1974" s="315"/>
      <c r="Q1974" s="283"/>
      <c r="R1974" s="255">
        <v>1</v>
      </c>
      <c r="S1974" s="256" t="s">
        <v>91</v>
      </c>
      <c r="T1974" s="256" t="s">
        <v>91</v>
      </c>
      <c r="U1974" s="256" t="s">
        <v>92</v>
      </c>
      <c r="V1974" s="256" t="s">
        <v>92</v>
      </c>
      <c r="W1974" s="256" t="s">
        <v>92</v>
      </c>
      <c r="X1974" s="256" t="s">
        <v>92</v>
      </c>
      <c r="Y1974" s="256" t="s">
        <v>92</v>
      </c>
      <c r="Z1974" s="256" t="s">
        <v>92</v>
      </c>
      <c r="AA1974" s="256" t="s">
        <v>92</v>
      </c>
      <c r="AB1974" s="256" t="s">
        <v>92</v>
      </c>
      <c r="AC1974" s="256" t="s">
        <v>92</v>
      </c>
      <c r="AD1974" s="256" t="s">
        <v>92</v>
      </c>
      <c r="AE1974" s="256" t="s">
        <v>92</v>
      </c>
      <c r="AF1974" s="256" t="s">
        <v>92</v>
      </c>
      <c r="AG1974" s="256" t="s">
        <v>92</v>
      </c>
      <c r="AH1974" s="256" t="s">
        <v>92</v>
      </c>
      <c r="AI1974" s="256" t="s">
        <v>92</v>
      </c>
      <c r="AJ1974" s="256" t="s">
        <v>92</v>
      </c>
      <c r="AK1974" s="256" t="s">
        <v>92</v>
      </c>
      <c r="AL1974" s="256" t="s">
        <v>92</v>
      </c>
      <c r="AM1974" s="256" t="s">
        <v>92</v>
      </c>
    </row>
    <row r="1975" spans="1:39" s="121" customFormat="1" ht="15" hidden="1" customHeight="1">
      <c r="A1975" s="233" t="s">
        <v>2040</v>
      </c>
      <c r="B1975" s="233"/>
      <c r="C1975" s="233" t="s">
        <v>307</v>
      </c>
      <c r="H1975" s="121">
        <v>1</v>
      </c>
      <c r="I1975" s="235">
        <v>23.6</v>
      </c>
      <c r="J1975" s="236">
        <f t="shared" si="75"/>
        <v>23.6</v>
      </c>
      <c r="K1975" s="237">
        <f t="shared" si="76"/>
        <v>1.1000536043069896E-3</v>
      </c>
      <c r="R1975" s="291"/>
    </row>
    <row r="1976" spans="1:39" ht="15" customHeight="1">
      <c r="I1976" s="137"/>
    </row>
    <row r="1977" spans="1:39" ht="15" customHeight="1">
      <c r="J1977" s="136">
        <v>94594.79</v>
      </c>
      <c r="R1977" s="307"/>
    </row>
  </sheetData>
  <autoFilter ref="A3:BP1975" xr:uid="{00000000-0009-0000-0000-000000000000}">
    <filterColumn colId="17">
      <customFilters>
        <customFilter operator="notEqual" val=" "/>
      </customFilters>
    </filterColumn>
    <filterColumn colId="20">
      <filters>
        <filter val="з"/>
      </filters>
    </filterColumn>
  </autoFilter>
  <pageMargins left="0.7" right="0.7" top="0.75" bottom="0.75" header="0" footer="0"/>
  <pageSetup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CC00"/>
    <outlinePr summaryBelow="0" summaryRight="0"/>
  </sheetPr>
  <dimension ref="A1:A1000"/>
  <sheetViews>
    <sheetView workbookViewId="0"/>
  </sheetViews>
  <sheetFormatPr defaultColWidth="14.44140625" defaultRowHeight="15" customHeight="1"/>
  <cols>
    <col min="1" max="1" width="35.77734375" customWidth="1"/>
    <col min="2" max="26" width="8" customWidth="1"/>
  </cols>
  <sheetData>
    <row r="1" spans="1:1" ht="12.75" customHeight="1">
      <c r="A1" t="s">
        <v>1</v>
      </c>
    </row>
    <row r="2" spans="1:1" ht="12.75" customHeight="1">
      <c r="A2" t="s">
        <v>3</v>
      </c>
    </row>
    <row r="3" spans="1:1" ht="12.75" customHeight="1">
      <c r="A3" t="s">
        <v>4</v>
      </c>
    </row>
    <row r="4" spans="1:1" ht="12.75" customHeight="1">
      <c r="A4" t="s">
        <v>5</v>
      </c>
    </row>
    <row r="5" spans="1:1" ht="12.75" customHeight="1">
      <c r="A5" t="s">
        <v>6</v>
      </c>
    </row>
    <row r="6" spans="1:1" ht="12.75" customHeight="1">
      <c r="A6" t="s">
        <v>7</v>
      </c>
    </row>
    <row r="7" spans="1:1" ht="12.75" customHeight="1">
      <c r="A7" t="s">
        <v>8</v>
      </c>
    </row>
    <row r="8" spans="1:1" ht="12.75" customHeight="1">
      <c r="A8" t="s">
        <v>9</v>
      </c>
    </row>
    <row r="9" spans="1:1" ht="12.75" customHeight="1">
      <c r="A9" t="s">
        <v>10</v>
      </c>
    </row>
    <row r="10" spans="1:1" ht="12.75" customHeight="1">
      <c r="A10" t="s">
        <v>11</v>
      </c>
    </row>
    <row r="11" spans="1:1" ht="12.75" customHeight="1">
      <c r="A11" t="s">
        <v>12</v>
      </c>
    </row>
    <row r="12" spans="1:1" ht="12.75" customHeight="1">
      <c r="A12" t="s">
        <v>13</v>
      </c>
    </row>
    <row r="13" spans="1:1" ht="12.75" customHeight="1"/>
    <row r="14" spans="1:1" ht="12.75" customHeight="1"/>
    <row r="15" spans="1:1" ht="12.75" customHeight="1"/>
    <row r="16" spans="1:1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8080"/>
    <outlinePr summaryBelow="0" summaryRight="0"/>
  </sheetPr>
  <dimension ref="A1:Z1000"/>
  <sheetViews>
    <sheetView workbookViewId="0">
      <pane ySplit="8" topLeftCell="A9" activePane="bottomLeft" state="frozen"/>
      <selection pane="bottomLeft" activeCell="I5" sqref="I5"/>
    </sheetView>
  </sheetViews>
  <sheetFormatPr defaultColWidth="14.44140625" defaultRowHeight="15" customHeight="1"/>
  <cols>
    <col min="1" max="1" width="11.21875" customWidth="1"/>
    <col min="2" max="2" width="1.21875" customWidth="1"/>
    <col min="3" max="3" width="10.33203125" customWidth="1"/>
    <col min="4" max="4" width="17.21875" customWidth="1"/>
    <col min="5" max="5" width="16.5546875" customWidth="1"/>
    <col min="6" max="6" width="15.77734375" customWidth="1"/>
    <col min="7" max="7" width="19.77734375" customWidth="1"/>
    <col min="8" max="8" width="22.44140625" customWidth="1"/>
    <col min="9" max="9" width="17" customWidth="1"/>
    <col min="10" max="11" width="13.77734375" customWidth="1"/>
    <col min="12" max="12" width="12.5546875" customWidth="1"/>
    <col min="13" max="13" width="12.44140625" customWidth="1"/>
    <col min="14" max="14" width="17" customWidth="1"/>
    <col min="15" max="15" width="21.77734375" customWidth="1"/>
    <col min="16" max="16" width="24.77734375" customWidth="1"/>
    <col min="17" max="23" width="9.21875" customWidth="1"/>
    <col min="24" max="26" width="8" customWidth="1"/>
  </cols>
  <sheetData>
    <row r="1" spans="1:26" ht="14.4">
      <c r="A1" s="321" t="s">
        <v>2</v>
      </c>
      <c r="B1" s="322"/>
      <c r="C1" s="322"/>
      <c r="D1" s="322"/>
      <c r="E1" s="322"/>
      <c r="F1" s="322"/>
      <c r="G1" s="322"/>
      <c r="H1" s="322"/>
      <c r="I1" s="322"/>
      <c r="J1" s="322"/>
      <c r="K1" s="322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4">
      <c r="A2" s="321" t="s">
        <v>14</v>
      </c>
      <c r="B2" s="322"/>
      <c r="C2" s="322"/>
      <c r="D2" s="322"/>
      <c r="E2" s="322"/>
      <c r="F2" s="322"/>
      <c r="G2" s="322"/>
      <c r="H2" s="322"/>
      <c r="I2" s="322"/>
      <c r="J2" s="322"/>
      <c r="K2" s="322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thickBot="1">
      <c r="A3" s="321" t="s">
        <v>2316</v>
      </c>
      <c r="B3" s="322"/>
      <c r="C3" s="322"/>
      <c r="D3" s="322"/>
      <c r="E3" s="322"/>
      <c r="F3" s="322"/>
      <c r="G3" s="322"/>
      <c r="H3" s="322"/>
      <c r="I3" s="322"/>
      <c r="J3" s="322"/>
      <c r="K3" s="322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28.5" customHeight="1" thickBot="1">
      <c r="A4" s="339"/>
      <c r="B4" s="340"/>
      <c r="C4" s="341"/>
      <c r="D4" s="2" t="s">
        <v>18</v>
      </c>
      <c r="E4" s="3" t="s">
        <v>19</v>
      </c>
      <c r="F4" s="328"/>
      <c r="G4" s="350" t="s">
        <v>33</v>
      </c>
      <c r="H4" s="351"/>
      <c r="I4" s="8">
        <v>93023.56</v>
      </c>
      <c r="J4" s="355"/>
      <c r="K4" s="5"/>
      <c r="L4" s="6" t="s">
        <v>18</v>
      </c>
      <c r="M4" s="6" t="s">
        <v>19</v>
      </c>
      <c r="N4" s="7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22.5" customHeight="1" thickBot="1">
      <c r="A5" s="336"/>
      <c r="B5" s="335" t="s">
        <v>35</v>
      </c>
      <c r="C5" s="332"/>
      <c r="D5" s="8">
        <v>93023.56</v>
      </c>
      <c r="E5" s="9">
        <v>1</v>
      </c>
      <c r="F5" s="329"/>
      <c r="G5" s="348" t="s">
        <v>37</v>
      </c>
      <c r="H5" s="349"/>
      <c r="I5" s="124">
        <v>77858.5</v>
      </c>
      <c r="J5" s="356"/>
      <c r="K5" s="10" t="s">
        <v>38</v>
      </c>
      <c r="L5" s="11">
        <f>SUMIF('Реестр собственников'!Q:Q,1,'Реестр собственников'!J:J)</f>
        <v>8310.5800000000036</v>
      </c>
      <c r="M5" s="10">
        <f>L5/D5*E5</f>
        <v>8.9338442863291873E-2</v>
      </c>
      <c r="N5" s="7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29.25" customHeight="1" thickBot="1">
      <c r="A6" s="337"/>
      <c r="B6" s="335" t="s">
        <v>40</v>
      </c>
      <c r="C6" s="332"/>
      <c r="D6" s="12">
        <f>D5/2+1</f>
        <v>46512.78</v>
      </c>
      <c r="E6" s="9">
        <f>D6/D5*E5</f>
        <v>0.50001074996484762</v>
      </c>
      <c r="F6" s="329"/>
      <c r="G6" s="348" t="s">
        <v>41</v>
      </c>
      <c r="H6" s="349"/>
      <c r="I6" s="13">
        <v>21362.7</v>
      </c>
      <c r="J6" s="356"/>
      <c r="K6" s="14" t="s">
        <v>42</v>
      </c>
      <c r="L6" s="15">
        <f>SUMIF('Реестр собственников'!R:R,1,'Реестр собственников'!J:J)-L5</f>
        <v>43966.021700000783</v>
      </c>
      <c r="M6" s="16">
        <f>L6/D5*E5</f>
        <v>0.47263318776448443</v>
      </c>
      <c r="N6" s="17"/>
      <c r="O6" s="18"/>
      <c r="P6" s="18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34.5" customHeight="1">
      <c r="A7" s="337"/>
      <c r="B7" s="331" t="s">
        <v>86</v>
      </c>
      <c r="C7" s="332"/>
      <c r="D7" s="19">
        <f>SUMIF('Реестр собственников'!R:R,1,'Реестр собственников'!J:J)</f>
        <v>52276.601700000785</v>
      </c>
      <c r="E7" s="20">
        <f>D7/D5*E5</f>
        <v>0.56197163062777633</v>
      </c>
      <c r="F7" s="329"/>
      <c r="G7" s="354" t="s">
        <v>88</v>
      </c>
      <c r="H7" s="349"/>
      <c r="I7" s="21">
        <v>65816.3</v>
      </c>
      <c r="J7" s="356"/>
      <c r="K7" s="358" t="s">
        <v>87</v>
      </c>
      <c r="L7" s="359"/>
      <c r="M7" s="360"/>
      <c r="N7" s="7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22.5" customHeight="1">
      <c r="A8" s="338"/>
      <c r="B8" s="333" t="s">
        <v>89</v>
      </c>
      <c r="C8" s="334"/>
      <c r="D8" s="22">
        <f t="shared" ref="D8:E8" si="0">D6-D7</f>
        <v>-5763.8217000007862</v>
      </c>
      <c r="E8" s="23">
        <f t="shared" si="0"/>
        <v>-6.1960880662928708E-2</v>
      </c>
      <c r="F8" s="330"/>
      <c r="G8" s="352" t="s">
        <v>90</v>
      </c>
      <c r="H8" s="353"/>
      <c r="I8" s="24">
        <f>I7+I4</f>
        <v>158839.85999999999</v>
      </c>
      <c r="J8" s="357"/>
      <c r="K8" s="7"/>
      <c r="L8" s="7"/>
      <c r="M8" s="7"/>
      <c r="N8" s="7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7.25" customHeight="1">
      <c r="A9" s="342"/>
      <c r="B9" s="343"/>
      <c r="C9" s="344"/>
      <c r="D9" s="25" t="s">
        <v>91</v>
      </c>
      <c r="E9" s="7"/>
      <c r="F9" s="26" t="s">
        <v>92</v>
      </c>
      <c r="G9" s="7"/>
      <c r="H9" s="26" t="s">
        <v>93</v>
      </c>
      <c r="I9" s="7"/>
      <c r="J9" s="26">
        <v>1</v>
      </c>
      <c r="K9" s="7"/>
      <c r="L9" s="7"/>
      <c r="M9" s="7"/>
      <c r="N9" s="7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>
      <c r="A10" s="364" t="s">
        <v>94</v>
      </c>
      <c r="B10" s="323"/>
      <c r="C10" s="325"/>
      <c r="D10" s="323" t="s">
        <v>95</v>
      </c>
      <c r="E10" s="325"/>
      <c r="F10" s="323" t="s">
        <v>96</v>
      </c>
      <c r="G10" s="325"/>
      <c r="H10" s="323" t="s">
        <v>97</v>
      </c>
      <c r="I10" s="325"/>
      <c r="J10" s="323" t="s">
        <v>98</v>
      </c>
      <c r="K10" s="324"/>
      <c r="L10" s="345" t="s">
        <v>99</v>
      </c>
      <c r="M10" s="325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</row>
    <row r="11" spans="1:26" ht="16.5" customHeight="1">
      <c r="A11" s="330"/>
      <c r="B11" s="326"/>
      <c r="C11" s="327"/>
      <c r="D11" s="28" t="s">
        <v>18</v>
      </c>
      <c r="E11" s="29" t="s">
        <v>19</v>
      </c>
      <c r="F11" s="28" t="s">
        <v>18</v>
      </c>
      <c r="G11" s="29" t="s">
        <v>19</v>
      </c>
      <c r="H11" s="28" t="s">
        <v>18</v>
      </c>
      <c r="I11" s="29" t="s">
        <v>19</v>
      </c>
      <c r="J11" s="28" t="s">
        <v>18</v>
      </c>
      <c r="K11" s="30" t="s">
        <v>19</v>
      </c>
      <c r="L11" s="346"/>
      <c r="M11" s="34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</row>
    <row r="12" spans="1:26" ht="38.25" customHeight="1">
      <c r="A12" s="31">
        <v>1</v>
      </c>
      <c r="B12" s="361"/>
      <c r="C12" s="362"/>
      <c r="D12" s="32">
        <f>SUMIF('Реестр собственников'!S:S,$D9,'Реестр собственников'!J:J)</f>
        <v>48547.501700000714</v>
      </c>
      <c r="E12" s="33">
        <f t="shared" ref="E12:E51" si="1">D12/$D$7</f>
        <v>0.92866598289230384</v>
      </c>
      <c r="F12" s="34">
        <f>SUMIF('Реестр собственников'!S:S,$F$9,'Реестр собственников'!J:J)</f>
        <v>1763.0999999999992</v>
      </c>
      <c r="G12" s="33">
        <f t="shared" ref="G12:G51" si="2">F12/$D$7</f>
        <v>3.3726369784284824E-2</v>
      </c>
      <c r="H12" s="34">
        <f>SUMIF('Реестр собственников'!S:S,$H$9,'Реестр собственников'!J:J)</f>
        <v>1965.9999999999993</v>
      </c>
      <c r="I12" s="33">
        <f t="shared" ref="I12:I51" si="3">H12/$D$7</f>
        <v>3.760764732340989E-2</v>
      </c>
      <c r="J12" s="34">
        <f>SUMIF('Реестр собственников'!S:S,$J$9,'Реестр собственников'!J:J)</f>
        <v>0</v>
      </c>
      <c r="K12" s="35">
        <f t="shared" ref="K12:K51" si="4">J12/$D$7</f>
        <v>0</v>
      </c>
      <c r="L12" s="36">
        <f t="shared" ref="L12:M12" si="5">D12+F12+H12+J12</f>
        <v>52276.601700000712</v>
      </c>
      <c r="M12" s="37">
        <f t="shared" si="5"/>
        <v>0.99999999999999856</v>
      </c>
      <c r="N12" s="38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27" customHeight="1">
      <c r="A13" s="39">
        <v>2</v>
      </c>
      <c r="B13" s="363"/>
      <c r="C13" s="362"/>
      <c r="D13" s="40">
        <f>SUMIF('Реестр собственников'!T:T,$D$9,'Реестр собственников'!J:J)</f>
        <v>48446.501700000714</v>
      </c>
      <c r="E13" s="41">
        <f t="shared" si="1"/>
        <v>0.9267339521803688</v>
      </c>
      <c r="F13" s="42">
        <f>SUMIF('Реестр собственников'!T:T,$F$9,'Реестр собственников'!J:J)</f>
        <v>1815.4999999999991</v>
      </c>
      <c r="G13" s="41">
        <f t="shared" si="2"/>
        <v>3.4728730272457091E-2</v>
      </c>
      <c r="H13" s="42">
        <f>SUMIF('Реестр собственников'!T:T,$H$9,'Реестр собственников'!J:J)</f>
        <v>2014.5999999999992</v>
      </c>
      <c r="I13" s="41">
        <f t="shared" si="3"/>
        <v>3.8537317547172711E-2</v>
      </c>
      <c r="J13" s="42">
        <f>SUMIF('Реестр собственников'!T:T,$J$9,'Реестр собственников'!J:J)</f>
        <v>0</v>
      </c>
      <c r="K13" s="5">
        <f t="shared" si="4"/>
        <v>0</v>
      </c>
      <c r="L13" s="43">
        <f t="shared" ref="L13:M13" si="6">D13+F13+H13+J13</f>
        <v>52276.601700000712</v>
      </c>
      <c r="M13" s="44">
        <f t="shared" si="6"/>
        <v>0.99999999999999856</v>
      </c>
      <c r="N13" s="38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27" customHeight="1">
      <c r="A14" s="45">
        <v>3</v>
      </c>
      <c r="B14" s="361"/>
      <c r="C14" s="362"/>
      <c r="D14" s="46">
        <f>SUMIF('Реестр собственников'!U:U,$D$9,'Реестр собственников'!J:J)</f>
        <v>49049.211700000735</v>
      </c>
      <c r="E14" s="47">
        <f t="shared" si="1"/>
        <v>0.93826320198621471</v>
      </c>
      <c r="F14" s="48">
        <f>SUMIF('Реестр собственников'!U:U,$F$9,'Реестр собственников'!J:J)</f>
        <v>2178.8000000000002</v>
      </c>
      <c r="G14" s="47">
        <f t="shared" si="2"/>
        <v>4.1678302130338504E-2</v>
      </c>
      <c r="H14" s="48">
        <f>SUMIF('Реестр собственников'!U:U,$H$9,'Реестр собственников'!J:J)</f>
        <v>1048.5899999999997</v>
      </c>
      <c r="I14" s="47">
        <f t="shared" si="3"/>
        <v>2.0058495883445767E-2</v>
      </c>
      <c r="J14" s="48">
        <f>SUMIF('Реестр собственников'!U:U,$J$9,'Реестр собственников'!J:J)</f>
        <v>0</v>
      </c>
      <c r="K14" s="49">
        <f t="shared" si="4"/>
        <v>0</v>
      </c>
      <c r="L14" s="36">
        <f t="shared" ref="L14:M14" si="7">D14+F14+H14+J14</f>
        <v>52276.601700000734</v>
      </c>
      <c r="M14" s="37">
        <f t="shared" si="7"/>
        <v>0.999999999999999</v>
      </c>
      <c r="N14" s="38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27" customHeight="1">
      <c r="A15" s="39">
        <v>4</v>
      </c>
      <c r="B15" s="363"/>
      <c r="C15" s="362"/>
      <c r="D15" s="40">
        <f>SUMIF('Реестр собственников'!V:V,$D$9,'Реестр собственников'!J:J)</f>
        <v>48983.51170000073</v>
      </c>
      <c r="E15" s="41">
        <f t="shared" si="1"/>
        <v>0.93700642557260938</v>
      </c>
      <c r="F15" s="42">
        <f>SUMIF('Реестр собственников'!V:V,$F$9,'Реестр собственников'!J:J)</f>
        <v>2178.8000000000002</v>
      </c>
      <c r="G15" s="41">
        <f t="shared" si="2"/>
        <v>4.1678302130338504E-2</v>
      </c>
      <c r="H15" s="42">
        <f>SUMIF('Реестр собственников'!V:V,$H$9,'Реестр собственников'!J:J)</f>
        <v>1114.2899999999995</v>
      </c>
      <c r="I15" s="41">
        <f t="shared" si="3"/>
        <v>2.1315272297051067E-2</v>
      </c>
      <c r="J15" s="42">
        <f>SUMIF('Реестр собственников'!V:V,$J$9,'Реестр собственников'!J:J)</f>
        <v>0</v>
      </c>
      <c r="K15" s="5">
        <f t="shared" si="4"/>
        <v>0</v>
      </c>
      <c r="L15" s="43">
        <f t="shared" ref="L15:M15" si="8">D15+F15+H15+J15</f>
        <v>52276.601700000734</v>
      </c>
      <c r="M15" s="44">
        <f t="shared" si="8"/>
        <v>0.999999999999999</v>
      </c>
      <c r="N15" s="38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27" customHeight="1">
      <c r="A16" s="45">
        <v>5</v>
      </c>
      <c r="B16" s="361"/>
      <c r="C16" s="362"/>
      <c r="D16" s="46">
        <f>SUMIF('Реестр собственников'!W:W,$D$9,'Реестр собственников'!J:J)</f>
        <v>48047.111700000722</v>
      </c>
      <c r="E16" s="47">
        <f t="shared" si="1"/>
        <v>0.91909401410076741</v>
      </c>
      <c r="F16" s="48">
        <f>SUMIF('Реестр собственников'!W:W,$F$9,'Реестр собственников'!J:J)</f>
        <v>2231.1000000000008</v>
      </c>
      <c r="G16" s="47">
        <f t="shared" si="2"/>
        <v>4.2678749716815796E-2</v>
      </c>
      <c r="H16" s="48">
        <f>SUMIF('Реестр собственников'!W:W,$H$9,'Реестр собственников'!J:J)</f>
        <v>1998.3899999999992</v>
      </c>
      <c r="I16" s="47">
        <f t="shared" si="3"/>
        <v>3.8227236182415608E-2</v>
      </c>
      <c r="J16" s="48">
        <f>SUMIF('Реестр собственников'!W:W,$J$9,'Реестр собственников'!J:J)</f>
        <v>0</v>
      </c>
      <c r="K16" s="49">
        <f t="shared" si="4"/>
        <v>0</v>
      </c>
      <c r="L16" s="36">
        <f t="shared" ref="L16:M16" si="9">D16+F16+H16+J16</f>
        <v>52276.60170000072</v>
      </c>
      <c r="M16" s="37">
        <f t="shared" si="9"/>
        <v>0.99999999999999889</v>
      </c>
      <c r="N16" s="3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 spans="1:26" ht="27" customHeight="1">
      <c r="A17" s="39">
        <v>6</v>
      </c>
      <c r="B17" s="363"/>
      <c r="C17" s="362"/>
      <c r="D17" s="40">
        <f>SUMIF('Реестр собственников'!X:X,$D$9,'Реестр собственников'!J:J)</f>
        <v>48986.511700000738</v>
      </c>
      <c r="E17" s="41">
        <f t="shared" si="1"/>
        <v>0.93706381262345906</v>
      </c>
      <c r="F17" s="42">
        <f>SUMIF('Реестр собственников'!X:X,$F$9,'Реестр собственников'!J:J)</f>
        <v>2178.8000000000002</v>
      </c>
      <c r="G17" s="41">
        <f t="shared" si="2"/>
        <v>4.1678302130338504E-2</v>
      </c>
      <c r="H17" s="42">
        <f>SUMIF('Реестр собственников'!X:X,$H$9,'Реестр собственников'!J:J)</f>
        <v>1097.9899999999998</v>
      </c>
      <c r="I17" s="41">
        <f t="shared" si="3"/>
        <v>2.1003469320768478E-2</v>
      </c>
      <c r="J17" s="42">
        <f>SUMIF('Реестр собственников'!X:X,$J$9,'Реестр собственников'!J:J)</f>
        <v>0</v>
      </c>
      <c r="K17" s="5">
        <f t="shared" si="4"/>
        <v>0</v>
      </c>
      <c r="L17" s="43">
        <f t="shared" ref="L17:M17" si="10">D17+F17+H17+J17</f>
        <v>52263.301700000738</v>
      </c>
      <c r="M17" s="44">
        <f t="shared" si="10"/>
        <v>0.99974558407456604</v>
      </c>
      <c r="N17" s="38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27" customHeight="1">
      <c r="A18" s="45">
        <v>7</v>
      </c>
      <c r="B18" s="361"/>
      <c r="C18" s="362"/>
      <c r="D18" s="46">
        <f>SUMIF('Реестр собственников'!Y:Y,$D$9,'Реестр собственников'!J:J)</f>
        <v>48611.511700000738</v>
      </c>
      <c r="E18" s="47">
        <f t="shared" si="1"/>
        <v>0.92989043126726445</v>
      </c>
      <c r="F18" s="48">
        <f>SUMIF('Реестр собственников'!Y:Y,$F$9,'Реестр собственников'!J:J)</f>
        <v>2178.8000000000002</v>
      </c>
      <c r="G18" s="47">
        <f t="shared" si="2"/>
        <v>4.1678302130338504E-2</v>
      </c>
      <c r="H18" s="48">
        <f>SUMIF('Реестр собственников'!Y:Y,$H$9,'Реестр собственников'!J:J)</f>
        <v>1486.2899999999997</v>
      </c>
      <c r="I18" s="47">
        <f t="shared" si="3"/>
        <v>2.8431266602396182E-2</v>
      </c>
      <c r="J18" s="48">
        <f>SUMIF('Реестр собственников'!Y:Y,$J$9,'Реестр собственников'!J:J)</f>
        <v>0</v>
      </c>
      <c r="K18" s="49">
        <f t="shared" si="4"/>
        <v>0</v>
      </c>
      <c r="L18" s="36">
        <f t="shared" ref="L18:M18" si="11">D18+F18+H18+J18</f>
        <v>52276.601700000741</v>
      </c>
      <c r="M18" s="37">
        <f t="shared" si="11"/>
        <v>0.99999999999999911</v>
      </c>
      <c r="N18" s="38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27" customHeight="1">
      <c r="A19" s="39">
        <v>8</v>
      </c>
      <c r="B19" s="363"/>
      <c r="C19" s="362"/>
      <c r="D19" s="40">
        <f>SUMIF('Реестр собственников'!Z:Z,$D$9,'Реестр собственников'!J:J)</f>
        <v>48221.311700000711</v>
      </c>
      <c r="E19" s="41">
        <f t="shared" si="1"/>
        <v>0.92242628885343148</v>
      </c>
      <c r="F19" s="42">
        <f>SUMIF('Реестр собственников'!Z:Z,$F$9,'Реестр собственников'!J:J)</f>
        <v>1948.4999999999993</v>
      </c>
      <c r="G19" s="41">
        <f t="shared" si="2"/>
        <v>3.7272889526787471E-2</v>
      </c>
      <c r="H19" s="42">
        <f>SUMIF('Реестр собственников'!Z:Z,$H$9,'Реестр собственников'!J:J)</f>
        <v>2006.7899999999991</v>
      </c>
      <c r="I19" s="41">
        <f t="shared" si="3"/>
        <v>3.8387919924794366E-2</v>
      </c>
      <c r="J19" s="42">
        <f>SUMIF('Реестр собственников'!Z:Z,$J$9,'Реестр собственников'!J:J)</f>
        <v>0</v>
      </c>
      <c r="K19" s="5">
        <f t="shared" si="4"/>
        <v>0</v>
      </c>
      <c r="L19" s="43">
        <f t="shared" ref="L19:M19" si="12">D19+F19+H19+J19</f>
        <v>52176.601700000712</v>
      </c>
      <c r="M19" s="44">
        <f t="shared" si="12"/>
        <v>0.9980870983050133</v>
      </c>
      <c r="N19" s="38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27" customHeight="1">
      <c r="A20" s="45">
        <v>9</v>
      </c>
      <c r="B20" s="361"/>
      <c r="C20" s="362"/>
      <c r="D20" s="46">
        <f>SUMIF('Реестр собственников'!AA:AA,$D$9,'Реестр собственников'!J:J)</f>
        <v>47910.711700000727</v>
      </c>
      <c r="E20" s="47">
        <f t="shared" si="1"/>
        <v>0.91648481618880762</v>
      </c>
      <c r="F20" s="48">
        <f>SUMIF('Реестр собственников'!AA:AA,$F$9,'Реестр собственников'!J:J)</f>
        <v>2283.5000000000014</v>
      </c>
      <c r="G20" s="47">
        <f t="shared" si="2"/>
        <v>4.3681110204988077E-2</v>
      </c>
      <c r="H20" s="48">
        <f>SUMIF('Реестр собственников'!AA:AA,$H$9,'Реестр собственников'!J:J)</f>
        <v>2082.39</v>
      </c>
      <c r="I20" s="47">
        <f t="shared" si="3"/>
        <v>3.9834073606203224E-2</v>
      </c>
      <c r="J20" s="48">
        <f>SUMIF('Реестр собственников'!AA:AA,$J$9,'Реестр собственников'!J:J)</f>
        <v>0</v>
      </c>
      <c r="K20" s="49">
        <f t="shared" si="4"/>
        <v>0</v>
      </c>
      <c r="L20" s="36">
        <f t="shared" ref="L20:M20" si="13">D20+F20+H20+J20</f>
        <v>52276.601700000727</v>
      </c>
      <c r="M20" s="37">
        <f t="shared" si="13"/>
        <v>0.99999999999999889</v>
      </c>
      <c r="N20" s="38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27" customHeight="1">
      <c r="A21" s="39">
        <v>10</v>
      </c>
      <c r="B21" s="363"/>
      <c r="C21" s="362"/>
      <c r="D21" s="40">
        <f>SUMIF('Реестр собственников'!AB:AB,$D$9,'Реестр собственников'!J:J)</f>
        <v>48108.611700000729</v>
      </c>
      <c r="E21" s="41">
        <f t="shared" si="1"/>
        <v>0.92027044864318341</v>
      </c>
      <c r="F21" s="42">
        <f>SUMIF('Реестр собственников'!AB:AB,$F$9,'Реестр собственников'!J:J)</f>
        <v>2202.6000000000004</v>
      </c>
      <c r="G21" s="41">
        <f t="shared" si="2"/>
        <v>4.2133572733744996E-2</v>
      </c>
      <c r="H21" s="42">
        <f>SUMIF('Реестр собственников'!AB:AB,$H$9,'Реестр собственников'!J:J)</f>
        <v>1965.3899999999992</v>
      </c>
      <c r="I21" s="41">
        <f t="shared" si="3"/>
        <v>3.7595978623070472E-2</v>
      </c>
      <c r="J21" s="42">
        <f>SUMIF('Реестр собственников'!AB:AB,$J$9,'Реестр собственников'!J:J)</f>
        <v>0</v>
      </c>
      <c r="K21" s="5">
        <f t="shared" si="4"/>
        <v>0</v>
      </c>
      <c r="L21" s="43">
        <f t="shared" ref="L21:M21" si="14">D21+F21+H21+J21</f>
        <v>52276.601700000727</v>
      </c>
      <c r="M21" s="44">
        <f t="shared" si="14"/>
        <v>0.99999999999999889</v>
      </c>
      <c r="N21" s="38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27" customHeight="1">
      <c r="A22" s="45">
        <v>11</v>
      </c>
      <c r="B22" s="361"/>
      <c r="C22" s="362"/>
      <c r="D22" s="46">
        <f>SUMIF('Реестр собственников'!AC:AC,$D$9,'Реестр собственников'!J:J)</f>
        <v>49170.551700000731</v>
      </c>
      <c r="E22" s="47">
        <f t="shared" si="1"/>
        <v>0.94058431690290978</v>
      </c>
      <c r="F22" s="48">
        <f>SUMIF('Реестр собственников'!AC:AC,$F$9,'Реестр собственников'!J:J)</f>
        <v>1802.3999999999994</v>
      </c>
      <c r="G22" s="47">
        <f t="shared" si="2"/>
        <v>3.4478140150414033E-2</v>
      </c>
      <c r="H22" s="48">
        <f>SUMIF('Реестр собственников'!AC:AC,$H$9,'Реестр собственников'!J:J)</f>
        <v>1303.6499999999992</v>
      </c>
      <c r="I22" s="47">
        <f t="shared" si="3"/>
        <v>2.493754294667512E-2</v>
      </c>
      <c r="J22" s="48">
        <f>SUMIF('Реестр собственников'!AC:AC,$J$9,'Реестр собственников'!J:J)</f>
        <v>0</v>
      </c>
      <c r="K22" s="49">
        <f t="shared" si="4"/>
        <v>0</v>
      </c>
      <c r="L22" s="36">
        <f t="shared" ref="L22:M22" si="15">D22+F22+H22+J22</f>
        <v>52276.601700000734</v>
      </c>
      <c r="M22" s="37">
        <f t="shared" si="15"/>
        <v>0.999999999999999</v>
      </c>
      <c r="N22" s="38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27" customHeight="1">
      <c r="A23" s="39">
        <v>12</v>
      </c>
      <c r="B23" s="363"/>
      <c r="C23" s="362"/>
      <c r="D23" s="40">
        <f>SUMIF('Реестр собственников'!AD:AD,$D$9,'Реестр собственников'!J:J)</f>
        <v>48788.331700000745</v>
      </c>
      <c r="E23" s="41">
        <f t="shared" si="1"/>
        <v>0.93327282404433742</v>
      </c>
      <c r="F23" s="42">
        <f>SUMIF('Реестр собственников'!AD:AD,$F$9,'Реестр собственников'!J:J)</f>
        <v>1999.7999999999995</v>
      </c>
      <c r="G23" s="41">
        <f t="shared" si="2"/>
        <v>3.8254208096314905E-2</v>
      </c>
      <c r="H23" s="42">
        <f>SUMIF('Реестр собственников'!AD:AD,$H$9,'Реестр собственников'!J:J)</f>
        <v>1488.4699999999996</v>
      </c>
      <c r="I23" s="41">
        <f t="shared" si="3"/>
        <v>2.8472967859346856E-2</v>
      </c>
      <c r="J23" s="42">
        <f>SUMIF('Реестр собственников'!AD:AD,$J$9,'Реестр собственников'!J:J)</f>
        <v>0</v>
      </c>
      <c r="K23" s="5">
        <f t="shared" si="4"/>
        <v>0</v>
      </c>
      <c r="L23" s="43">
        <f t="shared" ref="L23:M23" si="16">D23+F23+H23+J23</f>
        <v>52276.601700000749</v>
      </c>
      <c r="M23" s="44">
        <f t="shared" si="16"/>
        <v>0.99999999999999911</v>
      </c>
      <c r="N23" s="38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27" customHeight="1">
      <c r="A24" s="45">
        <v>13</v>
      </c>
      <c r="B24" s="361"/>
      <c r="C24" s="362"/>
      <c r="D24" s="46">
        <f>SUMIF('Реестр собственников'!AE:AE,$D$9,'Реестр собственников'!J:J)</f>
        <v>48456.411700000732</v>
      </c>
      <c r="E24" s="47">
        <f t="shared" si="1"/>
        <v>0.92692352073834217</v>
      </c>
      <c r="F24" s="48">
        <f>SUMIF('Реестр собственников'!AE:AE,$F$9,'Реестр собственников'!J:J)</f>
        <v>2178.8000000000002</v>
      </c>
      <c r="G24" s="47">
        <f t="shared" si="2"/>
        <v>4.1678302130338504E-2</v>
      </c>
      <c r="H24" s="48">
        <f>SUMIF('Реестр собственников'!AE:AE,$H$9,'Реестр собственников'!J:J)</f>
        <v>1641.3899999999996</v>
      </c>
      <c r="I24" s="47">
        <f t="shared" si="3"/>
        <v>3.1398177131318296E-2</v>
      </c>
      <c r="J24" s="48">
        <f>SUMIF('Реестр собственников'!AE:AE,$J$9,'Реестр собственников'!J:J)</f>
        <v>0</v>
      </c>
      <c r="K24" s="49">
        <f t="shared" si="4"/>
        <v>0</v>
      </c>
      <c r="L24" s="36">
        <f t="shared" ref="L24:M24" si="17">D24+F24+H24+J24</f>
        <v>52276.601700000734</v>
      </c>
      <c r="M24" s="37">
        <f t="shared" si="17"/>
        <v>0.999999999999999</v>
      </c>
      <c r="N24" s="38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27" customHeight="1">
      <c r="A25" s="39">
        <v>14</v>
      </c>
      <c r="B25" s="363"/>
      <c r="C25" s="362"/>
      <c r="D25" s="40">
        <f>SUMIF('Реестр собственников'!AF:AF,$D$9,'Реестр собственников'!J:J)</f>
        <v>48246.411700000732</v>
      </c>
      <c r="E25" s="41">
        <f t="shared" si="1"/>
        <v>0.92290642717887317</v>
      </c>
      <c r="F25" s="42">
        <f>SUMIF('Реестр собственников'!AF:AF,$F$9,'Реестр собственников'!J:J)</f>
        <v>2058.4999999999991</v>
      </c>
      <c r="G25" s="41">
        <f t="shared" si="2"/>
        <v>3.9377081391271232E-2</v>
      </c>
      <c r="H25" s="42">
        <f>SUMIF('Реестр собственников'!AF:AF,$H$9,'Реестр собственников'!J:J)</f>
        <v>1971.6899999999994</v>
      </c>
      <c r="I25" s="41">
        <f t="shared" si="3"/>
        <v>3.7716491429854553E-2</v>
      </c>
      <c r="J25" s="42">
        <f>SUMIF('Реестр собственников'!AF:AF,$J$9,'Реестр собственников'!J:J)</f>
        <v>0</v>
      </c>
      <c r="K25" s="5">
        <f t="shared" si="4"/>
        <v>0</v>
      </c>
      <c r="L25" s="43">
        <f t="shared" ref="L25:M25" si="18">D25+F25+H25+J25</f>
        <v>52276.601700000734</v>
      </c>
      <c r="M25" s="44">
        <f t="shared" si="18"/>
        <v>0.999999999999999</v>
      </c>
      <c r="N25" s="38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27" customHeight="1">
      <c r="A26" s="45">
        <v>15</v>
      </c>
      <c r="B26" s="361"/>
      <c r="C26" s="362"/>
      <c r="D26" s="46">
        <f>SUMIF('Реестр собственников'!AG:AG,$D$9,'Реестр собственников'!J:J)</f>
        <v>49416.011700000738</v>
      </c>
      <c r="E26" s="47">
        <f t="shared" si="1"/>
        <v>0.94527972540342065</v>
      </c>
      <c r="F26" s="48">
        <f>SUMIF('Реестр собственников'!AG:AG,$F$9,'Реестр собственников'!J:J)</f>
        <v>1693.3999999999994</v>
      </c>
      <c r="G26" s="47">
        <f t="shared" si="2"/>
        <v>3.2393077302880116E-2</v>
      </c>
      <c r="H26" s="48">
        <f>SUMIF('Реестр собственников'!AG:AG,$H$9,'Реестр собственников'!J:J)</f>
        <v>1167.1899999999996</v>
      </c>
      <c r="I26" s="47">
        <f t="shared" si="3"/>
        <v>2.2327197293698264E-2</v>
      </c>
      <c r="J26" s="48">
        <f>SUMIF('Реестр собственников'!AG:AG,$J$9,'Реестр собственников'!J:J)</f>
        <v>0</v>
      </c>
      <c r="K26" s="49">
        <f t="shared" si="4"/>
        <v>0</v>
      </c>
      <c r="L26" s="36">
        <f t="shared" ref="L26:M26" si="19">D26+F26+H26+J26</f>
        <v>52276.601700000741</v>
      </c>
      <c r="M26" s="37">
        <f t="shared" si="19"/>
        <v>0.999999999999999</v>
      </c>
      <c r="N26" s="38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27" customHeight="1">
      <c r="A27" s="39">
        <v>16</v>
      </c>
      <c r="B27" s="363"/>
      <c r="C27" s="362"/>
      <c r="D27" s="40">
        <f>SUMIF('Реестр собственников'!AH:AH,$D$9,'Реестр собственников'!J:J)</f>
        <v>47713.421700000705</v>
      </c>
      <c r="E27" s="41">
        <f t="shared" si="1"/>
        <v>0.91271085243477079</v>
      </c>
      <c r="F27" s="42">
        <f>SUMIF('Реестр собственников'!AH:AH,$F$9,'Реестр собственников'!J:J)</f>
        <v>3003.0900000000033</v>
      </c>
      <c r="G27" s="41">
        <f t="shared" si="2"/>
        <v>5.7446159511932431E-2</v>
      </c>
      <c r="H27" s="42">
        <f>SUMIF('Реестр собственников'!AH:AH,$H$9,'Реестр собственников'!J:J)</f>
        <v>1560.0899999999995</v>
      </c>
      <c r="I27" s="41">
        <f t="shared" si="3"/>
        <v>2.9842988053295286E-2</v>
      </c>
      <c r="J27" s="42">
        <f>SUMIF('Реестр собственников'!AH:AH,$J$9,'Реестр собственников'!J:J)</f>
        <v>0</v>
      </c>
      <c r="K27" s="5">
        <f t="shared" si="4"/>
        <v>0</v>
      </c>
      <c r="L27" s="43">
        <f t="shared" ref="L27:M27" si="20">D27+F27+H27+J27</f>
        <v>52276.601700000705</v>
      </c>
      <c r="M27" s="44">
        <f t="shared" si="20"/>
        <v>0.99999999999999856</v>
      </c>
      <c r="N27" s="38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27" customHeight="1">
      <c r="A28" s="45">
        <v>17</v>
      </c>
      <c r="B28" s="361"/>
      <c r="C28" s="362"/>
      <c r="D28" s="46">
        <f>SUMIF('Реестр собственников'!AI:AI,$D$9,'Реестр собственников'!J:J)</f>
        <v>48099.51170000073</v>
      </c>
      <c r="E28" s="47">
        <f t="shared" si="1"/>
        <v>0.92009637458893978</v>
      </c>
      <c r="F28" s="48">
        <f>SUMIF('Реестр собственников'!AI:AI,$F$9,'Реестр собственников'!J:J)</f>
        <v>2488.1000000000022</v>
      </c>
      <c r="G28" s="47">
        <f t="shared" si="2"/>
        <v>4.7594907072927906E-2</v>
      </c>
      <c r="H28" s="48">
        <f>SUMIF('Реестр собственников'!AI:AI,$H$9,'Реестр собственников'!J:J)</f>
        <v>1688.9899999999996</v>
      </c>
      <c r="I28" s="47">
        <f t="shared" si="3"/>
        <v>3.2308718338131266E-2</v>
      </c>
      <c r="J28" s="48">
        <f>SUMIF('Реестр собственников'!AI:AI,$J$9,'Реестр собственников'!J:J)</f>
        <v>0</v>
      </c>
      <c r="K28" s="49">
        <f t="shared" si="4"/>
        <v>0</v>
      </c>
      <c r="L28" s="36">
        <f t="shared" ref="L28:M28" si="21">D28+F28+H28+J28</f>
        <v>52276.601700000734</v>
      </c>
      <c r="M28" s="37">
        <f t="shared" si="21"/>
        <v>0.999999999999999</v>
      </c>
      <c r="N28" s="38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27" customHeight="1">
      <c r="A29" s="39">
        <v>18</v>
      </c>
      <c r="B29" s="363"/>
      <c r="C29" s="362"/>
      <c r="D29" s="40">
        <f>SUMIF('Реестр собственников'!AJ:AJ,$D$9,'Реестр собственников'!J:J)</f>
        <v>46377.311700000682</v>
      </c>
      <c r="E29" s="41">
        <f t="shared" si="1"/>
        <v>0.88715238159790299</v>
      </c>
      <c r="F29" s="42">
        <f>SUMIF('Реестр собственников'!AJ:AJ,$F$9,'Реестр собственников'!J:J)</f>
        <v>3554.7000000000048</v>
      </c>
      <c r="G29" s="41">
        <f t="shared" si="2"/>
        <v>6.7997916551640572E-2</v>
      </c>
      <c r="H29" s="42">
        <f>SUMIF('Реестр собственников'!AJ:AJ,$H$9,'Реестр собственников'!J:J)</f>
        <v>2344.5900000000024</v>
      </c>
      <c r="I29" s="41">
        <f t="shared" si="3"/>
        <v>4.4849701850454581E-2</v>
      </c>
      <c r="J29" s="42">
        <f>SUMIF('Реестр собственников'!AJ:AJ,$J$9,'Реестр собственников'!J:J)</f>
        <v>0</v>
      </c>
      <c r="K29" s="5">
        <f t="shared" si="4"/>
        <v>0</v>
      </c>
      <c r="L29" s="43">
        <f t="shared" ref="L29:M29" si="22">D29+F29+H29+J29</f>
        <v>52276.60170000069</v>
      </c>
      <c r="M29" s="44">
        <f t="shared" si="22"/>
        <v>0.99999999999999811</v>
      </c>
      <c r="N29" s="38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27" customHeight="1">
      <c r="A30" s="45">
        <v>19</v>
      </c>
      <c r="B30" s="361"/>
      <c r="C30" s="362"/>
      <c r="D30" s="46">
        <f>SUMIF('Реестр собственников'!AK:AK,$D$9,'Реестр собственников'!J:J)</f>
        <v>47029.431700000707</v>
      </c>
      <c r="E30" s="47">
        <f t="shared" si="1"/>
        <v>0.8996267961312413</v>
      </c>
      <c r="F30" s="48">
        <f>SUMIF('Реестр собственников'!AK:AK,$F$9,'Реестр собственников'!J:J)</f>
        <v>2839.0900000000029</v>
      </c>
      <c r="G30" s="47">
        <f t="shared" si="2"/>
        <v>5.4309000732156623E-2</v>
      </c>
      <c r="H30" s="48">
        <f>SUMIF('Реестр собственников'!AK:AK,$H$9,'Реестр собственников'!J:J)</f>
        <v>2408.0800000000031</v>
      </c>
      <c r="I30" s="47">
        <f t="shared" si="3"/>
        <v>4.6064203136600729E-2</v>
      </c>
      <c r="J30" s="48">
        <f>SUMIF('Реестр собственников'!AK:AK,$J$9,'Реестр собственников'!J:J)</f>
        <v>0</v>
      </c>
      <c r="K30" s="49">
        <f t="shared" si="4"/>
        <v>0</v>
      </c>
      <c r="L30" s="36">
        <f t="shared" ref="L30:M30" si="23">D30+F30+H30+J30</f>
        <v>52276.601700000712</v>
      </c>
      <c r="M30" s="37">
        <f t="shared" si="23"/>
        <v>0.99999999999999867</v>
      </c>
      <c r="N30" s="38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27" customHeight="1">
      <c r="A31" s="39">
        <v>20</v>
      </c>
      <c r="B31" s="363"/>
      <c r="C31" s="362"/>
      <c r="D31" s="40">
        <f>SUMIF('Реестр собственников'!AL:AL,$D$9,'Реестр собственников'!J:J)</f>
        <v>49136.001700000743</v>
      </c>
      <c r="E31" s="5">
        <f t="shared" si="1"/>
        <v>0.93992340936729257</v>
      </c>
      <c r="F31" s="40">
        <f>SUMIF('Реестр собственников'!AL:AL,$F$9,'Реестр собственников'!J:J)</f>
        <v>2135.1999999999998</v>
      </c>
      <c r="G31" s="5">
        <f t="shared" si="2"/>
        <v>4.0844276991324931E-2</v>
      </c>
      <c r="H31" s="40">
        <f>SUMIF('Реестр собственников'!AL:AL,$H$9,'Реестр собственников'!J:J)</f>
        <v>1005.3999999999995</v>
      </c>
      <c r="I31" s="5">
        <f t="shared" si="3"/>
        <v>1.9232313641381636E-2</v>
      </c>
      <c r="J31" s="40">
        <f>SUMIF('Реестр собственников'!AL:AL,$J$9,'Реестр собственников'!J:J)</f>
        <v>0</v>
      </c>
      <c r="K31" s="5">
        <f t="shared" si="4"/>
        <v>0</v>
      </c>
      <c r="L31" s="43">
        <f t="shared" ref="L31:M31" si="24">D31+F31+H31+J31</f>
        <v>52276.601700000741</v>
      </c>
      <c r="M31" s="44">
        <f t="shared" si="24"/>
        <v>0.99999999999999922</v>
      </c>
      <c r="N31" s="38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27" customHeight="1">
      <c r="A32" s="45">
        <v>21</v>
      </c>
      <c r="B32" s="361"/>
      <c r="C32" s="362"/>
      <c r="D32" s="46">
        <f>SUMIF('Реестр собственников'!AM:AM,$D$9,'Реестр собственников'!J:J)</f>
        <v>48868.211700000735</v>
      </c>
      <c r="E32" s="47">
        <f t="shared" si="1"/>
        <v>0.93480084991829149</v>
      </c>
      <c r="F32" s="48">
        <f>SUMIF('Реестр собственников'!AM:AM,$F$9,'Реестр собственников'!J:J)</f>
        <v>1451.0999999999995</v>
      </c>
      <c r="G32" s="47">
        <f t="shared" si="2"/>
        <v>2.7758116495930869E-2</v>
      </c>
      <c r="H32" s="48">
        <f>SUMIF('Реестр собственников'!AQ:AQ,$H$9,'Реестр собственников'!J:J)</f>
        <v>0</v>
      </c>
      <c r="I32" s="47">
        <f t="shared" si="3"/>
        <v>0</v>
      </c>
      <c r="J32" s="48">
        <f>SUMIF('Реестр собственников'!AM:AM,$J$9,'Реестр собственников'!J:J)</f>
        <v>0</v>
      </c>
      <c r="K32" s="49">
        <f t="shared" si="4"/>
        <v>0</v>
      </c>
      <c r="L32" s="36">
        <f t="shared" ref="L32:M32" si="25">D32+F32+H32+J32</f>
        <v>50319.311700000733</v>
      </c>
      <c r="M32" s="37">
        <f t="shared" si="25"/>
        <v>0.96255896641422234</v>
      </c>
      <c r="N32" s="38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27" customHeight="1">
      <c r="A33" s="39">
        <v>22</v>
      </c>
      <c r="B33" s="363"/>
      <c r="C33" s="362"/>
      <c r="D33" s="40">
        <f>SUMIF('Реестр собственников'!AN:AN,$D$9,'Реестр собственников'!J:J)</f>
        <v>0</v>
      </c>
      <c r="E33" s="41">
        <f t="shared" si="1"/>
        <v>0</v>
      </c>
      <c r="F33" s="42">
        <f>SUMIF('Реестр собственников'!AN:AN,$F$9,'Реестр собственников'!J:J)</f>
        <v>0</v>
      </c>
      <c r="G33" s="41">
        <f t="shared" si="2"/>
        <v>0</v>
      </c>
      <c r="H33" s="42">
        <f>SUMIF('Реестр собственников'!AN:AN,$H$9,'Реестр собственников'!J:J)</f>
        <v>0</v>
      </c>
      <c r="I33" s="41">
        <f t="shared" si="3"/>
        <v>0</v>
      </c>
      <c r="J33" s="42">
        <f>SUMIF('Реестр собственников'!AN:AN,$J$9,'Реестр собственников'!J:J)</f>
        <v>0</v>
      </c>
      <c r="K33" s="5">
        <f t="shared" si="4"/>
        <v>0</v>
      </c>
      <c r="L33" s="43">
        <f t="shared" ref="L33:M33" si="26">D33+F33+H33+J33</f>
        <v>0</v>
      </c>
      <c r="M33" s="44">
        <f t="shared" si="26"/>
        <v>0</v>
      </c>
      <c r="N33" s="38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27" customHeight="1">
      <c r="A34" s="45">
        <v>23</v>
      </c>
      <c r="B34" s="361"/>
      <c r="C34" s="362"/>
      <c r="D34" s="46">
        <f>SUMIF('Реестр собственников'!AO:AO,$D$9,'Реестр собственников'!J:J)</f>
        <v>0</v>
      </c>
      <c r="E34" s="47">
        <f t="shared" si="1"/>
        <v>0</v>
      </c>
      <c r="F34" s="48">
        <f>SUMIF('Реестр собственников'!AO:AO,$F$9,'Реестр собственников'!J:J)</f>
        <v>0</v>
      </c>
      <c r="G34" s="47">
        <f t="shared" si="2"/>
        <v>0</v>
      </c>
      <c r="H34" s="48">
        <f>SUMIF('Реестр собственников'!AO:AO,$H$9,'Реестр собственников'!J:J)</f>
        <v>0</v>
      </c>
      <c r="I34" s="47">
        <f t="shared" si="3"/>
        <v>0</v>
      </c>
      <c r="J34" s="48">
        <f>SUMIF('Реестр собственников'!AO:AO,$J$9,'Реестр собственников'!J:J)</f>
        <v>0</v>
      </c>
      <c r="K34" s="49">
        <f t="shared" si="4"/>
        <v>0</v>
      </c>
      <c r="L34" s="36">
        <f t="shared" ref="L34:M34" si="27">D34+F34+H34+J34</f>
        <v>0</v>
      </c>
      <c r="M34" s="37">
        <f t="shared" si="27"/>
        <v>0</v>
      </c>
      <c r="N34" s="38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27" customHeight="1">
      <c r="A35" s="39">
        <v>24</v>
      </c>
      <c r="B35" s="363"/>
      <c r="C35" s="362"/>
      <c r="D35" s="40">
        <f>SUMIF('Реестр собственников'!AP:AP,$D$9,'Реестр собственников'!J:J)</f>
        <v>0</v>
      </c>
      <c r="E35" s="41">
        <f t="shared" si="1"/>
        <v>0</v>
      </c>
      <c r="F35" s="42">
        <f>SUMIF('Реестр собственников'!AP:AP,$F$9,'Реестр собственников'!J:J)</f>
        <v>0</v>
      </c>
      <c r="G35" s="41">
        <f t="shared" si="2"/>
        <v>0</v>
      </c>
      <c r="H35" s="42">
        <f>SUMIF('Реестр собственников'!AP:AP,$H$9,'Реестр собственников'!J:J)</f>
        <v>0</v>
      </c>
      <c r="I35" s="41">
        <f t="shared" si="3"/>
        <v>0</v>
      </c>
      <c r="J35" s="42">
        <f>SUMIF('Реестр собственников'!AP:AP,$J$9,'Реестр собственников'!J:J)</f>
        <v>0</v>
      </c>
      <c r="K35" s="5">
        <f t="shared" si="4"/>
        <v>0</v>
      </c>
      <c r="L35" s="43">
        <f t="shared" ref="L35:M35" si="28">D35+F35+H35+J35</f>
        <v>0</v>
      </c>
      <c r="M35" s="44">
        <f t="shared" si="28"/>
        <v>0</v>
      </c>
      <c r="N35" s="38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27" customHeight="1">
      <c r="A36" s="45">
        <v>25</v>
      </c>
      <c r="B36" s="361"/>
      <c r="C36" s="362"/>
      <c r="D36" s="46">
        <f>SUMIF('Реестр собственников'!AQ:AQ,$D$9,'Реестр собственников'!J:J)</f>
        <v>0</v>
      </c>
      <c r="E36" s="47">
        <f t="shared" si="1"/>
        <v>0</v>
      </c>
      <c r="F36" s="48">
        <f>SUMIF('Реестр собственников'!AQ:AQ,$F$9,'Реестр собственников'!J:J)</f>
        <v>0</v>
      </c>
      <c r="G36" s="47">
        <f t="shared" si="2"/>
        <v>0</v>
      </c>
      <c r="H36" s="48">
        <f>SUMIF('Реестр собственников'!AQ:AQ,$H$9,'Реестр собственников'!J:J)</f>
        <v>0</v>
      </c>
      <c r="I36" s="47">
        <f t="shared" si="3"/>
        <v>0</v>
      </c>
      <c r="J36" s="48">
        <f>SUMIF('Реестр собственников'!AQ:AQ,$J$9,'Реестр собственников'!J:J)</f>
        <v>0</v>
      </c>
      <c r="K36" s="49">
        <f t="shared" si="4"/>
        <v>0</v>
      </c>
      <c r="L36" s="36">
        <f t="shared" ref="L36:M36" si="29">D36+F36+H36+J36</f>
        <v>0</v>
      </c>
      <c r="M36" s="37">
        <f t="shared" si="29"/>
        <v>0</v>
      </c>
      <c r="N36" s="3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</row>
    <row r="37" spans="1:26" ht="27" customHeight="1">
      <c r="A37" s="39">
        <v>26</v>
      </c>
      <c r="B37" s="363"/>
      <c r="C37" s="362"/>
      <c r="D37" s="40">
        <f>SUMIF('Реестр собственников'!AR:AR,$D$9,'Реестр собственников'!J:J)</f>
        <v>0</v>
      </c>
      <c r="E37" s="41">
        <f t="shared" si="1"/>
        <v>0</v>
      </c>
      <c r="F37" s="42">
        <f>SUMIF('Реестр собственников'!AR:AR,$F$9,'Реестр собственников'!J:J)</f>
        <v>0</v>
      </c>
      <c r="G37" s="41">
        <f t="shared" si="2"/>
        <v>0</v>
      </c>
      <c r="H37" s="42">
        <f>SUMIF('Реестр собственников'!AR:AR,$H$9,'Реестр собственников'!J:J)</f>
        <v>0</v>
      </c>
      <c r="I37" s="41">
        <f t="shared" si="3"/>
        <v>0</v>
      </c>
      <c r="J37" s="42">
        <f>SUMIF('Реестр собственников'!AR:AR,$J$9,'Реестр собственников'!J:J)</f>
        <v>0</v>
      </c>
      <c r="K37" s="5">
        <f t="shared" si="4"/>
        <v>0</v>
      </c>
      <c r="L37" s="43">
        <f t="shared" ref="L37:M37" si="30">D37+F37+H37+J37</f>
        <v>0</v>
      </c>
      <c r="M37" s="44">
        <f t="shared" si="30"/>
        <v>0</v>
      </c>
      <c r="N37" s="38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27" customHeight="1">
      <c r="A38" s="45">
        <v>27</v>
      </c>
      <c r="B38" s="361"/>
      <c r="C38" s="362"/>
      <c r="D38" s="46">
        <f>SUMIF('Реестр собственников'!AS:AS,$D$9,'Реестр собственников'!J:J)</f>
        <v>0</v>
      </c>
      <c r="E38" s="47">
        <f t="shared" si="1"/>
        <v>0</v>
      </c>
      <c r="F38" s="48">
        <f>SUMIF('Реестр собственников'!AS:AS,$F$9,'Реестр собственников'!J:J)</f>
        <v>0</v>
      </c>
      <c r="G38" s="47">
        <f t="shared" si="2"/>
        <v>0</v>
      </c>
      <c r="H38" s="48">
        <f>SUMIF('Реестр собственников'!AS:AS,$H$9,'Реестр собственников'!J:J)</f>
        <v>0</v>
      </c>
      <c r="I38" s="47">
        <f t="shared" si="3"/>
        <v>0</v>
      </c>
      <c r="J38" s="48">
        <f>SUMIF('Реестр собственников'!AS:AS,$J$9,'Реестр собственников'!J:J)</f>
        <v>0</v>
      </c>
      <c r="K38" s="49">
        <f t="shared" si="4"/>
        <v>0</v>
      </c>
      <c r="L38" s="36">
        <f t="shared" ref="L38:M38" si="31">D38+F38+H38+J38</f>
        <v>0</v>
      </c>
      <c r="M38" s="37">
        <f t="shared" si="31"/>
        <v>0</v>
      </c>
      <c r="N38" s="38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27" customHeight="1">
      <c r="A39" s="39">
        <v>28</v>
      </c>
      <c r="B39" s="363"/>
      <c r="C39" s="362"/>
      <c r="D39" s="40">
        <f>SUMIF('Реестр собственников'!AT:AT,$D$9,'Реестр собственников'!J:J)</f>
        <v>0</v>
      </c>
      <c r="E39" s="41">
        <f t="shared" si="1"/>
        <v>0</v>
      </c>
      <c r="F39" s="42">
        <f>SUMIF('Реестр собственников'!AT:AT,$F$9,'Реестр собственников'!J:J)</f>
        <v>0</v>
      </c>
      <c r="G39" s="41">
        <f t="shared" si="2"/>
        <v>0</v>
      </c>
      <c r="H39" s="42">
        <f>SUMIF('Реестр собственников'!AT:AT,$H$9,'Реестр собственников'!J:J)</f>
        <v>0</v>
      </c>
      <c r="I39" s="41">
        <f t="shared" si="3"/>
        <v>0</v>
      </c>
      <c r="J39" s="42">
        <f>SUMIF('Реестр собственников'!AT:AT,$J$9,'Реестр собственников'!J:J)</f>
        <v>0</v>
      </c>
      <c r="K39" s="5">
        <f t="shared" si="4"/>
        <v>0</v>
      </c>
      <c r="L39" s="43">
        <f t="shared" ref="L39:M39" si="32">D39+F39+H39+J39</f>
        <v>0</v>
      </c>
      <c r="M39" s="44">
        <f t="shared" si="32"/>
        <v>0</v>
      </c>
      <c r="N39" s="38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27" customHeight="1">
      <c r="A40" s="45">
        <v>29</v>
      </c>
      <c r="B40" s="361"/>
      <c r="C40" s="362"/>
      <c r="D40" s="46">
        <f>SUMIF('Реестр собственников'!AU:AU,$D$9,'Реестр собственников'!J:J)</f>
        <v>0</v>
      </c>
      <c r="E40" s="47">
        <f t="shared" si="1"/>
        <v>0</v>
      </c>
      <c r="F40" s="48">
        <f>SUMIF('Реестр собственников'!AU:AU,$F$9,'Реестр собственников'!J:J)</f>
        <v>0</v>
      </c>
      <c r="G40" s="47">
        <f t="shared" si="2"/>
        <v>0</v>
      </c>
      <c r="H40" s="48">
        <f>SUMIF('Реестр собственников'!AU:AU,$H$9,'Реестр собственников'!J:J)</f>
        <v>0</v>
      </c>
      <c r="I40" s="47">
        <f t="shared" si="3"/>
        <v>0</v>
      </c>
      <c r="J40" s="48">
        <f>SUMIF('Реестр собственников'!AU:AU,$J$9,'Реестр собственников'!J:J)</f>
        <v>0</v>
      </c>
      <c r="K40" s="49">
        <f t="shared" si="4"/>
        <v>0</v>
      </c>
      <c r="L40" s="36">
        <f t="shared" ref="L40:M40" si="33">D40+F40+H40+J40</f>
        <v>0</v>
      </c>
      <c r="M40" s="37">
        <f t="shared" si="33"/>
        <v>0</v>
      </c>
      <c r="N40" s="38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27" customHeight="1">
      <c r="A41" s="39">
        <v>30</v>
      </c>
      <c r="B41" s="363"/>
      <c r="C41" s="362"/>
      <c r="D41" s="40">
        <f>SUMIF('Реестр собственников'!AV:AV,$D$9,'Реестр собственников'!J:J)</f>
        <v>0</v>
      </c>
      <c r="E41" s="41">
        <f t="shared" si="1"/>
        <v>0</v>
      </c>
      <c r="F41" s="42">
        <f>SUMIF('Реестр собственников'!AV:AV,$F$9,'Реестр собственников'!J:J)</f>
        <v>0</v>
      </c>
      <c r="G41" s="41">
        <f t="shared" si="2"/>
        <v>0</v>
      </c>
      <c r="H41" s="42">
        <f>SUMIF('Реестр собственников'!AV:AV,$H$9,'Реестр собственников'!J:J)</f>
        <v>0</v>
      </c>
      <c r="I41" s="41">
        <f t="shared" si="3"/>
        <v>0</v>
      </c>
      <c r="J41" s="42">
        <f>SUMIF('Реестр собственников'!AV:AV,$J$9,'Реестр собственников'!J:J)</f>
        <v>0</v>
      </c>
      <c r="K41" s="5">
        <f t="shared" si="4"/>
        <v>0</v>
      </c>
      <c r="L41" s="43">
        <f t="shared" ref="L41:M41" si="34">D41+F41+H41+J41</f>
        <v>0</v>
      </c>
      <c r="M41" s="44">
        <f t="shared" si="34"/>
        <v>0</v>
      </c>
      <c r="N41" s="38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27" customHeight="1">
      <c r="A42" s="45">
        <v>31</v>
      </c>
      <c r="B42" s="361"/>
      <c r="C42" s="362"/>
      <c r="D42" s="46">
        <f>SUMIF('Реестр собственников'!AW:AW,$D$9,'Реестр собственников'!J:J)</f>
        <v>0</v>
      </c>
      <c r="E42" s="47">
        <f t="shared" si="1"/>
        <v>0</v>
      </c>
      <c r="F42" s="48">
        <f>SUMIF('Реестр собственников'!AW:AW,$F$9,'Реестр собственников'!J:J)</f>
        <v>0</v>
      </c>
      <c r="G42" s="47">
        <f t="shared" si="2"/>
        <v>0</v>
      </c>
      <c r="H42" s="48">
        <f>SUMIF('Реестр собственников'!AW:AW,$H$9,'Реестр собственников'!J:J)</f>
        <v>0</v>
      </c>
      <c r="I42" s="47">
        <f t="shared" si="3"/>
        <v>0</v>
      </c>
      <c r="J42" s="48">
        <f>SUMIF('Реестр собственников'!AW:AW,$J$9,'Реестр собственников'!J:J)</f>
        <v>0</v>
      </c>
      <c r="K42" s="49">
        <f t="shared" si="4"/>
        <v>0</v>
      </c>
      <c r="L42" s="36">
        <f t="shared" ref="L42:M42" si="35">D42+F42+H42+J42</f>
        <v>0</v>
      </c>
      <c r="M42" s="37">
        <f t="shared" si="35"/>
        <v>0</v>
      </c>
      <c r="N42" s="38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27" customHeight="1">
      <c r="A43" s="39">
        <v>32</v>
      </c>
      <c r="B43" s="363"/>
      <c r="C43" s="362"/>
      <c r="D43" s="40">
        <f>SUMIF('Реестр собственников'!AX:AX,$D$9,'Реестр собственников'!J:J)</f>
        <v>0</v>
      </c>
      <c r="E43" s="41">
        <f t="shared" si="1"/>
        <v>0</v>
      </c>
      <c r="F43" s="42">
        <f>SUMIF('Реестр собственников'!AX:AX,$F$9,'Реестр собственников'!J:J)</f>
        <v>0</v>
      </c>
      <c r="G43" s="41">
        <f t="shared" si="2"/>
        <v>0</v>
      </c>
      <c r="H43" s="42">
        <f>SUMIF('Реестр собственников'!AX:AX,$H$9,'Реестр собственников'!J:J)</f>
        <v>0</v>
      </c>
      <c r="I43" s="41">
        <f t="shared" si="3"/>
        <v>0</v>
      </c>
      <c r="J43" s="42">
        <f>SUMIF('Реестр собственников'!AX:AX,$J$9,'Реестр собственников'!J:J)</f>
        <v>0</v>
      </c>
      <c r="K43" s="5">
        <f t="shared" si="4"/>
        <v>0</v>
      </c>
      <c r="L43" s="43">
        <f t="shared" ref="L43:M43" si="36">D43+F43+H43+J43</f>
        <v>0</v>
      </c>
      <c r="M43" s="44">
        <f t="shared" si="36"/>
        <v>0</v>
      </c>
      <c r="N43" s="38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27" customHeight="1">
      <c r="A44" s="45">
        <v>33</v>
      </c>
      <c r="B44" s="361"/>
      <c r="C44" s="362"/>
      <c r="D44" s="46">
        <f>SUMIF('Реестр собственников'!AY:AY,$D$9,'Реестр собственников'!J:J)</f>
        <v>0</v>
      </c>
      <c r="E44" s="47">
        <f t="shared" si="1"/>
        <v>0</v>
      </c>
      <c r="F44" s="48">
        <f>SUMIF('Реестр собственников'!AY:AY,$F$9,'Реестр собственников'!J:J)</f>
        <v>0</v>
      </c>
      <c r="G44" s="47">
        <f t="shared" si="2"/>
        <v>0</v>
      </c>
      <c r="H44" s="48">
        <f>SUMIF('Реестр собственников'!AY:AY,$H$9,'Реестр собственников'!J:J)</f>
        <v>0</v>
      </c>
      <c r="I44" s="47">
        <f t="shared" si="3"/>
        <v>0</v>
      </c>
      <c r="J44" s="48">
        <f>SUMIF('Реестр собственников'!AY:AY,$J$9,'Реестр собственников'!J:J)</f>
        <v>0</v>
      </c>
      <c r="K44" s="49">
        <f t="shared" si="4"/>
        <v>0</v>
      </c>
      <c r="L44" s="36">
        <f t="shared" ref="L44:M44" si="37">D44+F44+H44+J44</f>
        <v>0</v>
      </c>
      <c r="M44" s="37">
        <f t="shared" si="37"/>
        <v>0</v>
      </c>
      <c r="N44" s="38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27" customHeight="1">
      <c r="A45" s="39">
        <v>34</v>
      </c>
      <c r="B45" s="363"/>
      <c r="C45" s="362"/>
      <c r="D45" s="40">
        <f>SUMIF('Реестр собственников'!AZ:AZ,$D$9,'Реестр собственников'!J:J)</f>
        <v>0</v>
      </c>
      <c r="E45" s="41">
        <f t="shared" si="1"/>
        <v>0</v>
      </c>
      <c r="F45" s="42">
        <f>SUMIF('Реестр собственников'!AZ:AZ,$F$9,'Реестр собственников'!J:J)</f>
        <v>0</v>
      </c>
      <c r="G45" s="41">
        <f t="shared" si="2"/>
        <v>0</v>
      </c>
      <c r="H45" s="42">
        <f>SUMIF('Реестр собственников'!AZ:AZ,$H$9,'Реестр собственников'!J:J)</f>
        <v>0</v>
      </c>
      <c r="I45" s="41">
        <f t="shared" si="3"/>
        <v>0</v>
      </c>
      <c r="J45" s="42">
        <f>SUMIF('Реестр собственников'!AZ:AZ,$J$9,'Реестр собственников'!J:J)</f>
        <v>0</v>
      </c>
      <c r="K45" s="5">
        <f t="shared" si="4"/>
        <v>0</v>
      </c>
      <c r="L45" s="43">
        <f t="shared" ref="L45:M45" si="38">D45+F45+H45+J45</f>
        <v>0</v>
      </c>
      <c r="M45" s="44">
        <f t="shared" si="38"/>
        <v>0</v>
      </c>
      <c r="N45" s="38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27" customHeight="1">
      <c r="A46" s="45">
        <v>35</v>
      </c>
      <c r="B46" s="361"/>
      <c r="C46" s="362"/>
      <c r="D46" s="46">
        <f>SUMIF('Реестр собственников'!BA:BA,$D$9,'Реестр собственников'!J:J)</f>
        <v>0</v>
      </c>
      <c r="E46" s="47">
        <f t="shared" si="1"/>
        <v>0</v>
      </c>
      <c r="F46" s="48">
        <f>SUMIF('Реестр собственников'!BA:BA,$F$9,'Реестр собственников'!J:J)</f>
        <v>0</v>
      </c>
      <c r="G46" s="47">
        <f t="shared" si="2"/>
        <v>0</v>
      </c>
      <c r="H46" s="48">
        <f>SUMIF('Реестр собственников'!BA:BA,$H$9,'Реестр собственников'!J:J)</f>
        <v>0</v>
      </c>
      <c r="I46" s="47">
        <f t="shared" si="3"/>
        <v>0</v>
      </c>
      <c r="J46" s="42">
        <f>SUMIF('Реестр собственников'!BA:BA,$J$9,'Реестр собственников'!J:J)</f>
        <v>0</v>
      </c>
      <c r="K46" s="49">
        <f t="shared" si="4"/>
        <v>0</v>
      </c>
      <c r="L46" s="36">
        <f t="shared" ref="L46:M46" si="39">D46+F46+H46+J46</f>
        <v>0</v>
      </c>
      <c r="M46" s="37">
        <f t="shared" si="39"/>
        <v>0</v>
      </c>
      <c r="N46" s="38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27" customHeight="1">
      <c r="A47" s="39">
        <v>36</v>
      </c>
      <c r="B47" s="363"/>
      <c r="C47" s="362"/>
      <c r="D47" s="40">
        <f>SUMIF('Реестр собственников'!BB:BB,$D$9,'Реестр собственников'!J:J)</f>
        <v>0</v>
      </c>
      <c r="E47" s="41">
        <f t="shared" si="1"/>
        <v>0</v>
      </c>
      <c r="F47" s="42">
        <f>SUMIF('Реестр собственников'!BB:BB,$F$9,'Реестр собственников'!J:J)</f>
        <v>0</v>
      </c>
      <c r="G47" s="41">
        <f t="shared" si="2"/>
        <v>0</v>
      </c>
      <c r="H47" s="42">
        <f>SUMIF('Реестр собственников'!BB:BB,$H$9,'Реестр собственников'!J:J)</f>
        <v>0</v>
      </c>
      <c r="I47" s="41">
        <f t="shared" si="3"/>
        <v>0</v>
      </c>
      <c r="J47" s="42">
        <f>SUMIF('Реестр собственников'!BB:BB,$J$9,'Реестр собственников'!J:J)</f>
        <v>0</v>
      </c>
      <c r="K47" s="5">
        <f t="shared" si="4"/>
        <v>0</v>
      </c>
      <c r="L47" s="43">
        <f t="shared" ref="L47:M47" si="40">D47+F47+H47+J47</f>
        <v>0</v>
      </c>
      <c r="M47" s="44">
        <f t="shared" si="40"/>
        <v>0</v>
      </c>
      <c r="N47" s="38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27" customHeight="1">
      <c r="A48" s="45">
        <v>37</v>
      </c>
      <c r="B48" s="361"/>
      <c r="C48" s="362"/>
      <c r="D48" s="46">
        <f>SUMIF('Реестр собственников'!BC:BC,$D$9,'Реестр собственников'!J:J)</f>
        <v>0</v>
      </c>
      <c r="E48" s="47">
        <f t="shared" si="1"/>
        <v>0</v>
      </c>
      <c r="F48" s="48">
        <f>SUMIF('Реестр собственников'!BC:BC,$F$9,'Реестр собственников'!J:J)</f>
        <v>0</v>
      </c>
      <c r="G48" s="47">
        <f t="shared" si="2"/>
        <v>0</v>
      </c>
      <c r="H48" s="42">
        <f>SUMIF('Реестр собственников'!BC:BC,$H$9,'Реестр собственников'!J:J)</f>
        <v>0</v>
      </c>
      <c r="I48" s="47">
        <f t="shared" si="3"/>
        <v>0</v>
      </c>
      <c r="J48" s="42">
        <f>SUMIF('Реестр собственников'!BC:BC,$J$9,'Реестр собственников'!J:J)</f>
        <v>0</v>
      </c>
      <c r="K48" s="49">
        <f t="shared" si="4"/>
        <v>0</v>
      </c>
      <c r="L48" s="36">
        <f t="shared" ref="L48:M48" si="41">D48+F48+H48+J48</f>
        <v>0</v>
      </c>
      <c r="M48" s="37">
        <f t="shared" si="41"/>
        <v>0</v>
      </c>
      <c r="N48" s="38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27" customHeight="1">
      <c r="A49" s="39">
        <v>38</v>
      </c>
      <c r="B49" s="363"/>
      <c r="C49" s="362"/>
      <c r="D49" s="40">
        <f>SUMIF('Реестр собственников'!BD:BD,$D$9,'Реестр собственников'!J:J)</f>
        <v>0</v>
      </c>
      <c r="E49" s="41">
        <f t="shared" si="1"/>
        <v>0</v>
      </c>
      <c r="F49" s="42">
        <f>SUMIF('Реестр собственников'!BD:BD,$F$9,'Реестр собственников'!J:J)</f>
        <v>0</v>
      </c>
      <c r="G49" s="41">
        <f t="shared" si="2"/>
        <v>0</v>
      </c>
      <c r="H49" s="42">
        <f>SUMIF('Реестр собственников'!BD:BD,$H$9,'Реестр собственников'!J:J)</f>
        <v>0</v>
      </c>
      <c r="I49" s="41">
        <f t="shared" si="3"/>
        <v>0</v>
      </c>
      <c r="J49" s="42">
        <f>SUMIF('Реестр собственников'!BD:BD,$J$9,'Реестр собственников'!J:J)</f>
        <v>0</v>
      </c>
      <c r="K49" s="5">
        <f t="shared" si="4"/>
        <v>0</v>
      </c>
      <c r="L49" s="43">
        <f t="shared" ref="L49:M49" si="42">D49+F49+H49+J49</f>
        <v>0</v>
      </c>
      <c r="M49" s="44">
        <f t="shared" si="42"/>
        <v>0</v>
      </c>
      <c r="N49" s="38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27" customHeight="1">
      <c r="A50" s="45">
        <v>39</v>
      </c>
      <c r="B50" s="361"/>
      <c r="C50" s="362"/>
      <c r="D50" s="46">
        <f>SUMIF('Реестр собственников'!BE:BE,$D$9,'Реестр собственников'!J:J)</f>
        <v>0</v>
      </c>
      <c r="E50" s="47">
        <f t="shared" si="1"/>
        <v>0</v>
      </c>
      <c r="F50" s="42">
        <f>SUMIF('Реестр собственников'!BE:BE,$F$9,'Реестр собственников'!J:J)</f>
        <v>0</v>
      </c>
      <c r="G50" s="47">
        <f t="shared" si="2"/>
        <v>0</v>
      </c>
      <c r="H50" s="42">
        <f>SUMIF('Реестр собственников'!BE:BE,$H$9,'Реестр собственников'!J:J)</f>
        <v>0</v>
      </c>
      <c r="I50" s="47">
        <f t="shared" si="3"/>
        <v>0</v>
      </c>
      <c r="J50" s="42">
        <f>SUMIF('Реестр собственников'!BE:BE,$J$9,'Реестр собственников'!J:J)</f>
        <v>0</v>
      </c>
      <c r="K50" s="49">
        <f t="shared" si="4"/>
        <v>0</v>
      </c>
      <c r="L50" s="36">
        <f t="shared" ref="L50:M50" si="43">D50+F50+H50+J50</f>
        <v>0</v>
      </c>
      <c r="M50" s="37">
        <f t="shared" si="43"/>
        <v>0</v>
      </c>
      <c r="N50" s="38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27" customHeight="1">
      <c r="A51" s="50">
        <v>40</v>
      </c>
      <c r="B51" s="365"/>
      <c r="C51" s="344"/>
      <c r="D51" s="51">
        <f>SUMIF('Реестр собственников'!BF:BF,$D$9,'Реестр собственников'!J:J)</f>
        <v>0</v>
      </c>
      <c r="E51" s="52">
        <f t="shared" si="1"/>
        <v>0</v>
      </c>
      <c r="F51" s="42">
        <f>SUMIF('Реестр собственников'!BF:BF,$F$9,'Реестр собственников'!J:J)</f>
        <v>0</v>
      </c>
      <c r="G51" s="52">
        <f t="shared" si="2"/>
        <v>0</v>
      </c>
      <c r="H51" s="42">
        <f>SUMIF('Реестр собственников'!BF:BF,$H$9,'Реестр собственников'!J:J)</f>
        <v>0</v>
      </c>
      <c r="I51" s="52">
        <f t="shared" si="3"/>
        <v>0</v>
      </c>
      <c r="J51" s="42">
        <f>SUMIF('Реестр собственников'!BF:BF,$J$9,'Реестр собственников'!J:J)</f>
        <v>0</v>
      </c>
      <c r="K51" s="53">
        <f t="shared" si="4"/>
        <v>0</v>
      </c>
      <c r="L51" s="54">
        <f t="shared" ref="L51:M51" si="44">D51+F51+H51+J51</f>
        <v>0</v>
      </c>
      <c r="M51" s="55">
        <f t="shared" si="44"/>
        <v>0</v>
      </c>
      <c r="N51" s="38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>
      <c r="A52" s="56"/>
      <c r="B52" s="57"/>
      <c r="C52" s="57"/>
      <c r="D52" s="57"/>
      <c r="E52" s="57"/>
      <c r="F52" s="57"/>
      <c r="G52" s="57"/>
      <c r="H52" s="57"/>
      <c r="I52" s="57"/>
      <c r="J52" s="57"/>
      <c r="K52" s="57"/>
      <c r="L52" s="57"/>
      <c r="M52" s="57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>
      <c r="A53" s="56"/>
      <c r="B53" s="57"/>
      <c r="C53" s="57"/>
      <c r="D53" s="57"/>
      <c r="E53" s="57"/>
      <c r="F53" s="57"/>
      <c r="G53" s="57"/>
      <c r="H53" s="57"/>
      <c r="I53" s="57"/>
      <c r="J53" s="57"/>
      <c r="K53" s="57"/>
      <c r="L53" s="58">
        <f>D7-L31</f>
        <v>0</v>
      </c>
      <c r="M53" s="57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>
      <c r="A54" s="59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>
      <c r="A55" s="59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>
      <c r="A56" s="59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>
      <c r="A57" s="59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>
      <c r="A58" s="59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>
      <c r="A59" s="59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>
      <c r="A60" s="59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>
      <c r="A61" s="59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>
      <c r="A62" s="59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>
      <c r="A63" s="59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>
      <c r="A64" s="59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>
      <c r="A65" s="59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>
      <c r="A66" s="59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>
      <c r="A67" s="59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>
      <c r="A68" s="59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>
      <c r="A69" s="59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>
      <c r="A70" s="59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>
      <c r="A71" s="59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>
      <c r="A72" s="59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>
      <c r="A73" s="59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>
      <c r="A74" s="59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>
      <c r="A75" s="59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>
      <c r="A76" s="59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>
      <c r="A77" s="59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>
      <c r="A78" s="59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>
      <c r="A79" s="59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>
      <c r="A80" s="59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>
      <c r="A81" s="59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>
      <c r="A82" s="59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>
      <c r="A83" s="59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>
      <c r="A84" s="59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>
      <c r="A85" s="59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>
      <c r="A86" s="59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>
      <c r="A87" s="59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>
      <c r="A88" s="59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>
      <c r="A89" s="59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>
      <c r="A90" s="59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>
      <c r="A91" s="59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>
      <c r="A92" s="59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>
      <c r="A93" s="59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>
      <c r="A94" s="59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>
      <c r="A95" s="59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>
      <c r="A96" s="59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>
      <c r="A97" s="59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>
      <c r="A98" s="59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>
      <c r="A99" s="59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>
      <c r="A100" s="59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>
      <c r="A101" s="59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>
      <c r="A102" s="59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>
      <c r="A103" s="59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>
      <c r="A104" s="59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>
      <c r="A105" s="59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>
      <c r="A106" s="59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>
      <c r="A107" s="59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>
      <c r="A108" s="59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>
      <c r="A109" s="59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>
      <c r="A110" s="59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>
      <c r="A111" s="59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>
      <c r="A112" s="59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>
      <c r="A113" s="59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>
      <c r="A114" s="59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>
      <c r="A115" s="59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>
      <c r="A116" s="59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>
      <c r="A117" s="59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>
      <c r="A118" s="59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>
      <c r="A119" s="59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>
      <c r="A120" s="59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>
      <c r="A121" s="59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>
      <c r="A122" s="59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>
      <c r="A123" s="59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>
      <c r="A124" s="59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>
      <c r="A125" s="59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>
      <c r="A126" s="59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>
      <c r="A127" s="59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>
      <c r="A128" s="59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>
      <c r="A129" s="59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>
      <c r="A130" s="59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>
      <c r="A131" s="59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>
      <c r="A132" s="59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>
      <c r="A133" s="59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>
      <c r="A134" s="59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>
      <c r="A135" s="59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>
      <c r="A136" s="59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>
      <c r="A137" s="59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>
      <c r="A138" s="59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>
      <c r="A139" s="59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>
      <c r="A140" s="59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>
      <c r="A141" s="59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>
      <c r="A142" s="59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>
      <c r="A143" s="59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>
      <c r="A144" s="59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>
      <c r="A145" s="59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>
      <c r="A146" s="59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>
      <c r="A147" s="59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>
      <c r="A148" s="59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>
      <c r="A149" s="59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>
      <c r="A150" s="59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>
      <c r="A151" s="59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>
      <c r="A152" s="59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>
      <c r="A153" s="59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>
      <c r="A154" s="59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>
      <c r="A155" s="59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>
      <c r="A156" s="59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>
      <c r="A157" s="59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>
      <c r="A158" s="59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>
      <c r="A159" s="59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>
      <c r="A160" s="59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>
      <c r="A161" s="59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>
      <c r="A162" s="59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>
      <c r="A163" s="59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>
      <c r="A164" s="59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>
      <c r="A165" s="59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>
      <c r="A166" s="59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>
      <c r="A167" s="59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>
      <c r="A168" s="59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>
      <c r="A169" s="59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>
      <c r="A170" s="59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>
      <c r="A171" s="59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>
      <c r="A172" s="59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>
      <c r="A173" s="59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>
      <c r="A174" s="59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>
      <c r="A175" s="59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>
      <c r="A176" s="59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>
      <c r="A177" s="59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>
      <c r="A178" s="59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>
      <c r="A179" s="59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>
      <c r="A180" s="59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>
      <c r="A181" s="59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>
      <c r="A182" s="59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>
      <c r="A183" s="59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>
      <c r="A184" s="59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>
      <c r="A185" s="59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>
      <c r="A186" s="59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>
      <c r="A187" s="59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>
      <c r="A188" s="59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>
      <c r="A189" s="59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>
      <c r="A190" s="59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>
      <c r="A191" s="59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>
      <c r="A192" s="59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>
      <c r="A193" s="59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>
      <c r="A194" s="59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>
      <c r="A195" s="59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>
      <c r="A196" s="59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>
      <c r="A197" s="59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>
      <c r="A198" s="59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>
      <c r="A199" s="59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>
      <c r="A200" s="59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>
      <c r="A201" s="59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>
      <c r="A202" s="59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>
      <c r="A203" s="59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>
      <c r="A204" s="59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>
      <c r="A205" s="59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>
      <c r="A206" s="59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>
      <c r="A207" s="59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>
      <c r="A208" s="59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>
      <c r="A209" s="59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>
      <c r="A210" s="59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>
      <c r="A211" s="59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>
      <c r="A212" s="59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>
      <c r="A213" s="59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>
      <c r="A214" s="59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>
      <c r="A215" s="59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>
      <c r="A216" s="59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>
      <c r="A217" s="59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>
      <c r="A218" s="59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>
      <c r="A219" s="59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>
      <c r="A220" s="59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>
      <c r="A221" s="59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>
      <c r="A222" s="59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>
      <c r="A223" s="59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>
      <c r="A224" s="59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>
      <c r="A225" s="59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>
      <c r="A226" s="59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>
      <c r="A227" s="59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>
      <c r="A228" s="59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>
      <c r="A229" s="59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>
      <c r="A230" s="59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>
      <c r="A231" s="59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>
      <c r="A232" s="59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>
      <c r="A233" s="59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>
      <c r="A234" s="59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>
      <c r="A235" s="59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>
      <c r="A236" s="59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>
      <c r="A237" s="59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>
      <c r="A238" s="59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>
      <c r="A239" s="59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>
      <c r="A240" s="59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>
      <c r="A241" s="59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>
      <c r="A242" s="59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>
      <c r="A243" s="59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>
      <c r="A244" s="59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>
      <c r="A245" s="59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>
      <c r="A246" s="59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>
      <c r="A247" s="59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>
      <c r="A248" s="59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>
      <c r="A249" s="59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>
      <c r="A250" s="59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>
      <c r="A251" s="59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>
      <c r="A252" s="59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>
      <c r="A253" s="59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>
      <c r="A254" s="59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>
      <c r="A255" s="59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>
      <c r="A256" s="59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>
      <c r="A257" s="59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>
      <c r="A258" s="59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>
      <c r="A259" s="59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>
      <c r="A260" s="59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>
      <c r="A261" s="59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>
      <c r="A262" s="59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>
      <c r="A263" s="59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>
      <c r="A264" s="59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>
      <c r="A265" s="59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>
      <c r="A266" s="59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>
      <c r="A267" s="59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>
      <c r="A268" s="59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>
      <c r="A269" s="59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>
      <c r="A270" s="59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>
      <c r="A271" s="59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>
      <c r="A272" s="59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>
      <c r="A273" s="59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>
      <c r="A274" s="59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>
      <c r="A275" s="59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>
      <c r="A276" s="59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>
      <c r="A277" s="59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>
      <c r="A278" s="59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>
      <c r="A279" s="59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>
      <c r="A280" s="59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>
      <c r="A281" s="59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>
      <c r="A282" s="59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>
      <c r="A283" s="59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>
      <c r="A284" s="59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>
      <c r="A285" s="59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>
      <c r="A286" s="59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>
      <c r="A287" s="59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>
      <c r="A288" s="59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>
      <c r="A289" s="59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>
      <c r="A290" s="59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>
      <c r="A291" s="59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>
      <c r="A292" s="59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>
      <c r="A293" s="59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>
      <c r="A294" s="59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>
      <c r="A295" s="59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>
      <c r="A296" s="59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>
      <c r="A297" s="59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>
      <c r="A298" s="59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>
      <c r="A299" s="59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>
      <c r="A300" s="59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>
      <c r="A301" s="59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>
      <c r="A302" s="59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>
      <c r="A303" s="59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>
      <c r="A304" s="59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>
      <c r="A305" s="59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>
      <c r="A306" s="59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>
      <c r="A307" s="59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>
      <c r="A308" s="59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>
      <c r="A309" s="59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>
      <c r="A310" s="59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>
      <c r="A311" s="59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>
      <c r="A312" s="59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>
      <c r="A313" s="59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>
      <c r="A314" s="59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>
      <c r="A315" s="59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>
      <c r="A316" s="59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>
      <c r="A317" s="59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>
      <c r="A318" s="59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>
      <c r="A319" s="59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>
      <c r="A320" s="59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>
      <c r="A321" s="59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>
      <c r="A322" s="59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>
      <c r="A323" s="59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>
      <c r="A324" s="59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>
      <c r="A325" s="59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>
      <c r="A326" s="59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>
      <c r="A327" s="59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>
      <c r="A328" s="59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>
      <c r="A329" s="59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>
      <c r="A330" s="59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>
      <c r="A331" s="59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>
      <c r="A332" s="59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>
      <c r="A333" s="59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>
      <c r="A334" s="59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>
      <c r="A335" s="59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>
      <c r="A336" s="59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>
      <c r="A337" s="59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>
      <c r="A338" s="59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>
      <c r="A339" s="59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>
      <c r="A340" s="59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>
      <c r="A341" s="59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>
      <c r="A342" s="59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>
      <c r="A343" s="59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>
      <c r="A344" s="59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>
      <c r="A345" s="59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>
      <c r="A346" s="59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>
      <c r="A347" s="59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>
      <c r="A348" s="59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>
      <c r="A349" s="59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>
      <c r="A350" s="59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>
      <c r="A351" s="59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>
      <c r="A352" s="59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>
      <c r="A353" s="59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>
      <c r="A354" s="59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>
      <c r="A355" s="59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>
      <c r="A356" s="59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>
      <c r="A357" s="59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>
      <c r="A358" s="59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>
      <c r="A359" s="59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>
      <c r="A360" s="59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>
      <c r="A361" s="59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>
      <c r="A362" s="59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>
      <c r="A363" s="59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>
      <c r="A364" s="59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>
      <c r="A365" s="59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>
      <c r="A366" s="59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>
      <c r="A367" s="59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>
      <c r="A368" s="59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>
      <c r="A369" s="59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>
      <c r="A370" s="59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>
      <c r="A371" s="59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>
      <c r="A372" s="59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>
      <c r="A373" s="59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>
      <c r="A374" s="59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>
      <c r="A375" s="59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>
      <c r="A376" s="59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>
      <c r="A377" s="59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>
      <c r="A378" s="59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>
      <c r="A379" s="59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>
      <c r="A380" s="59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>
      <c r="A381" s="59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>
      <c r="A382" s="59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>
      <c r="A383" s="59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>
      <c r="A384" s="59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>
      <c r="A385" s="59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>
      <c r="A386" s="59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>
      <c r="A387" s="59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>
      <c r="A388" s="59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>
      <c r="A389" s="59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>
      <c r="A390" s="59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>
      <c r="A391" s="59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>
      <c r="A392" s="59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>
      <c r="A393" s="59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>
      <c r="A394" s="59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>
      <c r="A395" s="59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>
      <c r="A396" s="59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>
      <c r="A397" s="59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>
      <c r="A398" s="59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>
      <c r="A399" s="59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>
      <c r="A400" s="59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>
      <c r="A401" s="59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>
      <c r="A402" s="59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>
      <c r="A403" s="59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>
      <c r="A404" s="59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>
      <c r="A405" s="59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>
      <c r="A406" s="59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>
      <c r="A407" s="59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>
      <c r="A408" s="59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>
      <c r="A409" s="59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>
      <c r="A410" s="59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>
      <c r="A411" s="59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>
      <c r="A412" s="59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>
      <c r="A413" s="59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>
      <c r="A414" s="59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>
      <c r="A415" s="59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>
      <c r="A416" s="59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>
      <c r="A417" s="59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>
      <c r="A418" s="59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>
      <c r="A419" s="59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>
      <c r="A420" s="59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>
      <c r="A421" s="59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>
      <c r="A422" s="59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>
      <c r="A423" s="59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>
      <c r="A424" s="59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>
      <c r="A425" s="59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>
      <c r="A426" s="59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>
      <c r="A427" s="59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>
      <c r="A428" s="59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>
      <c r="A429" s="59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>
      <c r="A430" s="59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>
      <c r="A431" s="59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>
      <c r="A432" s="59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>
      <c r="A433" s="59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>
      <c r="A434" s="59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>
      <c r="A435" s="59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>
      <c r="A436" s="59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>
      <c r="A437" s="59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>
      <c r="A438" s="59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>
      <c r="A439" s="59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>
      <c r="A440" s="59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>
      <c r="A441" s="59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>
      <c r="A442" s="59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>
      <c r="A443" s="59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>
      <c r="A444" s="59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>
      <c r="A445" s="59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>
      <c r="A446" s="59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>
      <c r="A447" s="59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>
      <c r="A448" s="59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>
      <c r="A449" s="59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>
      <c r="A450" s="59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>
      <c r="A451" s="59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>
      <c r="A452" s="59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>
      <c r="A453" s="59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>
      <c r="A454" s="59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>
      <c r="A455" s="59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>
      <c r="A456" s="59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>
      <c r="A457" s="59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>
      <c r="A458" s="59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>
      <c r="A459" s="59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>
      <c r="A460" s="59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>
      <c r="A461" s="59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>
      <c r="A462" s="59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>
      <c r="A463" s="59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>
      <c r="A464" s="59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>
      <c r="A465" s="59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>
      <c r="A466" s="59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>
      <c r="A467" s="59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>
      <c r="A468" s="59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>
      <c r="A469" s="59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>
      <c r="A470" s="59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>
      <c r="A471" s="59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>
      <c r="A472" s="59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>
      <c r="A473" s="59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>
      <c r="A474" s="59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>
      <c r="A475" s="59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>
      <c r="A476" s="59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>
      <c r="A477" s="59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>
      <c r="A478" s="59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>
      <c r="A479" s="59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>
      <c r="A480" s="59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>
      <c r="A481" s="59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>
      <c r="A482" s="59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>
      <c r="A483" s="59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>
      <c r="A484" s="59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>
      <c r="A485" s="59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>
      <c r="A486" s="59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>
      <c r="A487" s="59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>
      <c r="A488" s="59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>
      <c r="A489" s="59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>
      <c r="A490" s="59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>
      <c r="A491" s="59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>
      <c r="A492" s="59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>
      <c r="A493" s="59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>
      <c r="A494" s="59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>
      <c r="A495" s="59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>
      <c r="A496" s="59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>
      <c r="A497" s="59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>
      <c r="A498" s="59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>
      <c r="A499" s="59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>
      <c r="A500" s="59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>
      <c r="A501" s="59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>
      <c r="A502" s="59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>
      <c r="A503" s="59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>
      <c r="A504" s="59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>
      <c r="A505" s="59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>
      <c r="A506" s="59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>
      <c r="A507" s="59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>
      <c r="A508" s="59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>
      <c r="A509" s="59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>
      <c r="A510" s="59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>
      <c r="A511" s="59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>
      <c r="A512" s="59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>
      <c r="A513" s="59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>
      <c r="A514" s="59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>
      <c r="A515" s="59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>
      <c r="A516" s="59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>
      <c r="A517" s="59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>
      <c r="A518" s="59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>
      <c r="A519" s="59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>
      <c r="A520" s="59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>
      <c r="A521" s="59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>
      <c r="A522" s="59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>
      <c r="A523" s="59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>
      <c r="A524" s="59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>
      <c r="A525" s="59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>
      <c r="A526" s="59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>
      <c r="A527" s="59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>
      <c r="A528" s="59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>
      <c r="A529" s="59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>
      <c r="A530" s="59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>
      <c r="A531" s="59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>
      <c r="A532" s="59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>
      <c r="A533" s="59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>
      <c r="A534" s="59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>
      <c r="A535" s="59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>
      <c r="A536" s="59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>
      <c r="A537" s="59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>
      <c r="A538" s="59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>
      <c r="A539" s="59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>
      <c r="A540" s="59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>
      <c r="A541" s="59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>
      <c r="A542" s="59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>
      <c r="A543" s="59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>
      <c r="A544" s="59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>
      <c r="A545" s="59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>
      <c r="A546" s="59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>
      <c r="A547" s="59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>
      <c r="A548" s="59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>
      <c r="A549" s="59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>
      <c r="A550" s="59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>
      <c r="A551" s="59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>
      <c r="A552" s="59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>
      <c r="A553" s="59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>
      <c r="A554" s="59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>
      <c r="A555" s="59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>
      <c r="A556" s="59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>
      <c r="A557" s="59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>
      <c r="A558" s="59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>
      <c r="A559" s="59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>
      <c r="A560" s="59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>
      <c r="A561" s="59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>
      <c r="A562" s="59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>
      <c r="A563" s="59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>
      <c r="A564" s="59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>
      <c r="A565" s="59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>
      <c r="A566" s="59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>
      <c r="A567" s="59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>
      <c r="A568" s="59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>
      <c r="A569" s="59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>
      <c r="A570" s="59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>
      <c r="A571" s="59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>
      <c r="A572" s="59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>
      <c r="A573" s="59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>
      <c r="A574" s="59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>
      <c r="A575" s="59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>
      <c r="A576" s="59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>
      <c r="A577" s="59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>
      <c r="A578" s="59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>
      <c r="A579" s="59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>
      <c r="A580" s="59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>
      <c r="A581" s="59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>
      <c r="A582" s="59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>
      <c r="A583" s="59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>
      <c r="A584" s="59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>
      <c r="A585" s="59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>
      <c r="A586" s="59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>
      <c r="A587" s="59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>
      <c r="A588" s="59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>
      <c r="A589" s="59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>
      <c r="A590" s="59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>
      <c r="A591" s="59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>
      <c r="A592" s="59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>
      <c r="A593" s="59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>
      <c r="A594" s="59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>
      <c r="A595" s="59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>
      <c r="A596" s="59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>
      <c r="A597" s="59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>
      <c r="A598" s="59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>
      <c r="A599" s="59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>
      <c r="A600" s="59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>
      <c r="A601" s="59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>
      <c r="A602" s="59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>
      <c r="A603" s="59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>
      <c r="A604" s="59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>
      <c r="A605" s="59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>
      <c r="A606" s="59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>
      <c r="A607" s="59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>
      <c r="A608" s="59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>
      <c r="A609" s="59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>
      <c r="A610" s="59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>
      <c r="A611" s="59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>
      <c r="A612" s="59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>
      <c r="A613" s="59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>
      <c r="A614" s="59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>
      <c r="A615" s="59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>
      <c r="A616" s="59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>
      <c r="A617" s="59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>
      <c r="A618" s="59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>
      <c r="A619" s="59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>
      <c r="A620" s="59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>
      <c r="A621" s="59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>
      <c r="A622" s="59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>
      <c r="A623" s="59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>
      <c r="A624" s="59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>
      <c r="A625" s="59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>
      <c r="A626" s="59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>
      <c r="A627" s="59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>
      <c r="A628" s="59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>
      <c r="A629" s="59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>
      <c r="A630" s="59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>
      <c r="A631" s="59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>
      <c r="A632" s="59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>
      <c r="A633" s="59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>
      <c r="A634" s="59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>
      <c r="A635" s="59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>
      <c r="A636" s="59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>
      <c r="A637" s="59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>
      <c r="A638" s="59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>
      <c r="A639" s="59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>
      <c r="A640" s="59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>
      <c r="A641" s="59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>
      <c r="A642" s="59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>
      <c r="A643" s="59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>
      <c r="A644" s="59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>
      <c r="A645" s="59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>
      <c r="A646" s="59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>
      <c r="A647" s="59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>
      <c r="A648" s="59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>
      <c r="A649" s="59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>
      <c r="A650" s="59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>
      <c r="A651" s="59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>
      <c r="A652" s="59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>
      <c r="A653" s="59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>
      <c r="A654" s="59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>
      <c r="A655" s="59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>
      <c r="A656" s="59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>
      <c r="A657" s="59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>
      <c r="A658" s="59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>
      <c r="A659" s="59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>
      <c r="A660" s="59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>
      <c r="A661" s="59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>
      <c r="A662" s="59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>
      <c r="A663" s="59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>
      <c r="A664" s="59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>
      <c r="A665" s="59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>
      <c r="A666" s="59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>
      <c r="A667" s="59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>
      <c r="A668" s="59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>
      <c r="A669" s="59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>
      <c r="A670" s="59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>
      <c r="A671" s="59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>
      <c r="A672" s="59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>
      <c r="A673" s="59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>
      <c r="A674" s="59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>
      <c r="A675" s="59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>
      <c r="A676" s="59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>
      <c r="A677" s="59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>
      <c r="A678" s="59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>
      <c r="A679" s="59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>
      <c r="A680" s="59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>
      <c r="A681" s="59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>
      <c r="A682" s="59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>
      <c r="A683" s="59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>
      <c r="A684" s="59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>
      <c r="A685" s="59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>
      <c r="A686" s="59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>
      <c r="A687" s="59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>
      <c r="A688" s="59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>
      <c r="A689" s="59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>
      <c r="A690" s="59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>
      <c r="A691" s="59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>
      <c r="A692" s="59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>
      <c r="A693" s="59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>
      <c r="A694" s="59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>
      <c r="A695" s="59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>
      <c r="A696" s="59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>
      <c r="A697" s="59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>
      <c r="A698" s="59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>
      <c r="A699" s="59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>
      <c r="A700" s="59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>
      <c r="A701" s="59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>
      <c r="A702" s="59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>
      <c r="A703" s="59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>
      <c r="A704" s="59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>
      <c r="A705" s="59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>
      <c r="A706" s="59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>
      <c r="A707" s="59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>
      <c r="A708" s="59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>
      <c r="A709" s="59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>
      <c r="A710" s="59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>
      <c r="A711" s="59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>
      <c r="A712" s="59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>
      <c r="A713" s="59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>
      <c r="A714" s="59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>
      <c r="A715" s="59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>
      <c r="A716" s="59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>
      <c r="A717" s="59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>
      <c r="A718" s="59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>
      <c r="A719" s="59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>
      <c r="A720" s="59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>
      <c r="A721" s="59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>
      <c r="A722" s="59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>
      <c r="A723" s="59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>
      <c r="A724" s="59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>
      <c r="A725" s="59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>
      <c r="A726" s="59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>
      <c r="A727" s="59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>
      <c r="A728" s="59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>
      <c r="A729" s="59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>
      <c r="A730" s="59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>
      <c r="A731" s="59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>
      <c r="A732" s="59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>
      <c r="A733" s="59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>
      <c r="A734" s="59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>
      <c r="A735" s="59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>
      <c r="A736" s="59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>
      <c r="A737" s="59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>
      <c r="A738" s="59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>
      <c r="A739" s="59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>
      <c r="A740" s="59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>
      <c r="A741" s="59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>
      <c r="A742" s="59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>
      <c r="A743" s="59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>
      <c r="A744" s="59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>
      <c r="A745" s="59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>
      <c r="A746" s="59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>
      <c r="A747" s="59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>
      <c r="A748" s="59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>
      <c r="A749" s="59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>
      <c r="A750" s="59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>
      <c r="A751" s="59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>
      <c r="A752" s="59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>
      <c r="A753" s="59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>
      <c r="A754" s="59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>
      <c r="A755" s="59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>
      <c r="A756" s="59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>
      <c r="A757" s="59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>
      <c r="A758" s="59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>
      <c r="A759" s="59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>
      <c r="A760" s="59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>
      <c r="A761" s="59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>
      <c r="A762" s="59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>
      <c r="A763" s="59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>
      <c r="A764" s="59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>
      <c r="A765" s="59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>
      <c r="A766" s="59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>
      <c r="A767" s="59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>
      <c r="A768" s="59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>
      <c r="A769" s="59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>
      <c r="A770" s="59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>
      <c r="A771" s="59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>
      <c r="A772" s="59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>
      <c r="A773" s="59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>
      <c r="A774" s="59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>
      <c r="A775" s="59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>
      <c r="A776" s="59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>
      <c r="A777" s="59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>
      <c r="A778" s="59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>
      <c r="A779" s="59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>
      <c r="A780" s="59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>
      <c r="A781" s="59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>
      <c r="A782" s="59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>
      <c r="A783" s="59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>
      <c r="A784" s="59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>
      <c r="A785" s="59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>
      <c r="A786" s="59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>
      <c r="A787" s="59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>
      <c r="A788" s="59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>
      <c r="A789" s="59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>
      <c r="A790" s="59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>
      <c r="A791" s="59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>
      <c r="A792" s="59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>
      <c r="A793" s="59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>
      <c r="A794" s="59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>
      <c r="A795" s="59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>
      <c r="A796" s="59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>
      <c r="A797" s="59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>
      <c r="A798" s="59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>
      <c r="A799" s="59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>
      <c r="A800" s="59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>
      <c r="A801" s="59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>
      <c r="A802" s="59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>
      <c r="A803" s="59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>
      <c r="A804" s="59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>
      <c r="A805" s="59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>
      <c r="A806" s="59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>
      <c r="A807" s="59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>
      <c r="A808" s="59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>
      <c r="A809" s="59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>
      <c r="A810" s="59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>
      <c r="A811" s="59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>
      <c r="A812" s="59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>
      <c r="A813" s="59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>
      <c r="A814" s="59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>
      <c r="A815" s="59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>
      <c r="A816" s="59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>
      <c r="A817" s="59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>
      <c r="A818" s="59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>
      <c r="A819" s="59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>
      <c r="A820" s="59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>
      <c r="A821" s="59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>
      <c r="A822" s="59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>
      <c r="A823" s="59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>
      <c r="A824" s="59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>
      <c r="A825" s="59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>
      <c r="A826" s="59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>
      <c r="A827" s="59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>
      <c r="A828" s="59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>
      <c r="A829" s="59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>
      <c r="A830" s="59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>
      <c r="A831" s="59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>
      <c r="A832" s="59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>
      <c r="A833" s="59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>
      <c r="A834" s="59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>
      <c r="A835" s="59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>
      <c r="A836" s="59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>
      <c r="A837" s="59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>
      <c r="A838" s="59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>
      <c r="A839" s="59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>
      <c r="A840" s="59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>
      <c r="A841" s="59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>
      <c r="A842" s="59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>
      <c r="A843" s="59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>
      <c r="A844" s="59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>
      <c r="A845" s="59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>
      <c r="A846" s="59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>
      <c r="A847" s="59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>
      <c r="A848" s="59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>
      <c r="A849" s="59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>
      <c r="A850" s="59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>
      <c r="A851" s="59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>
      <c r="A852" s="59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>
      <c r="A853" s="59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>
      <c r="A854" s="59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>
      <c r="A855" s="59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>
      <c r="A856" s="59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>
      <c r="A857" s="59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>
      <c r="A858" s="59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>
      <c r="A859" s="59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>
      <c r="A860" s="59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>
      <c r="A861" s="59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>
      <c r="A862" s="59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>
      <c r="A863" s="59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>
      <c r="A864" s="59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>
      <c r="A865" s="59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>
      <c r="A866" s="59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>
      <c r="A867" s="59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>
      <c r="A868" s="59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>
      <c r="A869" s="59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>
      <c r="A870" s="59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>
      <c r="A871" s="59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>
      <c r="A872" s="59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>
      <c r="A873" s="59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>
      <c r="A874" s="59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>
      <c r="A875" s="59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>
      <c r="A876" s="59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>
      <c r="A877" s="59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>
      <c r="A878" s="59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>
      <c r="A879" s="59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>
      <c r="A880" s="59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>
      <c r="A881" s="59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>
      <c r="A882" s="59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>
      <c r="A883" s="59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>
      <c r="A884" s="59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>
      <c r="A885" s="59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>
      <c r="A886" s="59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>
      <c r="A887" s="59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>
      <c r="A888" s="59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>
      <c r="A889" s="59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>
      <c r="A890" s="59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>
      <c r="A891" s="59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>
      <c r="A892" s="59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>
      <c r="A893" s="59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>
      <c r="A894" s="59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>
      <c r="A895" s="59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>
      <c r="A896" s="59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>
      <c r="A897" s="59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>
      <c r="A898" s="59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>
      <c r="A899" s="59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>
      <c r="A900" s="59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>
      <c r="A901" s="59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>
      <c r="A902" s="59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>
      <c r="A903" s="59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>
      <c r="A904" s="59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>
      <c r="A905" s="59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>
      <c r="A906" s="59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>
      <c r="A907" s="59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>
      <c r="A908" s="59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>
      <c r="A909" s="59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>
      <c r="A910" s="59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>
      <c r="A911" s="59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>
      <c r="A912" s="59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>
      <c r="A913" s="59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>
      <c r="A914" s="59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>
      <c r="A915" s="59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>
      <c r="A916" s="59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>
      <c r="A917" s="59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>
      <c r="A918" s="59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>
      <c r="A919" s="59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>
      <c r="A920" s="59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>
      <c r="A921" s="59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>
      <c r="A922" s="59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>
      <c r="A923" s="59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>
      <c r="A924" s="59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>
      <c r="A925" s="59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>
      <c r="A926" s="59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>
      <c r="A927" s="59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>
      <c r="A928" s="59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>
      <c r="A929" s="59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>
      <c r="A930" s="59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>
      <c r="A931" s="59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>
      <c r="A932" s="59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>
      <c r="A933" s="59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>
      <c r="A934" s="59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>
      <c r="A935" s="59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>
      <c r="A936" s="59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>
      <c r="A937" s="59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>
      <c r="A938" s="59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>
      <c r="A939" s="59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>
      <c r="A940" s="59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>
      <c r="A941" s="59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>
      <c r="A942" s="59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>
      <c r="A943" s="59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>
      <c r="A944" s="59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>
      <c r="A945" s="59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>
      <c r="A946" s="59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>
      <c r="A947" s="59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>
      <c r="A948" s="59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>
      <c r="A949" s="59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>
      <c r="A950" s="59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>
      <c r="A951" s="59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>
      <c r="A952" s="59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>
      <c r="A953" s="59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>
      <c r="A954" s="59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>
      <c r="A955" s="59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>
      <c r="A956" s="59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>
      <c r="A957" s="59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>
      <c r="A958" s="59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>
      <c r="A959" s="59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>
      <c r="A960" s="59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>
      <c r="A961" s="59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>
      <c r="A962" s="59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>
      <c r="A963" s="59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>
      <c r="A964" s="59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>
      <c r="A965" s="59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>
      <c r="A966" s="59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>
      <c r="A967" s="59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>
      <c r="A968" s="59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>
      <c r="A969" s="59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>
      <c r="A970" s="59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>
      <c r="A971" s="59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>
      <c r="A972" s="59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>
      <c r="A973" s="59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>
      <c r="A974" s="59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>
      <c r="A975" s="59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>
      <c r="A976" s="59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>
      <c r="A977" s="59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>
      <c r="A978" s="59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>
      <c r="A979" s="59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>
      <c r="A980" s="59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>
      <c r="A981" s="59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>
      <c r="A982" s="59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>
      <c r="A983" s="59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>
      <c r="A984" s="59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>
      <c r="A985" s="59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>
      <c r="A986" s="59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>
      <c r="A987" s="59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>
      <c r="A988" s="59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>
      <c r="A989" s="59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>
      <c r="A990" s="59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>
      <c r="A991" s="59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>
      <c r="A992" s="59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>
      <c r="A993" s="59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>
      <c r="A994" s="59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>
      <c r="A995" s="59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>
      <c r="A996" s="59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>
      <c r="A997" s="59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>
      <c r="A998" s="59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>
      <c r="A999" s="59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>
      <c r="A1000" s="59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65">
    <mergeCell ref="B48:C48"/>
    <mergeCell ref="B49:C49"/>
    <mergeCell ref="B50:C50"/>
    <mergeCell ref="B51:C51"/>
    <mergeCell ref="B35:C35"/>
    <mergeCell ref="B42:C42"/>
    <mergeCell ref="B39:C39"/>
    <mergeCell ref="B13:C13"/>
    <mergeCell ref="A10:A11"/>
    <mergeCell ref="B12:C12"/>
    <mergeCell ref="B21:C21"/>
    <mergeCell ref="B20:C20"/>
    <mergeCell ref="B18:C18"/>
    <mergeCell ref="B19:C19"/>
    <mergeCell ref="B14:C14"/>
    <mergeCell ref="B15:C15"/>
    <mergeCell ref="B16:C16"/>
    <mergeCell ref="B17:C17"/>
    <mergeCell ref="B22:C22"/>
    <mergeCell ref="B25:C25"/>
    <mergeCell ref="B26:C26"/>
    <mergeCell ref="B27:C27"/>
    <mergeCell ref="B33:C33"/>
    <mergeCell ref="B32:C32"/>
    <mergeCell ref="B31:C31"/>
    <mergeCell ref="B24:C24"/>
    <mergeCell ref="B23:C23"/>
    <mergeCell ref="B30:C30"/>
    <mergeCell ref="B29:C29"/>
    <mergeCell ref="B28:C28"/>
    <mergeCell ref="B34:C34"/>
    <mergeCell ref="B45:C45"/>
    <mergeCell ref="B46:C46"/>
    <mergeCell ref="B43:C43"/>
    <mergeCell ref="B47:C47"/>
    <mergeCell ref="B44:C44"/>
    <mergeCell ref="B40:C40"/>
    <mergeCell ref="B41:C41"/>
    <mergeCell ref="B37:C37"/>
    <mergeCell ref="B38:C38"/>
    <mergeCell ref="B36:C36"/>
    <mergeCell ref="L10:M11"/>
    <mergeCell ref="H10:I10"/>
    <mergeCell ref="G6:H6"/>
    <mergeCell ref="G5:H5"/>
    <mergeCell ref="G4:H4"/>
    <mergeCell ref="G8:H8"/>
    <mergeCell ref="G7:H7"/>
    <mergeCell ref="J4:J8"/>
    <mergeCell ref="K7:M7"/>
    <mergeCell ref="A1:K1"/>
    <mergeCell ref="A2:K2"/>
    <mergeCell ref="J10:K10"/>
    <mergeCell ref="D10:E10"/>
    <mergeCell ref="F10:G10"/>
    <mergeCell ref="B10:C11"/>
    <mergeCell ref="F4:F8"/>
    <mergeCell ref="B7:C7"/>
    <mergeCell ref="B8:C8"/>
    <mergeCell ref="B6:C6"/>
    <mergeCell ref="A5:A8"/>
    <mergeCell ref="A3:K3"/>
    <mergeCell ref="B5:C5"/>
    <mergeCell ref="A4:C4"/>
    <mergeCell ref="A9:C9"/>
  </mergeCell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00"/>
    <outlinePr summaryBelow="0" summaryRight="0"/>
  </sheetPr>
  <dimension ref="A1:Z1000"/>
  <sheetViews>
    <sheetView zoomScale="63" workbookViewId="0">
      <selection activeCell="B28" sqref="B28:C28"/>
    </sheetView>
  </sheetViews>
  <sheetFormatPr defaultColWidth="14.44140625" defaultRowHeight="15" customHeight="1"/>
  <cols>
    <col min="1" max="1" width="11.21875" customWidth="1"/>
    <col min="2" max="2" width="36.21875" customWidth="1"/>
    <col min="3" max="3" width="23" customWidth="1"/>
    <col min="4" max="4" width="17.21875" customWidth="1"/>
    <col min="5" max="5" width="16.5546875" customWidth="1"/>
    <col min="6" max="6" width="15.77734375" customWidth="1"/>
    <col min="7" max="7" width="19.77734375" customWidth="1"/>
    <col min="8" max="8" width="22.44140625" customWidth="1"/>
    <col min="9" max="9" width="17" customWidth="1"/>
    <col min="10" max="11" width="13.77734375" customWidth="1"/>
    <col min="12" max="12" width="12.5546875" customWidth="1"/>
    <col min="13" max="13" width="12.44140625" customWidth="1"/>
    <col min="14" max="14" width="17" customWidth="1"/>
    <col min="15" max="15" width="21.77734375" customWidth="1"/>
    <col min="16" max="16" width="24.77734375" customWidth="1"/>
    <col min="17" max="23" width="9.21875" customWidth="1"/>
    <col min="24" max="26" width="8" customWidth="1"/>
  </cols>
  <sheetData>
    <row r="1" spans="1:26" ht="54.75" customHeight="1">
      <c r="A1" s="339"/>
      <c r="B1" s="340"/>
      <c r="C1" s="341"/>
      <c r="D1" s="2" t="s">
        <v>18</v>
      </c>
      <c r="E1" s="3" t="s">
        <v>19</v>
      </c>
      <c r="F1" s="375"/>
      <c r="G1" s="374" t="s">
        <v>20</v>
      </c>
      <c r="H1" s="332"/>
      <c r="I1" s="4">
        <f>SUMIF('Реестр собственников'!D:D,"&lt;&gt;",'Реестр собственников'!J:J)</f>
        <v>0</v>
      </c>
      <c r="J1" s="355"/>
      <c r="K1" s="5"/>
      <c r="L1" s="6" t="s">
        <v>18</v>
      </c>
      <c r="M1" s="6" t="s">
        <v>19</v>
      </c>
      <c r="N1" s="7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34.5" customHeight="1">
      <c r="A2" s="336"/>
      <c r="B2" s="335" t="s">
        <v>35</v>
      </c>
      <c r="C2" s="332"/>
      <c r="D2" s="8">
        <v>113476.9</v>
      </c>
      <c r="E2" s="9">
        <v>1</v>
      </c>
      <c r="F2" s="356"/>
      <c r="G2" s="366"/>
      <c r="H2" s="367"/>
      <c r="I2" s="368"/>
      <c r="J2" s="356"/>
      <c r="K2" s="10" t="s">
        <v>38</v>
      </c>
      <c r="L2" s="11">
        <f>SUMIF('Реестр собственников'!N:N,1,'Реестр собственников'!J:J)</f>
        <v>0</v>
      </c>
      <c r="M2" s="10">
        <f>L2/D2*E2</f>
        <v>0</v>
      </c>
      <c r="N2" s="7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34.5" customHeight="1">
      <c r="A3" s="337"/>
      <c r="B3" s="335" t="s">
        <v>40</v>
      </c>
      <c r="C3" s="332"/>
      <c r="D3" s="12">
        <f>D2/2+1</f>
        <v>56739.45</v>
      </c>
      <c r="E3" s="9">
        <f>D3/D2*E2</f>
        <v>0.5000088123662173</v>
      </c>
      <c r="F3" s="356"/>
      <c r="G3" s="369"/>
      <c r="H3" s="322"/>
      <c r="I3" s="370"/>
      <c r="J3" s="356"/>
      <c r="K3" s="14" t="s">
        <v>42</v>
      </c>
      <c r="L3" s="15">
        <f>SUMIF('Реестр собственников'!R:R,1,'Реестр собственников'!J:J)-L2</f>
        <v>52276.601700000785</v>
      </c>
      <c r="M3" s="16">
        <f>L3/D2*E2</f>
        <v>0.46068055877452407</v>
      </c>
      <c r="N3" s="17"/>
      <c r="O3" s="18"/>
      <c r="P3" s="18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36" customHeight="1">
      <c r="A4" s="337"/>
      <c r="B4" s="331" t="s">
        <v>86</v>
      </c>
      <c r="C4" s="332"/>
      <c r="D4" s="19">
        <f>SUMIF('Реестр собственников'!R:R,1,'Реестр собственников'!J:J)</f>
        <v>52276.601700000785</v>
      </c>
      <c r="E4" s="20">
        <f>D4/D2*E2</f>
        <v>0.46068055877452407</v>
      </c>
      <c r="F4" s="356"/>
      <c r="G4" s="369"/>
      <c r="H4" s="322"/>
      <c r="I4" s="370"/>
      <c r="J4" s="356"/>
      <c r="K4" s="358" t="s">
        <v>87</v>
      </c>
      <c r="L4" s="359"/>
      <c r="M4" s="360"/>
      <c r="N4" s="7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34.5" customHeight="1">
      <c r="A5" s="338"/>
      <c r="B5" s="333" t="s">
        <v>89</v>
      </c>
      <c r="C5" s="334"/>
      <c r="D5" s="22">
        <f t="shared" ref="D5:E5" si="0">D3-D4</f>
        <v>4462.848299999212</v>
      </c>
      <c r="E5" s="23">
        <f t="shared" si="0"/>
        <v>3.932825359169323E-2</v>
      </c>
      <c r="F5" s="357"/>
      <c r="G5" s="371"/>
      <c r="H5" s="372"/>
      <c r="I5" s="373"/>
      <c r="J5" s="357"/>
      <c r="K5" s="7"/>
      <c r="L5" s="7"/>
      <c r="M5" s="7"/>
      <c r="N5" s="7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34.5" customHeight="1">
      <c r="A6" s="342"/>
      <c r="B6" s="343"/>
      <c r="C6" s="344"/>
      <c r="D6" s="25" t="s">
        <v>91</v>
      </c>
      <c r="E6" s="7"/>
      <c r="F6" s="26" t="s">
        <v>92</v>
      </c>
      <c r="G6" s="7"/>
      <c r="H6" s="26" t="s">
        <v>93</v>
      </c>
      <c r="I6" s="7"/>
      <c r="J6" s="26">
        <v>1</v>
      </c>
      <c r="K6" s="7"/>
      <c r="L6" s="7"/>
      <c r="M6" s="7"/>
      <c r="N6" s="7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>
      <c r="A7" s="364" t="s">
        <v>94</v>
      </c>
      <c r="B7" s="323"/>
      <c r="C7" s="325"/>
      <c r="D7" s="323" t="s">
        <v>95</v>
      </c>
      <c r="E7" s="325"/>
      <c r="F7" s="323" t="s">
        <v>96</v>
      </c>
      <c r="G7" s="325"/>
      <c r="H7" s="323" t="s">
        <v>97</v>
      </c>
      <c r="I7" s="325"/>
      <c r="J7" s="323" t="s">
        <v>98</v>
      </c>
      <c r="K7" s="324"/>
      <c r="L7" s="345" t="s">
        <v>99</v>
      </c>
      <c r="M7" s="325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</row>
    <row r="8" spans="1:26" ht="16.5" customHeight="1">
      <c r="A8" s="330"/>
      <c r="B8" s="326"/>
      <c r="C8" s="327"/>
      <c r="D8" s="28" t="s">
        <v>18</v>
      </c>
      <c r="E8" s="29" t="s">
        <v>19</v>
      </c>
      <c r="F8" s="28" t="s">
        <v>18</v>
      </c>
      <c r="G8" s="29" t="s">
        <v>19</v>
      </c>
      <c r="H8" s="28" t="s">
        <v>18</v>
      </c>
      <c r="I8" s="29" t="s">
        <v>19</v>
      </c>
      <c r="J8" s="28" t="s">
        <v>18</v>
      </c>
      <c r="K8" s="30" t="s">
        <v>19</v>
      </c>
      <c r="L8" s="346"/>
      <c r="M8" s="34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</row>
    <row r="9" spans="1:26" ht="38.25" customHeight="1">
      <c r="A9" s="31">
        <v>1</v>
      </c>
      <c r="B9" s="361"/>
      <c r="C9" s="362"/>
      <c r="D9" s="32">
        <f>SUMIF('Реестр собственников'!S:S,$D6,'Реестр собственников'!J:J)</f>
        <v>48547.501700000714</v>
      </c>
      <c r="E9" s="33">
        <f t="shared" ref="E9:E48" si="1">D9/$D$4</f>
        <v>0.92866598289230384</v>
      </c>
      <c r="F9" s="34">
        <f>SUMIF('Реестр собственников'!S:S,$F$6,'Реестр собственников'!J:J)</f>
        <v>1763.0999999999992</v>
      </c>
      <c r="G9" s="33">
        <f t="shared" ref="G9:G48" si="2">F9/$D$4</f>
        <v>3.3726369784284824E-2</v>
      </c>
      <c r="H9" s="34">
        <f>SUMIF('Реестр собственников'!S:S,$H$6,'Реестр собственников'!J:J)</f>
        <v>1965.9999999999993</v>
      </c>
      <c r="I9" s="33">
        <f t="shared" ref="I9:I48" si="3">H9/$D$4</f>
        <v>3.760764732340989E-2</v>
      </c>
      <c r="J9" s="34">
        <f>SUMIF('Реестр собственников'!S:S,$J$6,'Реестр собственников'!J:J)</f>
        <v>0</v>
      </c>
      <c r="K9" s="35">
        <f t="shared" ref="K9:K48" si="4">J9/$D$4</f>
        <v>0</v>
      </c>
      <c r="L9" s="36">
        <f t="shared" ref="L9:M9" si="5">D9+F9+H9+J9</f>
        <v>52276.601700000712</v>
      </c>
      <c r="M9" s="37">
        <f t="shared" si="5"/>
        <v>0.99999999999999856</v>
      </c>
      <c r="N9" s="38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27" customHeight="1">
      <c r="A10" s="39">
        <v>2</v>
      </c>
      <c r="B10" s="363"/>
      <c r="C10" s="362"/>
      <c r="D10" s="40">
        <f>SUMIF('Реестр собственников'!T:T,$D$6,'Реестр собственников'!J:J)</f>
        <v>48446.501700000714</v>
      </c>
      <c r="E10" s="41">
        <f t="shared" si="1"/>
        <v>0.9267339521803688</v>
      </c>
      <c r="F10" s="42">
        <f>SUMIF('Реестр собственников'!T:T,$F$6,'Реестр собственников'!J:J)</f>
        <v>1815.4999999999991</v>
      </c>
      <c r="G10" s="41">
        <f t="shared" si="2"/>
        <v>3.4728730272457091E-2</v>
      </c>
      <c r="H10" s="42">
        <f>SUMIF('Реестр собственников'!T:T,$H$6,'Реестр собственников'!J:J)</f>
        <v>2014.5999999999992</v>
      </c>
      <c r="I10" s="41">
        <f t="shared" si="3"/>
        <v>3.8537317547172711E-2</v>
      </c>
      <c r="J10" s="42">
        <f>SUMIF('Реестр собственников'!T:T,$J$6,'Реестр собственников'!J:J)</f>
        <v>0</v>
      </c>
      <c r="K10" s="5">
        <f t="shared" si="4"/>
        <v>0</v>
      </c>
      <c r="L10" s="43">
        <f t="shared" ref="L10:M10" si="6">D10+F10+H10+J10</f>
        <v>52276.601700000712</v>
      </c>
      <c r="M10" s="44">
        <f t="shared" si="6"/>
        <v>0.99999999999999856</v>
      </c>
      <c r="N10" s="38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7" customHeight="1">
      <c r="A11" s="45">
        <v>3</v>
      </c>
      <c r="B11" s="361"/>
      <c r="C11" s="362"/>
      <c r="D11" s="46">
        <f>SUMIF('Реестр собственников'!U:U,$D$6,'Реестр собственников'!J:J)</f>
        <v>49049.211700000735</v>
      </c>
      <c r="E11" s="47">
        <f t="shared" si="1"/>
        <v>0.93826320198621471</v>
      </c>
      <c r="F11" s="48">
        <f>SUMIF('Реестр собственников'!U:U,$F$6,'Реестр собственников'!J:J)</f>
        <v>2178.8000000000002</v>
      </c>
      <c r="G11" s="47">
        <f t="shared" si="2"/>
        <v>4.1678302130338504E-2</v>
      </c>
      <c r="H11" s="48">
        <f>SUMIF('Реестр собственников'!U:U,$H$6,'Реестр собственников'!J:J)</f>
        <v>1048.5899999999997</v>
      </c>
      <c r="I11" s="47">
        <f t="shared" si="3"/>
        <v>2.0058495883445767E-2</v>
      </c>
      <c r="J11" s="48">
        <f>SUMIF('Реестр собственников'!U:U,$J$6,'Реестр собственников'!J:J)</f>
        <v>0</v>
      </c>
      <c r="K11" s="49">
        <f t="shared" si="4"/>
        <v>0</v>
      </c>
      <c r="L11" s="36">
        <f t="shared" ref="L11:M11" si="7">D11+F11+H11+J11</f>
        <v>52276.601700000734</v>
      </c>
      <c r="M11" s="37">
        <f t="shared" si="7"/>
        <v>0.999999999999999</v>
      </c>
      <c r="N11" s="38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7" customHeight="1">
      <c r="A12" s="39">
        <v>4</v>
      </c>
      <c r="B12" s="363"/>
      <c r="C12" s="362"/>
      <c r="D12" s="40">
        <f>SUMIF('Реестр собственников'!V:V,$D$6,'Реестр собственников'!J:J)</f>
        <v>48983.51170000073</v>
      </c>
      <c r="E12" s="41">
        <f t="shared" si="1"/>
        <v>0.93700642557260938</v>
      </c>
      <c r="F12" s="42">
        <f>SUMIF('Реестр собственников'!V:V,$F$6,'Реестр собственников'!J:J)</f>
        <v>2178.8000000000002</v>
      </c>
      <c r="G12" s="41">
        <f t="shared" si="2"/>
        <v>4.1678302130338504E-2</v>
      </c>
      <c r="H12" s="42">
        <f>SUMIF('Реестр собственников'!V:V,$H$6,'Реестр собственников'!J:J)</f>
        <v>1114.2899999999995</v>
      </c>
      <c r="I12" s="41">
        <f t="shared" si="3"/>
        <v>2.1315272297051067E-2</v>
      </c>
      <c r="J12" s="42">
        <f>SUMIF('Реестр собственников'!V:V,$J$6,'Реестр собственников'!J:J)</f>
        <v>0</v>
      </c>
      <c r="K12" s="5">
        <f t="shared" si="4"/>
        <v>0</v>
      </c>
      <c r="L12" s="43">
        <f t="shared" ref="L12:M12" si="8">D12+F12+H12+J12</f>
        <v>52276.601700000734</v>
      </c>
      <c r="M12" s="44">
        <f t="shared" si="8"/>
        <v>0.999999999999999</v>
      </c>
      <c r="N12" s="38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27" customHeight="1">
      <c r="A13" s="45">
        <v>5</v>
      </c>
      <c r="B13" s="361"/>
      <c r="C13" s="362"/>
      <c r="D13" s="46">
        <f>SUMIF('Реестр собственников'!W:W,$D$6,'Реестр собственников'!J:J)</f>
        <v>48047.111700000722</v>
      </c>
      <c r="E13" s="47">
        <f t="shared" si="1"/>
        <v>0.91909401410076741</v>
      </c>
      <c r="F13" s="48">
        <f>SUMIF('Реестр собственников'!W:W,$F$6,'Реестр собственников'!J:J)</f>
        <v>2231.1000000000008</v>
      </c>
      <c r="G13" s="47">
        <f t="shared" si="2"/>
        <v>4.2678749716815796E-2</v>
      </c>
      <c r="H13" s="48">
        <f>SUMIF('Реестр собственников'!W:W,$H$6,'Реестр собственников'!J:J)</f>
        <v>1998.3899999999992</v>
      </c>
      <c r="I13" s="47">
        <f t="shared" si="3"/>
        <v>3.8227236182415608E-2</v>
      </c>
      <c r="J13" s="48">
        <f>SUMIF('Реестр собственников'!W:W,$J$6,'Реестр собственников'!J:J)</f>
        <v>0</v>
      </c>
      <c r="K13" s="49">
        <f t="shared" si="4"/>
        <v>0</v>
      </c>
      <c r="L13" s="36">
        <f t="shared" ref="L13:M13" si="9">D13+F13+H13+J13</f>
        <v>52276.60170000072</v>
      </c>
      <c r="M13" s="37">
        <f t="shared" si="9"/>
        <v>0.99999999999999889</v>
      </c>
      <c r="N13" s="3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 spans="1:26" ht="27" customHeight="1">
      <c r="A14" s="39">
        <v>6</v>
      </c>
      <c r="B14" s="363"/>
      <c r="C14" s="362"/>
      <c r="D14" s="40">
        <f>SUMIF('Реестр собственников'!X:X,$D$6,'Реестр собственников'!J:J)</f>
        <v>48986.511700000738</v>
      </c>
      <c r="E14" s="41">
        <f t="shared" si="1"/>
        <v>0.93706381262345906</v>
      </c>
      <c r="F14" s="42">
        <f>SUMIF('Реестр собственников'!X:X,$F$6,'Реестр собственников'!J:J)</f>
        <v>2178.8000000000002</v>
      </c>
      <c r="G14" s="41">
        <f t="shared" si="2"/>
        <v>4.1678302130338504E-2</v>
      </c>
      <c r="H14" s="42">
        <f>SUMIF('Реестр собственников'!X:X,$H$6,'Реестр собственников'!J:J)</f>
        <v>1097.9899999999998</v>
      </c>
      <c r="I14" s="41">
        <f t="shared" si="3"/>
        <v>2.1003469320768478E-2</v>
      </c>
      <c r="J14" s="42">
        <f>SUMIF('Реестр собственников'!X:X,$J$6,'Реестр собственников'!J:J)</f>
        <v>0</v>
      </c>
      <c r="K14" s="5">
        <f t="shared" si="4"/>
        <v>0</v>
      </c>
      <c r="L14" s="43">
        <f t="shared" ref="L14:M14" si="10">D14+F14+H14+J14</f>
        <v>52263.301700000738</v>
      </c>
      <c r="M14" s="44">
        <f t="shared" si="10"/>
        <v>0.99974558407456604</v>
      </c>
      <c r="N14" s="38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27" customHeight="1">
      <c r="A15" s="45">
        <v>7</v>
      </c>
      <c r="B15" s="361"/>
      <c r="C15" s="362"/>
      <c r="D15" s="46">
        <f>SUMIF('Реестр собственников'!Y:Y,$D$6,'Реестр собственников'!J:J)</f>
        <v>48611.511700000738</v>
      </c>
      <c r="E15" s="47">
        <f t="shared" si="1"/>
        <v>0.92989043126726445</v>
      </c>
      <c r="F15" s="48">
        <f>SUMIF('Реестр собственников'!Y:Y,$F$6,'Реестр собственников'!J:J)</f>
        <v>2178.8000000000002</v>
      </c>
      <c r="G15" s="47">
        <f t="shared" si="2"/>
        <v>4.1678302130338504E-2</v>
      </c>
      <c r="H15" s="48">
        <f>SUMIF('Реестр собственников'!Y:Y,$H$6,'Реестр собственников'!J:J)</f>
        <v>1486.2899999999997</v>
      </c>
      <c r="I15" s="47">
        <f t="shared" si="3"/>
        <v>2.8431266602396182E-2</v>
      </c>
      <c r="J15" s="48">
        <f>SUMIF('Реестр собственников'!Y:Y,$J$6,'Реестр собственников'!J:J)</f>
        <v>0</v>
      </c>
      <c r="K15" s="49">
        <f t="shared" si="4"/>
        <v>0</v>
      </c>
      <c r="L15" s="36">
        <f t="shared" ref="L15:M15" si="11">D15+F15+H15+J15</f>
        <v>52276.601700000741</v>
      </c>
      <c r="M15" s="37">
        <f t="shared" si="11"/>
        <v>0.99999999999999911</v>
      </c>
      <c r="N15" s="38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27" customHeight="1">
      <c r="A16" s="39">
        <v>8</v>
      </c>
      <c r="B16" s="363"/>
      <c r="C16" s="362"/>
      <c r="D16" s="40">
        <f>SUMIF('Реестр собственников'!Z:Z,$D$6,'Реестр собственников'!J:J)</f>
        <v>48221.311700000711</v>
      </c>
      <c r="E16" s="41">
        <f t="shared" si="1"/>
        <v>0.92242628885343148</v>
      </c>
      <c r="F16" s="42">
        <f>SUMIF('Реестр собственников'!Z:Z,$F$6,'Реестр собственников'!J:J)</f>
        <v>1948.4999999999993</v>
      </c>
      <c r="G16" s="41">
        <f t="shared" si="2"/>
        <v>3.7272889526787471E-2</v>
      </c>
      <c r="H16" s="42">
        <f>SUMIF('Реестр собственников'!Z:Z,$H$6,'Реестр собственников'!J:J)</f>
        <v>2006.7899999999991</v>
      </c>
      <c r="I16" s="41">
        <f t="shared" si="3"/>
        <v>3.8387919924794366E-2</v>
      </c>
      <c r="J16" s="42">
        <f>SUMIF('Реестр собственников'!Z:Z,$J$6,'Реестр собственников'!J:J)</f>
        <v>0</v>
      </c>
      <c r="K16" s="5">
        <f t="shared" si="4"/>
        <v>0</v>
      </c>
      <c r="L16" s="43">
        <f t="shared" ref="L16:M16" si="12">D16+F16+H16+J16</f>
        <v>52176.601700000712</v>
      </c>
      <c r="M16" s="44">
        <f t="shared" si="12"/>
        <v>0.9980870983050133</v>
      </c>
      <c r="N16" s="38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27" customHeight="1">
      <c r="A17" s="45">
        <v>9</v>
      </c>
      <c r="B17" s="361"/>
      <c r="C17" s="362"/>
      <c r="D17" s="46">
        <f>SUMIF('Реестр собственников'!AA:AA,$D$6,'Реестр собственников'!J:J)</f>
        <v>47910.711700000727</v>
      </c>
      <c r="E17" s="47">
        <f t="shared" si="1"/>
        <v>0.91648481618880762</v>
      </c>
      <c r="F17" s="48">
        <f>SUMIF('Реестр собственников'!AA:AA,$F$6,'Реестр собственников'!J:J)</f>
        <v>2283.5000000000014</v>
      </c>
      <c r="G17" s="47">
        <f t="shared" si="2"/>
        <v>4.3681110204988077E-2</v>
      </c>
      <c r="H17" s="48">
        <f>SUMIF('Реестр собственников'!AA:AA,$H$6,'Реестр собственников'!J:J)</f>
        <v>2082.39</v>
      </c>
      <c r="I17" s="47">
        <f t="shared" si="3"/>
        <v>3.9834073606203224E-2</v>
      </c>
      <c r="J17" s="48">
        <f>SUMIF('Реестр собственников'!AA:AA,$J$6,'Реестр собственников'!J:J)</f>
        <v>0</v>
      </c>
      <c r="K17" s="49">
        <f t="shared" si="4"/>
        <v>0</v>
      </c>
      <c r="L17" s="36">
        <f t="shared" ref="L17:M17" si="13">D17+F17+H17+J17</f>
        <v>52276.601700000727</v>
      </c>
      <c r="M17" s="37">
        <f t="shared" si="13"/>
        <v>0.99999999999999889</v>
      </c>
      <c r="N17" s="38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27" customHeight="1">
      <c r="A18" s="39">
        <v>10</v>
      </c>
      <c r="B18" s="363"/>
      <c r="C18" s="362"/>
      <c r="D18" s="40">
        <f>SUMIF('Реестр собственников'!AB:AB,$D$6,'Реестр собственников'!J:J)</f>
        <v>48108.611700000729</v>
      </c>
      <c r="E18" s="41">
        <f t="shared" si="1"/>
        <v>0.92027044864318341</v>
      </c>
      <c r="F18" s="42">
        <f>SUMIF('Реестр собственников'!AB:AB,$F$6,'Реестр собственников'!J:J)</f>
        <v>2202.6000000000004</v>
      </c>
      <c r="G18" s="41">
        <f t="shared" si="2"/>
        <v>4.2133572733744996E-2</v>
      </c>
      <c r="H18" s="42">
        <f>SUMIF('Реестр собственников'!AB:AB,$H$6,'Реестр собственников'!J:J)</f>
        <v>1965.3899999999992</v>
      </c>
      <c r="I18" s="41">
        <f t="shared" si="3"/>
        <v>3.7595978623070472E-2</v>
      </c>
      <c r="J18" s="42">
        <f>SUMIF('Реестр собственников'!AB:AB,$J$6,'Реестр собственников'!J:J)</f>
        <v>0</v>
      </c>
      <c r="K18" s="5">
        <f t="shared" si="4"/>
        <v>0</v>
      </c>
      <c r="L18" s="43">
        <f t="shared" ref="L18:M18" si="14">D18+F18+H18+J18</f>
        <v>52276.601700000727</v>
      </c>
      <c r="M18" s="44">
        <f t="shared" si="14"/>
        <v>0.99999999999999889</v>
      </c>
      <c r="N18" s="38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27" customHeight="1">
      <c r="A19" s="45">
        <v>11</v>
      </c>
      <c r="B19" s="361"/>
      <c r="C19" s="362"/>
      <c r="D19" s="46">
        <f>SUMIF('Реестр собственников'!AC:AC,$D$6,'Реестр собственников'!J:J)</f>
        <v>49170.551700000731</v>
      </c>
      <c r="E19" s="47">
        <f t="shared" si="1"/>
        <v>0.94058431690290978</v>
      </c>
      <c r="F19" s="48">
        <f>SUMIF('Реестр собственников'!AC:AC,$F$6,'Реестр собственников'!J:J)</f>
        <v>1802.3999999999994</v>
      </c>
      <c r="G19" s="47">
        <f t="shared" si="2"/>
        <v>3.4478140150414033E-2</v>
      </c>
      <c r="H19" s="48">
        <f>SUMIF('Реестр собственников'!AC:AC,$H$6,'Реестр собственников'!J:J)</f>
        <v>1303.6499999999992</v>
      </c>
      <c r="I19" s="47">
        <f t="shared" si="3"/>
        <v>2.493754294667512E-2</v>
      </c>
      <c r="J19" s="48">
        <f>SUMIF('Реестр собственников'!AC:AC,$J$6,'Реестр собственников'!J:J)</f>
        <v>0</v>
      </c>
      <c r="K19" s="49">
        <f t="shared" si="4"/>
        <v>0</v>
      </c>
      <c r="L19" s="36">
        <f t="shared" ref="L19:M19" si="15">D19+F19+H19+J19</f>
        <v>52276.601700000734</v>
      </c>
      <c r="M19" s="37">
        <f t="shared" si="15"/>
        <v>0.999999999999999</v>
      </c>
      <c r="N19" s="38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27" customHeight="1">
      <c r="A20" s="39">
        <v>12</v>
      </c>
      <c r="B20" s="363"/>
      <c r="C20" s="362"/>
      <c r="D20" s="40">
        <f>SUMIF('Реестр собственников'!AD:AD,$D$6,'Реестр собственников'!J:J)</f>
        <v>48788.331700000745</v>
      </c>
      <c r="E20" s="41">
        <f t="shared" si="1"/>
        <v>0.93327282404433742</v>
      </c>
      <c r="F20" s="42">
        <f>SUMIF('Реестр собственников'!AD:AD,$F$6,'Реестр собственников'!J:J)</f>
        <v>1999.7999999999995</v>
      </c>
      <c r="G20" s="41">
        <f t="shared" si="2"/>
        <v>3.8254208096314905E-2</v>
      </c>
      <c r="H20" s="42">
        <f>SUMIF('Реестр собственников'!AD:AD,$H$6,'Реестр собственников'!J:J)</f>
        <v>1488.4699999999996</v>
      </c>
      <c r="I20" s="41">
        <f t="shared" si="3"/>
        <v>2.8472967859346856E-2</v>
      </c>
      <c r="J20" s="42">
        <f>SUMIF('Реестр собственников'!AD:AD,$J$6,'Реестр собственников'!J:J)</f>
        <v>0</v>
      </c>
      <c r="K20" s="5">
        <f t="shared" si="4"/>
        <v>0</v>
      </c>
      <c r="L20" s="43">
        <f t="shared" ref="L20:M20" si="16">D20+F20+H20+J20</f>
        <v>52276.601700000749</v>
      </c>
      <c r="M20" s="44">
        <f t="shared" si="16"/>
        <v>0.99999999999999911</v>
      </c>
      <c r="N20" s="38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27" customHeight="1">
      <c r="A21" s="45">
        <v>13</v>
      </c>
      <c r="B21" s="361"/>
      <c r="C21" s="362"/>
      <c r="D21" s="46">
        <f>SUMIF('Реестр собственников'!AE:AE,$D$6,'Реестр собственников'!J:J)</f>
        <v>48456.411700000732</v>
      </c>
      <c r="E21" s="47">
        <f t="shared" si="1"/>
        <v>0.92692352073834217</v>
      </c>
      <c r="F21" s="48">
        <f>SUMIF('Реестр собственников'!AE:AE,$F$6,'Реестр собственников'!J:J)</f>
        <v>2178.8000000000002</v>
      </c>
      <c r="G21" s="47">
        <f t="shared" si="2"/>
        <v>4.1678302130338504E-2</v>
      </c>
      <c r="H21" s="48">
        <f>SUMIF('Реестр собственников'!AE:AE,$H$6,'Реестр собственников'!J:J)</f>
        <v>1641.3899999999996</v>
      </c>
      <c r="I21" s="47">
        <f t="shared" si="3"/>
        <v>3.1398177131318296E-2</v>
      </c>
      <c r="J21" s="48">
        <f>SUMIF('Реестр собственников'!AE:AE,$J$6,'Реестр собственников'!J:J)</f>
        <v>0</v>
      </c>
      <c r="K21" s="49">
        <f t="shared" si="4"/>
        <v>0</v>
      </c>
      <c r="L21" s="36">
        <f t="shared" ref="L21:M21" si="17">D21+F21+H21+J21</f>
        <v>52276.601700000734</v>
      </c>
      <c r="M21" s="37">
        <f t="shared" si="17"/>
        <v>0.999999999999999</v>
      </c>
      <c r="N21" s="38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27" customHeight="1">
      <c r="A22" s="39">
        <v>14</v>
      </c>
      <c r="B22" s="363"/>
      <c r="C22" s="362"/>
      <c r="D22" s="40">
        <f>SUMIF('Реестр собственников'!AF:AF,$D$6,'Реестр собственников'!J:J)</f>
        <v>48246.411700000732</v>
      </c>
      <c r="E22" s="41">
        <f t="shared" si="1"/>
        <v>0.92290642717887317</v>
      </c>
      <c r="F22" s="42">
        <f>SUMIF('Реестр собственников'!AF:AF,$F$6,'Реестр собственников'!J:J)</f>
        <v>2058.4999999999991</v>
      </c>
      <c r="G22" s="41">
        <f t="shared" si="2"/>
        <v>3.9377081391271232E-2</v>
      </c>
      <c r="H22" s="42">
        <f>SUMIF('Реестр собственников'!AF:AF,$H$6,'Реестр собственников'!J:J)</f>
        <v>1971.6899999999994</v>
      </c>
      <c r="I22" s="41">
        <f t="shared" si="3"/>
        <v>3.7716491429854553E-2</v>
      </c>
      <c r="J22" s="42">
        <f>SUMIF('Реестр собственников'!AF:AF,$J$6,'Реестр собственников'!J:J)</f>
        <v>0</v>
      </c>
      <c r="K22" s="5">
        <f t="shared" si="4"/>
        <v>0</v>
      </c>
      <c r="L22" s="43">
        <f t="shared" ref="L22:M22" si="18">D22+F22+H22+J22</f>
        <v>52276.601700000734</v>
      </c>
      <c r="M22" s="44">
        <f t="shared" si="18"/>
        <v>0.999999999999999</v>
      </c>
      <c r="N22" s="38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27" customHeight="1">
      <c r="A23" s="45">
        <v>15</v>
      </c>
      <c r="B23" s="361"/>
      <c r="C23" s="362"/>
      <c r="D23" s="46">
        <f>SUMIF('Реестр собственников'!AG:AG,$D$6,'Реестр собственников'!J:J)</f>
        <v>49416.011700000738</v>
      </c>
      <c r="E23" s="47">
        <f t="shared" si="1"/>
        <v>0.94527972540342065</v>
      </c>
      <c r="F23" s="48">
        <f>SUMIF('Реестр собственников'!AG:AG,$F$6,'Реестр собственников'!J:J)</f>
        <v>1693.3999999999994</v>
      </c>
      <c r="G23" s="47">
        <f t="shared" si="2"/>
        <v>3.2393077302880116E-2</v>
      </c>
      <c r="H23" s="48">
        <f>SUMIF('Реестр собственников'!AG:AG,$H$6,'Реестр собственников'!J:J)</f>
        <v>1167.1899999999996</v>
      </c>
      <c r="I23" s="47">
        <f t="shared" si="3"/>
        <v>2.2327197293698264E-2</v>
      </c>
      <c r="J23" s="48">
        <f>SUMIF('Реестр собственников'!AG:AG,$J$6,'Реестр собственников'!J:J)</f>
        <v>0</v>
      </c>
      <c r="K23" s="49">
        <f t="shared" si="4"/>
        <v>0</v>
      </c>
      <c r="L23" s="36">
        <f t="shared" ref="L23:M23" si="19">D23+F23+H23+J23</f>
        <v>52276.601700000741</v>
      </c>
      <c r="M23" s="37">
        <f t="shared" si="19"/>
        <v>0.999999999999999</v>
      </c>
      <c r="N23" s="38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27" customHeight="1">
      <c r="A24" s="39">
        <v>16</v>
      </c>
      <c r="B24" s="363"/>
      <c r="C24" s="362"/>
      <c r="D24" s="40">
        <f>SUMIF('Реестр собственников'!AH:AH,$D$6,'Реестр собственников'!J:J)</f>
        <v>47713.421700000705</v>
      </c>
      <c r="E24" s="41">
        <f t="shared" si="1"/>
        <v>0.91271085243477079</v>
      </c>
      <c r="F24" s="42">
        <f>SUMIF('Реестр собственников'!AH:AH,$F$6,'Реестр собственников'!J:J)</f>
        <v>3003.0900000000033</v>
      </c>
      <c r="G24" s="41">
        <f t="shared" si="2"/>
        <v>5.7446159511932431E-2</v>
      </c>
      <c r="H24" s="42">
        <f>SUMIF('Реестр собственников'!AH:AH,$H$6,'Реестр собственников'!J:J)</f>
        <v>1560.0899999999995</v>
      </c>
      <c r="I24" s="41">
        <f t="shared" si="3"/>
        <v>2.9842988053295286E-2</v>
      </c>
      <c r="J24" s="42">
        <f>SUMIF('Реестр собственников'!AH:AH,$J$6,'Реестр собственников'!J:J)</f>
        <v>0</v>
      </c>
      <c r="K24" s="5">
        <f t="shared" si="4"/>
        <v>0</v>
      </c>
      <c r="L24" s="43">
        <f t="shared" ref="L24:M24" si="20">D24+F24+H24+J24</f>
        <v>52276.601700000705</v>
      </c>
      <c r="M24" s="44">
        <f t="shared" si="20"/>
        <v>0.99999999999999856</v>
      </c>
      <c r="N24" s="38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27" customHeight="1">
      <c r="A25" s="45">
        <v>17</v>
      </c>
      <c r="B25" s="361"/>
      <c r="C25" s="362"/>
      <c r="D25" s="46">
        <f>SUMIF('Реестр собственников'!AI:AI,$D$6,'Реестр собственников'!J:J)</f>
        <v>48099.51170000073</v>
      </c>
      <c r="E25" s="47">
        <f t="shared" si="1"/>
        <v>0.92009637458893978</v>
      </c>
      <c r="F25" s="48">
        <f>SUMIF('Реестр собственников'!AI:AI,$F$6,'Реестр собственников'!J:J)</f>
        <v>2488.1000000000022</v>
      </c>
      <c r="G25" s="47">
        <f t="shared" si="2"/>
        <v>4.7594907072927906E-2</v>
      </c>
      <c r="H25" s="48">
        <f>SUMIF('Реестр собственников'!AI:AI,$H$6,'Реестр собственников'!J:J)</f>
        <v>1688.9899999999996</v>
      </c>
      <c r="I25" s="47">
        <f t="shared" si="3"/>
        <v>3.2308718338131266E-2</v>
      </c>
      <c r="J25" s="48">
        <f>SUMIF('Реестр собственников'!AI:AI,$J$6,'Реестр собственников'!J:J)</f>
        <v>0</v>
      </c>
      <c r="K25" s="49">
        <f t="shared" si="4"/>
        <v>0</v>
      </c>
      <c r="L25" s="36">
        <f t="shared" ref="L25:M25" si="21">D25+F25+H25+J25</f>
        <v>52276.601700000734</v>
      </c>
      <c r="M25" s="37">
        <f t="shared" si="21"/>
        <v>0.999999999999999</v>
      </c>
      <c r="N25" s="38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27" customHeight="1">
      <c r="A26" s="39">
        <v>18</v>
      </c>
      <c r="B26" s="363"/>
      <c r="C26" s="362"/>
      <c r="D26" s="40">
        <f>SUMIF('Реестр собственников'!AJ:AJ,$D$6,'Реестр собственников'!J:J)</f>
        <v>46377.311700000682</v>
      </c>
      <c r="E26" s="41">
        <f t="shared" si="1"/>
        <v>0.88715238159790299</v>
      </c>
      <c r="F26" s="42">
        <f>SUMIF('Реестр собственников'!AJ:AJ,$F$6,'Реестр собственников'!J:J)</f>
        <v>3554.7000000000048</v>
      </c>
      <c r="G26" s="41">
        <f t="shared" si="2"/>
        <v>6.7997916551640572E-2</v>
      </c>
      <c r="H26" s="42">
        <f>SUMIF('Реестр собственников'!AJ:AJ,$H$6,'Реестр собственников'!J:J)</f>
        <v>2344.5900000000024</v>
      </c>
      <c r="I26" s="41">
        <f t="shared" si="3"/>
        <v>4.4849701850454581E-2</v>
      </c>
      <c r="J26" s="42">
        <f>SUMIF('Реестр собственников'!AJ:AJ,$J$6,'Реестр собственников'!J:J)</f>
        <v>0</v>
      </c>
      <c r="K26" s="5">
        <f t="shared" si="4"/>
        <v>0</v>
      </c>
      <c r="L26" s="43">
        <f t="shared" ref="L26:M26" si="22">D26+F26+H26+J26</f>
        <v>52276.60170000069</v>
      </c>
      <c r="M26" s="44">
        <f t="shared" si="22"/>
        <v>0.99999999999999811</v>
      </c>
      <c r="N26" s="38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27" customHeight="1">
      <c r="A27" s="45">
        <v>19</v>
      </c>
      <c r="B27" s="361"/>
      <c r="C27" s="362"/>
      <c r="D27" s="46">
        <f>SUMIF('Реестр собственников'!AK:AK,$D$6,'Реестр собственников'!J:J)</f>
        <v>47029.431700000707</v>
      </c>
      <c r="E27" s="47">
        <f t="shared" si="1"/>
        <v>0.8996267961312413</v>
      </c>
      <c r="F27" s="48">
        <f>SUMIF('Реестр собственников'!AK:AK,$F$6,'Реестр собственников'!J:J)</f>
        <v>2839.0900000000029</v>
      </c>
      <c r="G27" s="47">
        <f t="shared" si="2"/>
        <v>5.4309000732156623E-2</v>
      </c>
      <c r="H27" s="48">
        <f>SUMIF('Реестр собственников'!AK:AK,$H$6,'Реестр собственников'!J:J)</f>
        <v>2408.0800000000031</v>
      </c>
      <c r="I27" s="47">
        <f t="shared" si="3"/>
        <v>4.6064203136600729E-2</v>
      </c>
      <c r="J27" s="48">
        <f>SUMIF('Реестр собственников'!AK:AK,$J$6,'Реестр собственников'!J:J)</f>
        <v>0</v>
      </c>
      <c r="K27" s="49">
        <f t="shared" si="4"/>
        <v>0</v>
      </c>
      <c r="L27" s="36">
        <f t="shared" ref="L27:M27" si="23">D27+F27+H27+J27</f>
        <v>52276.601700000712</v>
      </c>
      <c r="M27" s="37">
        <f t="shared" si="23"/>
        <v>0.99999999999999867</v>
      </c>
      <c r="N27" s="38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27" customHeight="1">
      <c r="A28" s="39">
        <v>20</v>
      </c>
      <c r="B28" s="363"/>
      <c r="C28" s="362"/>
      <c r="D28" s="40">
        <f>SUMIF('Реестр собственников'!AL:AL,$D$6,'Реестр собственников'!J:J)</f>
        <v>49136.001700000743</v>
      </c>
      <c r="E28" s="5">
        <f t="shared" si="1"/>
        <v>0.93992340936729257</v>
      </c>
      <c r="F28" s="40">
        <f>SUMIF('Реестр собственников'!AL:AL,$F$6,'Реестр собственников'!J:J)</f>
        <v>2135.1999999999998</v>
      </c>
      <c r="G28" s="5">
        <f t="shared" si="2"/>
        <v>4.0844276991324931E-2</v>
      </c>
      <c r="H28" s="40">
        <f>SUMIF('Реестр собственников'!AL:AL,$H$6,'Реестр собственников'!J:J)</f>
        <v>1005.3999999999995</v>
      </c>
      <c r="I28" s="5">
        <f t="shared" si="3"/>
        <v>1.9232313641381636E-2</v>
      </c>
      <c r="J28" s="40">
        <f>SUMIF('Реестр собственников'!AL:AL,$J$6,'Реестр собственников'!J:J)</f>
        <v>0</v>
      </c>
      <c r="K28" s="5">
        <f t="shared" si="4"/>
        <v>0</v>
      </c>
      <c r="L28" s="43">
        <f t="shared" ref="L28:M28" si="24">D28+F28+H28+J28</f>
        <v>52276.601700000741</v>
      </c>
      <c r="M28" s="44">
        <f t="shared" si="24"/>
        <v>0.99999999999999922</v>
      </c>
      <c r="N28" s="38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27" customHeight="1">
      <c r="A29" s="45">
        <v>21</v>
      </c>
      <c r="B29" s="361"/>
      <c r="C29" s="362"/>
      <c r="D29" s="46">
        <f>SUMIF('Реестр собственников'!AM:AM,$D$6,'Реестр собственников'!J:J)</f>
        <v>48868.211700000735</v>
      </c>
      <c r="E29" s="47">
        <f t="shared" si="1"/>
        <v>0.93480084991829149</v>
      </c>
      <c r="F29" s="48">
        <f>SUMIF('Реестр собственников'!AM:AM,$F$6,'Реестр собственников'!J:J)</f>
        <v>1451.0999999999995</v>
      </c>
      <c r="G29" s="47">
        <f t="shared" si="2"/>
        <v>2.7758116495930869E-2</v>
      </c>
      <c r="H29" s="48">
        <f>SUMIF('Реестр собственников'!AQ:AQ,$H$6,'Реестр собственников'!J:J)</f>
        <v>0</v>
      </c>
      <c r="I29" s="47">
        <f t="shared" si="3"/>
        <v>0</v>
      </c>
      <c r="J29" s="48">
        <f>SUMIF('Реестр собственников'!AM:AM,$J$6,'Реестр собственников'!J:J)</f>
        <v>0</v>
      </c>
      <c r="K29" s="49">
        <f t="shared" si="4"/>
        <v>0</v>
      </c>
      <c r="L29" s="36">
        <f t="shared" ref="L29:M29" si="25">D29+F29+H29+J29</f>
        <v>50319.311700000733</v>
      </c>
      <c r="M29" s="37">
        <f t="shared" si="25"/>
        <v>0.96255896641422234</v>
      </c>
      <c r="N29" s="38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27" customHeight="1">
      <c r="A30" s="39">
        <v>22</v>
      </c>
      <c r="B30" s="363"/>
      <c r="C30" s="362"/>
      <c r="D30" s="40">
        <f>SUMIF('Реестр собственников'!AN:AN,$D$6,'Реестр собственников'!J:J)</f>
        <v>0</v>
      </c>
      <c r="E30" s="41">
        <f t="shared" si="1"/>
        <v>0</v>
      </c>
      <c r="F30" s="42">
        <f>SUMIF('Реестр собственников'!AN:AN,$F$6,'Реестр собственников'!J:J)</f>
        <v>0</v>
      </c>
      <c r="G30" s="41">
        <f t="shared" si="2"/>
        <v>0</v>
      </c>
      <c r="H30" s="42">
        <f>SUMIF('Реестр собственников'!AN:AN,$H$6,'Реестр собственников'!J:J)</f>
        <v>0</v>
      </c>
      <c r="I30" s="41">
        <f t="shared" si="3"/>
        <v>0</v>
      </c>
      <c r="J30" s="42">
        <f>SUMIF('Реестр собственников'!AN:AN,$J$6,'Реестр собственников'!J:J)</f>
        <v>0</v>
      </c>
      <c r="K30" s="5">
        <f t="shared" si="4"/>
        <v>0</v>
      </c>
      <c r="L30" s="43">
        <f t="shared" ref="L30:M30" si="26">D30+F30+H30+J30</f>
        <v>0</v>
      </c>
      <c r="M30" s="44">
        <f t="shared" si="26"/>
        <v>0</v>
      </c>
      <c r="N30" s="38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27" customHeight="1">
      <c r="A31" s="45">
        <v>23</v>
      </c>
      <c r="B31" s="361"/>
      <c r="C31" s="362"/>
      <c r="D31" s="46">
        <f>SUMIF('Реестр собственников'!AO:AO,$D$6,'Реестр собственников'!J:J)</f>
        <v>0</v>
      </c>
      <c r="E31" s="47">
        <f t="shared" si="1"/>
        <v>0</v>
      </c>
      <c r="F31" s="48">
        <f>SUMIF('Реестр собственников'!AO:AO,$F$6,'Реестр собственников'!J:J)</f>
        <v>0</v>
      </c>
      <c r="G31" s="47">
        <f t="shared" si="2"/>
        <v>0</v>
      </c>
      <c r="H31" s="48">
        <f>SUMIF('Реестр собственников'!AO:AO,$H$6,'Реестр собственников'!J:J)</f>
        <v>0</v>
      </c>
      <c r="I31" s="47">
        <f t="shared" si="3"/>
        <v>0</v>
      </c>
      <c r="J31" s="48">
        <f>SUMIF('Реестр собственников'!AO:AO,$J$6,'Реестр собственников'!J:J)</f>
        <v>0</v>
      </c>
      <c r="K31" s="49">
        <f t="shared" si="4"/>
        <v>0</v>
      </c>
      <c r="L31" s="36">
        <f t="shared" ref="L31:M31" si="27">D31+F31+H31+J31</f>
        <v>0</v>
      </c>
      <c r="M31" s="37">
        <f t="shared" si="27"/>
        <v>0</v>
      </c>
      <c r="N31" s="38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27" customHeight="1">
      <c r="A32" s="39">
        <v>24</v>
      </c>
      <c r="B32" s="363"/>
      <c r="C32" s="362"/>
      <c r="D32" s="40">
        <f>SUMIF('Реестр собственников'!AP:AP,$D$6,'Реестр собственников'!J:J)</f>
        <v>0</v>
      </c>
      <c r="E32" s="41">
        <f t="shared" si="1"/>
        <v>0</v>
      </c>
      <c r="F32" s="42">
        <f>SUMIF('Реестр собственников'!AP:AP,$F$6,'Реестр собственников'!J:J)</f>
        <v>0</v>
      </c>
      <c r="G32" s="41">
        <f t="shared" si="2"/>
        <v>0</v>
      </c>
      <c r="H32" s="42">
        <f>SUMIF('Реестр собственников'!AP:AP,$H$6,'Реестр собственников'!J:J)</f>
        <v>0</v>
      </c>
      <c r="I32" s="41">
        <f t="shared" si="3"/>
        <v>0</v>
      </c>
      <c r="J32" s="42">
        <f>SUMIF('Реестр собственников'!AP:AP,$J$6,'Реестр собственников'!J:J)</f>
        <v>0</v>
      </c>
      <c r="K32" s="5">
        <f t="shared" si="4"/>
        <v>0</v>
      </c>
      <c r="L32" s="43">
        <f t="shared" ref="L32:M32" si="28">D32+F32+H32+J32</f>
        <v>0</v>
      </c>
      <c r="M32" s="44">
        <f t="shared" si="28"/>
        <v>0</v>
      </c>
      <c r="N32" s="38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27" customHeight="1">
      <c r="A33" s="45">
        <v>25</v>
      </c>
      <c r="B33" s="361"/>
      <c r="C33" s="362"/>
      <c r="D33" s="46">
        <f>SUMIF('Реестр собственников'!AQ:AQ,$D$6,'Реестр собственников'!J:J)</f>
        <v>0</v>
      </c>
      <c r="E33" s="47">
        <f t="shared" si="1"/>
        <v>0</v>
      </c>
      <c r="F33" s="48">
        <f>SUMIF('Реестр собственников'!AQ:AQ,$F$6,'Реестр собственников'!J:J)</f>
        <v>0</v>
      </c>
      <c r="G33" s="47">
        <f t="shared" si="2"/>
        <v>0</v>
      </c>
      <c r="H33" s="48">
        <f>SUMIF('Реестр собственников'!AQ:AQ,$H$6,'Реестр собственников'!J:J)</f>
        <v>0</v>
      </c>
      <c r="I33" s="47">
        <f t="shared" si="3"/>
        <v>0</v>
      </c>
      <c r="J33" s="48">
        <f>SUMIF('Реестр собственников'!AQ:AQ,$J$6,'Реестр собственников'!J:J)</f>
        <v>0</v>
      </c>
      <c r="K33" s="49">
        <f t="shared" si="4"/>
        <v>0</v>
      </c>
      <c r="L33" s="36">
        <f t="shared" ref="L33:M33" si="29">D33+F33+H33+J33</f>
        <v>0</v>
      </c>
      <c r="M33" s="37">
        <f t="shared" si="29"/>
        <v>0</v>
      </c>
      <c r="N33" s="3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r="34" spans="1:26" ht="27" customHeight="1">
      <c r="A34" s="39">
        <v>26</v>
      </c>
      <c r="B34" s="363"/>
      <c r="C34" s="362"/>
      <c r="D34" s="40">
        <f>SUMIF('Реестр собственников'!AR:AR,$D$6,'Реестр собственников'!J:J)</f>
        <v>0</v>
      </c>
      <c r="E34" s="41">
        <f t="shared" si="1"/>
        <v>0</v>
      </c>
      <c r="F34" s="42">
        <f>SUMIF('Реестр собственников'!AR:AR,$F$6,'Реестр собственников'!J:J)</f>
        <v>0</v>
      </c>
      <c r="G34" s="41">
        <f t="shared" si="2"/>
        <v>0</v>
      </c>
      <c r="H34" s="42">
        <f>SUMIF('Реестр собственников'!AR:AR,$H$6,'Реестр собственников'!J:J)</f>
        <v>0</v>
      </c>
      <c r="I34" s="41">
        <f t="shared" si="3"/>
        <v>0</v>
      </c>
      <c r="J34" s="42">
        <f>SUMIF('Реестр собственников'!AR:AR,$J$6,'Реестр собственников'!J:J)</f>
        <v>0</v>
      </c>
      <c r="K34" s="5">
        <f t="shared" si="4"/>
        <v>0</v>
      </c>
      <c r="L34" s="43">
        <f t="shared" ref="L34:M34" si="30">D34+F34+H34+J34</f>
        <v>0</v>
      </c>
      <c r="M34" s="44">
        <f t="shared" si="30"/>
        <v>0</v>
      </c>
      <c r="N34" s="38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27" customHeight="1">
      <c r="A35" s="45">
        <v>27</v>
      </c>
      <c r="B35" s="361"/>
      <c r="C35" s="362"/>
      <c r="D35" s="46">
        <f>SUMIF('Реестр собственников'!AS:AS,$D$6,'Реестр собственников'!J:J)</f>
        <v>0</v>
      </c>
      <c r="E35" s="47">
        <f t="shared" si="1"/>
        <v>0</v>
      </c>
      <c r="F35" s="48">
        <f>SUMIF('Реестр собственников'!AS:AS,$F$6,'Реестр собственников'!J:J)</f>
        <v>0</v>
      </c>
      <c r="G35" s="47">
        <f t="shared" si="2"/>
        <v>0</v>
      </c>
      <c r="H35" s="48">
        <f>SUMIF('Реестр собственников'!AS:AS,$H$6,'Реестр собственников'!J:J)</f>
        <v>0</v>
      </c>
      <c r="I35" s="47">
        <f t="shared" si="3"/>
        <v>0</v>
      </c>
      <c r="J35" s="48">
        <f>SUMIF('Реестр собственников'!AS:AS,$J$6,'Реестр собственников'!J:J)</f>
        <v>0</v>
      </c>
      <c r="K35" s="49">
        <f t="shared" si="4"/>
        <v>0</v>
      </c>
      <c r="L35" s="36">
        <f t="shared" ref="L35:M35" si="31">D35+F35+H35+J35</f>
        <v>0</v>
      </c>
      <c r="M35" s="37">
        <f t="shared" si="31"/>
        <v>0</v>
      </c>
      <c r="N35" s="38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27" customHeight="1">
      <c r="A36" s="39">
        <v>28</v>
      </c>
      <c r="B36" s="363"/>
      <c r="C36" s="362"/>
      <c r="D36" s="40">
        <f>SUMIF('Реестр собственников'!AT:AT,$D$6,'Реестр собственников'!J:J)</f>
        <v>0</v>
      </c>
      <c r="E36" s="41">
        <f t="shared" si="1"/>
        <v>0</v>
      </c>
      <c r="F36" s="42">
        <f>SUMIF('Реестр собственников'!AT:AT,$F$6,'Реестр собственников'!J:J)</f>
        <v>0</v>
      </c>
      <c r="G36" s="41">
        <f t="shared" si="2"/>
        <v>0</v>
      </c>
      <c r="H36" s="42">
        <f>SUMIF('Реестр собственников'!AT:AT,$H$6,'Реестр собственников'!J:J)</f>
        <v>0</v>
      </c>
      <c r="I36" s="41">
        <f t="shared" si="3"/>
        <v>0</v>
      </c>
      <c r="J36" s="42">
        <f>SUMIF('Реестр собственников'!AT:AT,$J$6,'Реестр собственников'!J:J)</f>
        <v>0</v>
      </c>
      <c r="K36" s="5">
        <f t="shared" si="4"/>
        <v>0</v>
      </c>
      <c r="L36" s="43">
        <f t="shared" ref="L36:M36" si="32">D36+F36+H36+J36</f>
        <v>0</v>
      </c>
      <c r="M36" s="44">
        <f t="shared" si="32"/>
        <v>0</v>
      </c>
      <c r="N36" s="38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27" customHeight="1">
      <c r="A37" s="45">
        <v>29</v>
      </c>
      <c r="B37" s="361"/>
      <c r="C37" s="362"/>
      <c r="D37" s="46">
        <f>SUMIF('Реестр собственников'!AU:AU,$D$6,'Реестр собственников'!J:J)</f>
        <v>0</v>
      </c>
      <c r="E37" s="47">
        <f t="shared" si="1"/>
        <v>0</v>
      </c>
      <c r="F37" s="48">
        <f>SUMIF('Реестр собственников'!AU:AU,$F$6,'Реестр собственников'!J:J)</f>
        <v>0</v>
      </c>
      <c r="G37" s="47">
        <f t="shared" si="2"/>
        <v>0</v>
      </c>
      <c r="H37" s="48">
        <f>SUMIF('Реестр собственников'!AU:AU,$H$6,'Реестр собственников'!J:J)</f>
        <v>0</v>
      </c>
      <c r="I37" s="47">
        <f t="shared" si="3"/>
        <v>0</v>
      </c>
      <c r="J37" s="48">
        <f>SUMIF('Реестр собственников'!AU:AU,$J$6,'Реестр собственников'!J:J)</f>
        <v>0</v>
      </c>
      <c r="K37" s="49">
        <f t="shared" si="4"/>
        <v>0</v>
      </c>
      <c r="L37" s="36">
        <f t="shared" ref="L37:M37" si="33">D37+F37+H37+J37</f>
        <v>0</v>
      </c>
      <c r="M37" s="37">
        <f t="shared" si="33"/>
        <v>0</v>
      </c>
      <c r="N37" s="38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27" customHeight="1">
      <c r="A38" s="39">
        <v>30</v>
      </c>
      <c r="B38" s="363"/>
      <c r="C38" s="362"/>
      <c r="D38" s="40">
        <f>SUMIF('Реестр собственников'!AV:AV,$D$6,'Реестр собственников'!J:J)</f>
        <v>0</v>
      </c>
      <c r="E38" s="41">
        <f t="shared" si="1"/>
        <v>0</v>
      </c>
      <c r="F38" s="42">
        <f>SUMIF('Реестр собственников'!AV:AV,$F$6,'Реестр собственников'!J:J)</f>
        <v>0</v>
      </c>
      <c r="G38" s="41">
        <f t="shared" si="2"/>
        <v>0</v>
      </c>
      <c r="H38" s="42">
        <f>SUMIF('Реестр собственников'!AV:AV,$H$6,'Реестр собственников'!J:J)</f>
        <v>0</v>
      </c>
      <c r="I38" s="41">
        <f t="shared" si="3"/>
        <v>0</v>
      </c>
      <c r="J38" s="42">
        <f>SUMIF('Реестр собственников'!AV:AV,$J$6,'Реестр собственников'!J:J)</f>
        <v>0</v>
      </c>
      <c r="K38" s="5">
        <f t="shared" si="4"/>
        <v>0</v>
      </c>
      <c r="L38" s="43">
        <f t="shared" ref="L38:M38" si="34">D38+F38+H38+J38</f>
        <v>0</v>
      </c>
      <c r="M38" s="44">
        <f t="shared" si="34"/>
        <v>0</v>
      </c>
      <c r="N38" s="38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27" customHeight="1">
      <c r="A39" s="45">
        <v>31</v>
      </c>
      <c r="B39" s="361"/>
      <c r="C39" s="362"/>
      <c r="D39" s="46">
        <f>SUMIF('Реестр собственников'!AW:AW,$D$6,'Реестр собственников'!J:J)</f>
        <v>0</v>
      </c>
      <c r="E39" s="47">
        <f t="shared" si="1"/>
        <v>0</v>
      </c>
      <c r="F39" s="48">
        <f>SUMIF('Реестр собственников'!AW:AW,$F$6,'Реестр собственников'!J:J)</f>
        <v>0</v>
      </c>
      <c r="G39" s="47">
        <f t="shared" si="2"/>
        <v>0</v>
      </c>
      <c r="H39" s="48">
        <f>SUMIF('Реестр собственников'!AW:AW,$H$6,'Реестр собственников'!J:J)</f>
        <v>0</v>
      </c>
      <c r="I39" s="47">
        <f t="shared" si="3"/>
        <v>0</v>
      </c>
      <c r="J39" s="48">
        <f>SUMIF('Реестр собственников'!AW:AW,$J$6,'Реестр собственников'!J:J)</f>
        <v>0</v>
      </c>
      <c r="K39" s="49">
        <f t="shared" si="4"/>
        <v>0</v>
      </c>
      <c r="L39" s="36">
        <f t="shared" ref="L39:M39" si="35">D39+F39+H39+J39</f>
        <v>0</v>
      </c>
      <c r="M39" s="37">
        <f t="shared" si="35"/>
        <v>0</v>
      </c>
      <c r="N39" s="38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27" customHeight="1">
      <c r="A40" s="39">
        <v>32</v>
      </c>
      <c r="B40" s="363"/>
      <c r="C40" s="362"/>
      <c r="D40" s="40">
        <f>SUMIF('Реестр собственников'!AX:AX,$D$6,'Реестр собственников'!J:J)</f>
        <v>0</v>
      </c>
      <c r="E40" s="41">
        <f t="shared" si="1"/>
        <v>0</v>
      </c>
      <c r="F40" s="42">
        <f>SUMIF('Реестр собственников'!AX:AX,$F$6,'Реестр собственников'!J:J)</f>
        <v>0</v>
      </c>
      <c r="G40" s="41">
        <f t="shared" si="2"/>
        <v>0</v>
      </c>
      <c r="H40" s="42">
        <f>SUMIF('Реестр собственников'!AX:AX,$H$6,'Реестр собственников'!J:J)</f>
        <v>0</v>
      </c>
      <c r="I40" s="41">
        <f t="shared" si="3"/>
        <v>0</v>
      </c>
      <c r="J40" s="42">
        <f>SUMIF('Реестр собственников'!AX:AX,$J$6,'Реестр собственников'!J:J)</f>
        <v>0</v>
      </c>
      <c r="K40" s="5">
        <f t="shared" si="4"/>
        <v>0</v>
      </c>
      <c r="L40" s="43">
        <f t="shared" ref="L40:M40" si="36">D40+F40+H40+J40</f>
        <v>0</v>
      </c>
      <c r="M40" s="44">
        <f t="shared" si="36"/>
        <v>0</v>
      </c>
      <c r="N40" s="38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27" customHeight="1">
      <c r="A41" s="45">
        <v>33</v>
      </c>
      <c r="B41" s="361"/>
      <c r="C41" s="362"/>
      <c r="D41" s="46">
        <f>SUMIF('Реестр собственников'!AY:AY,$D$6,'Реестр собственников'!J:J)</f>
        <v>0</v>
      </c>
      <c r="E41" s="47">
        <f t="shared" si="1"/>
        <v>0</v>
      </c>
      <c r="F41" s="48">
        <f>SUMIF('Реестр собственников'!AY:AY,$F$6,'Реестр собственников'!J:J)</f>
        <v>0</v>
      </c>
      <c r="G41" s="47">
        <f t="shared" si="2"/>
        <v>0</v>
      </c>
      <c r="H41" s="48">
        <f>SUMIF('Реестр собственников'!AY:AY,$H$6,'Реестр собственников'!J:J)</f>
        <v>0</v>
      </c>
      <c r="I41" s="47">
        <f t="shared" si="3"/>
        <v>0</v>
      </c>
      <c r="J41" s="48">
        <f>SUMIF('Реестр собственников'!AY:AY,$J$6,'Реестр собственников'!J:J)</f>
        <v>0</v>
      </c>
      <c r="K41" s="49">
        <f t="shared" si="4"/>
        <v>0</v>
      </c>
      <c r="L41" s="36">
        <f t="shared" ref="L41:M41" si="37">D41+F41+H41+J41</f>
        <v>0</v>
      </c>
      <c r="M41" s="37">
        <f t="shared" si="37"/>
        <v>0</v>
      </c>
      <c r="N41" s="38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27" customHeight="1">
      <c r="A42" s="39">
        <v>34</v>
      </c>
      <c r="B42" s="363"/>
      <c r="C42" s="362"/>
      <c r="D42" s="40">
        <f>SUMIF('Реестр собственников'!AZ:AZ,$D$6,'Реестр собственников'!J:J)</f>
        <v>0</v>
      </c>
      <c r="E42" s="41">
        <f t="shared" si="1"/>
        <v>0</v>
      </c>
      <c r="F42" s="42">
        <f>SUMIF('Реестр собственников'!AZ:AZ,$F$6,'Реестр собственников'!J:J)</f>
        <v>0</v>
      </c>
      <c r="G42" s="41">
        <f t="shared" si="2"/>
        <v>0</v>
      </c>
      <c r="H42" s="42">
        <f>SUMIF('Реестр собственников'!AZ:AZ,$H$6,'Реестр собственников'!J:J)</f>
        <v>0</v>
      </c>
      <c r="I42" s="41">
        <f t="shared" si="3"/>
        <v>0</v>
      </c>
      <c r="J42" s="42">
        <f>SUMIF('Реестр собственников'!AZ:AZ,$J$6,'Реестр собственников'!J:J)</f>
        <v>0</v>
      </c>
      <c r="K42" s="5">
        <f t="shared" si="4"/>
        <v>0</v>
      </c>
      <c r="L42" s="43">
        <f t="shared" ref="L42:M42" si="38">D42+F42+H42+J42</f>
        <v>0</v>
      </c>
      <c r="M42" s="44">
        <f t="shared" si="38"/>
        <v>0</v>
      </c>
      <c r="N42" s="38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27" customHeight="1">
      <c r="A43" s="45">
        <v>35</v>
      </c>
      <c r="B43" s="361"/>
      <c r="C43" s="362"/>
      <c r="D43" s="46">
        <f>SUMIF('Реестр собственников'!BA:BA,$D$6,'Реестр собственников'!J:J)</f>
        <v>0</v>
      </c>
      <c r="E43" s="47">
        <f t="shared" si="1"/>
        <v>0</v>
      </c>
      <c r="F43" s="48">
        <f>SUMIF('Реестр собственников'!BA:BA,$F$6,'Реестр собственников'!J:J)</f>
        <v>0</v>
      </c>
      <c r="G43" s="47">
        <f t="shared" si="2"/>
        <v>0</v>
      </c>
      <c r="H43" s="48">
        <f>SUMIF('Реестр собственников'!BA:BA,$H$6,'Реестр собственников'!J:J)</f>
        <v>0</v>
      </c>
      <c r="I43" s="47">
        <f t="shared" si="3"/>
        <v>0</v>
      </c>
      <c r="J43" s="42">
        <f>SUMIF('Реестр собственников'!BA:BA,$J$6,'Реестр собственников'!J:J)</f>
        <v>0</v>
      </c>
      <c r="K43" s="49">
        <f t="shared" si="4"/>
        <v>0</v>
      </c>
      <c r="L43" s="36">
        <f t="shared" ref="L43:M43" si="39">D43+F43+H43+J43</f>
        <v>0</v>
      </c>
      <c r="M43" s="37">
        <f t="shared" si="39"/>
        <v>0</v>
      </c>
      <c r="N43" s="38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27" customHeight="1">
      <c r="A44" s="39">
        <v>36</v>
      </c>
      <c r="B44" s="363"/>
      <c r="C44" s="362"/>
      <c r="D44" s="40">
        <f>SUMIF('Реестр собственников'!BB:BB,$D$6,'Реестр собственников'!J:J)</f>
        <v>0</v>
      </c>
      <c r="E44" s="41">
        <f t="shared" si="1"/>
        <v>0</v>
      </c>
      <c r="F44" s="42">
        <f>SUMIF('Реестр собственников'!BB:BB,$F$6,'Реестр собственников'!J:J)</f>
        <v>0</v>
      </c>
      <c r="G44" s="41">
        <f t="shared" si="2"/>
        <v>0</v>
      </c>
      <c r="H44" s="42">
        <f>SUMIF('Реестр собственников'!BB:BB,$H$6,'Реестр собственников'!J:J)</f>
        <v>0</v>
      </c>
      <c r="I44" s="41">
        <f t="shared" si="3"/>
        <v>0</v>
      </c>
      <c r="J44" s="42">
        <f>SUMIF('Реестр собственников'!BB:BB,$J$6,'Реестр собственников'!J:J)</f>
        <v>0</v>
      </c>
      <c r="K44" s="5">
        <f t="shared" si="4"/>
        <v>0</v>
      </c>
      <c r="L44" s="43">
        <f t="shared" ref="L44:M44" si="40">D44+F44+H44+J44</f>
        <v>0</v>
      </c>
      <c r="M44" s="44">
        <f t="shared" si="40"/>
        <v>0</v>
      </c>
      <c r="N44" s="38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27" customHeight="1">
      <c r="A45" s="45">
        <v>37</v>
      </c>
      <c r="B45" s="361"/>
      <c r="C45" s="362"/>
      <c r="D45" s="46">
        <f>SUMIF('Реестр собственников'!BC:BC,$D$6,'Реестр собственников'!J:J)</f>
        <v>0</v>
      </c>
      <c r="E45" s="47">
        <f t="shared" si="1"/>
        <v>0</v>
      </c>
      <c r="F45" s="48">
        <f>SUMIF('Реестр собственников'!BC:BC,$F$6,'Реестр собственников'!J:J)</f>
        <v>0</v>
      </c>
      <c r="G45" s="47">
        <f t="shared" si="2"/>
        <v>0</v>
      </c>
      <c r="H45" s="42">
        <f>SUMIF('Реестр собственников'!BC:BC,$H$6,'Реестр собственников'!J:J)</f>
        <v>0</v>
      </c>
      <c r="I45" s="47">
        <f t="shared" si="3"/>
        <v>0</v>
      </c>
      <c r="J45" s="42">
        <f>SUMIF('Реестр собственников'!BC:BC,$J$6,'Реестр собственников'!J:J)</f>
        <v>0</v>
      </c>
      <c r="K45" s="49">
        <f t="shared" si="4"/>
        <v>0</v>
      </c>
      <c r="L45" s="36">
        <f t="shared" ref="L45:M45" si="41">D45+F45+H45+J45</f>
        <v>0</v>
      </c>
      <c r="M45" s="37">
        <f t="shared" si="41"/>
        <v>0</v>
      </c>
      <c r="N45" s="38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27" customHeight="1">
      <c r="A46" s="39">
        <v>38</v>
      </c>
      <c r="B46" s="363"/>
      <c r="C46" s="362"/>
      <c r="D46" s="40">
        <f>SUMIF('Реестр собственников'!BD:BD,$D$6,'Реестр собственников'!J:J)</f>
        <v>0</v>
      </c>
      <c r="E46" s="41">
        <f t="shared" si="1"/>
        <v>0</v>
      </c>
      <c r="F46" s="42">
        <f>SUMIF('Реестр собственников'!BD:BD,$F$6,'Реестр собственников'!J:J)</f>
        <v>0</v>
      </c>
      <c r="G46" s="41">
        <f t="shared" si="2"/>
        <v>0</v>
      </c>
      <c r="H46" s="42">
        <f>SUMIF('Реестр собственников'!BD:BD,$H$6,'Реестр собственников'!J:J)</f>
        <v>0</v>
      </c>
      <c r="I46" s="41">
        <f t="shared" si="3"/>
        <v>0</v>
      </c>
      <c r="J46" s="42">
        <f>SUMIF('Реестр собственников'!BD:BD,$J$6,'Реестр собственников'!J:J)</f>
        <v>0</v>
      </c>
      <c r="K46" s="5">
        <f t="shared" si="4"/>
        <v>0</v>
      </c>
      <c r="L46" s="43">
        <f t="shared" ref="L46:M46" si="42">D46+F46+H46+J46</f>
        <v>0</v>
      </c>
      <c r="M46" s="44">
        <f t="shared" si="42"/>
        <v>0</v>
      </c>
      <c r="N46" s="38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27" customHeight="1">
      <c r="A47" s="45">
        <v>39</v>
      </c>
      <c r="B47" s="361"/>
      <c r="C47" s="362"/>
      <c r="D47" s="46">
        <f>SUMIF('Реестр собственников'!BE:BE,$D$6,'Реестр собственников'!J:J)</f>
        <v>0</v>
      </c>
      <c r="E47" s="47">
        <f t="shared" si="1"/>
        <v>0</v>
      </c>
      <c r="F47" s="42">
        <f>SUMIF('Реестр собственников'!BE:BE,$F$6,'Реестр собственников'!J:J)</f>
        <v>0</v>
      </c>
      <c r="G47" s="47">
        <f t="shared" si="2"/>
        <v>0</v>
      </c>
      <c r="H47" s="42">
        <f>SUMIF('Реестр собственников'!BE:BE,$H$6,'Реестр собственников'!J:J)</f>
        <v>0</v>
      </c>
      <c r="I47" s="47">
        <f t="shared" si="3"/>
        <v>0</v>
      </c>
      <c r="J47" s="42">
        <f>SUMIF('Реестр собственников'!BE:BE,$J$6,'Реестр собственников'!J:J)</f>
        <v>0</v>
      </c>
      <c r="K47" s="49">
        <f t="shared" si="4"/>
        <v>0</v>
      </c>
      <c r="L47" s="36">
        <f t="shared" ref="L47:M47" si="43">D47+F47+H47+J47</f>
        <v>0</v>
      </c>
      <c r="M47" s="37">
        <f t="shared" si="43"/>
        <v>0</v>
      </c>
      <c r="N47" s="38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27" customHeight="1">
      <c r="A48" s="50">
        <v>40</v>
      </c>
      <c r="B48" s="365"/>
      <c r="C48" s="344"/>
      <c r="D48" s="51">
        <f>SUMIF('Реестр собственников'!BF:BF,$D$6,'Реестр собственников'!J:J)</f>
        <v>0</v>
      </c>
      <c r="E48" s="52">
        <f t="shared" si="1"/>
        <v>0</v>
      </c>
      <c r="F48" s="42">
        <f>SUMIF('Реестр собственников'!BF:BF,$F$6,'Реестр собственников'!J:J)</f>
        <v>0</v>
      </c>
      <c r="G48" s="52">
        <f t="shared" si="2"/>
        <v>0</v>
      </c>
      <c r="H48" s="42">
        <f>SUMIF('Реестр собственников'!BF:BF,$H$6,'Реестр собственников'!J:J)</f>
        <v>0</v>
      </c>
      <c r="I48" s="52">
        <f t="shared" si="3"/>
        <v>0</v>
      </c>
      <c r="J48" s="42">
        <f>SUMIF('Реестр собственников'!BF:BF,$J$6,'Реестр собственников'!J:J)</f>
        <v>0</v>
      </c>
      <c r="K48" s="53">
        <f t="shared" si="4"/>
        <v>0</v>
      </c>
      <c r="L48" s="54">
        <f t="shared" ref="L48:M48" si="44">D48+F48+H48+J48</f>
        <v>0</v>
      </c>
      <c r="M48" s="55">
        <f t="shared" si="44"/>
        <v>0</v>
      </c>
      <c r="N48" s="38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>
      <c r="A49" s="56"/>
      <c r="B49" s="57"/>
      <c r="C49" s="57"/>
      <c r="D49" s="57"/>
      <c r="E49" s="57"/>
      <c r="F49" s="57"/>
      <c r="G49" s="57"/>
      <c r="H49" s="57"/>
      <c r="I49" s="57"/>
      <c r="J49" s="57"/>
      <c r="K49" s="57"/>
      <c r="L49" s="57"/>
      <c r="M49" s="57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>
      <c r="A50" s="56"/>
      <c r="B50" s="57"/>
      <c r="C50" s="57"/>
      <c r="D50" s="57"/>
      <c r="E50" s="57"/>
      <c r="F50" s="57"/>
      <c r="G50" s="57"/>
      <c r="H50" s="57"/>
      <c r="I50" s="57"/>
      <c r="J50" s="57"/>
      <c r="K50" s="57"/>
      <c r="L50" s="58">
        <f>D4-L28</f>
        <v>0</v>
      </c>
      <c r="M50" s="57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>
      <c r="A51" s="59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>
      <c r="A52" s="59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>
      <c r="A53" s="59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>
      <c r="A54" s="59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>
      <c r="A55" s="59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>
      <c r="A56" s="59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>
      <c r="A57" s="59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>
      <c r="A58" s="59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>
      <c r="A59" s="59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>
      <c r="A60" s="59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>
      <c r="A61" s="59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>
      <c r="A62" s="59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>
      <c r="A63" s="59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>
      <c r="A64" s="59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>
      <c r="A65" s="59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>
      <c r="A66" s="59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>
      <c r="A67" s="59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>
      <c r="A68" s="59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>
      <c r="A69" s="59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>
      <c r="A70" s="59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>
      <c r="A71" s="59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>
      <c r="A72" s="59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>
      <c r="A73" s="59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>
      <c r="A74" s="59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>
      <c r="A75" s="59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>
      <c r="A76" s="59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>
      <c r="A77" s="59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>
      <c r="A78" s="59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>
      <c r="A79" s="59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>
      <c r="A80" s="59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>
      <c r="A81" s="59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>
      <c r="A82" s="59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>
      <c r="A83" s="59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>
      <c r="A84" s="59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>
      <c r="A85" s="59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>
      <c r="A86" s="59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>
      <c r="A87" s="59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>
      <c r="A88" s="59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>
      <c r="A89" s="59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>
      <c r="A90" s="59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>
      <c r="A91" s="59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>
      <c r="A92" s="59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>
      <c r="A93" s="59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>
      <c r="A94" s="59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>
      <c r="A95" s="59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>
      <c r="A96" s="59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>
      <c r="A97" s="59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>
      <c r="A98" s="59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>
      <c r="A99" s="59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>
      <c r="A100" s="59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>
      <c r="A101" s="59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>
      <c r="A102" s="59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>
      <c r="A103" s="59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>
      <c r="A104" s="59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>
      <c r="A105" s="59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>
      <c r="A106" s="59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>
      <c r="A107" s="59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>
      <c r="A108" s="59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>
      <c r="A109" s="59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>
      <c r="A110" s="59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>
      <c r="A111" s="59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>
      <c r="A112" s="59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>
      <c r="A113" s="59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>
      <c r="A114" s="59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>
      <c r="A115" s="59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>
      <c r="A116" s="59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>
      <c r="A117" s="59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>
      <c r="A118" s="59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>
      <c r="A119" s="59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>
      <c r="A120" s="59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>
      <c r="A121" s="59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>
      <c r="A122" s="59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>
      <c r="A123" s="59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>
      <c r="A124" s="59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>
      <c r="A125" s="59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>
      <c r="A126" s="59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>
      <c r="A127" s="59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>
      <c r="A128" s="59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>
      <c r="A129" s="59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>
      <c r="A130" s="59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>
      <c r="A131" s="59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>
      <c r="A132" s="59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>
      <c r="A133" s="59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>
      <c r="A134" s="59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>
      <c r="A135" s="59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>
      <c r="A136" s="59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>
      <c r="A137" s="59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>
      <c r="A138" s="59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>
      <c r="A139" s="59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>
      <c r="A140" s="59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>
      <c r="A141" s="59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>
      <c r="A142" s="59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>
      <c r="A143" s="59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>
      <c r="A144" s="59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>
      <c r="A145" s="59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>
      <c r="A146" s="59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>
      <c r="A147" s="59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>
      <c r="A148" s="59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>
      <c r="A149" s="59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>
      <c r="A150" s="59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>
      <c r="A151" s="59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>
      <c r="A152" s="59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>
      <c r="A153" s="59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>
      <c r="A154" s="59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>
      <c r="A155" s="59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>
      <c r="A156" s="59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>
      <c r="A157" s="59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>
      <c r="A158" s="59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>
      <c r="A159" s="59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>
      <c r="A160" s="59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>
      <c r="A161" s="59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>
      <c r="A162" s="59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>
      <c r="A163" s="59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>
      <c r="A164" s="59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>
      <c r="A165" s="59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>
      <c r="A166" s="59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>
      <c r="A167" s="59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>
      <c r="A168" s="59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>
      <c r="A169" s="59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>
      <c r="A170" s="59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>
      <c r="A171" s="59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>
      <c r="A172" s="59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>
      <c r="A173" s="59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>
      <c r="A174" s="59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>
      <c r="A175" s="59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>
      <c r="A176" s="59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>
      <c r="A177" s="59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>
      <c r="A178" s="59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>
      <c r="A179" s="59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>
      <c r="A180" s="59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>
      <c r="A181" s="59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>
      <c r="A182" s="59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>
      <c r="A183" s="59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>
      <c r="A184" s="59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>
      <c r="A185" s="59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>
      <c r="A186" s="59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>
      <c r="A187" s="59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>
      <c r="A188" s="59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>
      <c r="A189" s="59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>
      <c r="A190" s="59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>
      <c r="A191" s="59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>
      <c r="A192" s="59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>
      <c r="A193" s="59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>
      <c r="A194" s="59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>
      <c r="A195" s="59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>
      <c r="A196" s="59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>
      <c r="A197" s="59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>
      <c r="A198" s="59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>
      <c r="A199" s="59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>
      <c r="A200" s="59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>
      <c r="A201" s="59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>
      <c r="A202" s="59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>
      <c r="A203" s="59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>
      <c r="A204" s="59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>
      <c r="A205" s="59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>
      <c r="A206" s="59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>
      <c r="A207" s="59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>
      <c r="A208" s="59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>
      <c r="A209" s="59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>
      <c r="A210" s="59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>
      <c r="A211" s="59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>
      <c r="A212" s="59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>
      <c r="A213" s="59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>
      <c r="A214" s="59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>
      <c r="A215" s="59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>
      <c r="A216" s="59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>
      <c r="A217" s="59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>
      <c r="A218" s="59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>
      <c r="A219" s="59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>
      <c r="A220" s="59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>
      <c r="A221" s="59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>
      <c r="A222" s="59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>
      <c r="A223" s="59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>
      <c r="A224" s="59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>
      <c r="A225" s="59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>
      <c r="A226" s="59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>
      <c r="A227" s="59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>
      <c r="A228" s="59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>
      <c r="A229" s="59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>
      <c r="A230" s="59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>
      <c r="A231" s="59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>
      <c r="A232" s="59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>
      <c r="A233" s="59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>
      <c r="A234" s="59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>
      <c r="A235" s="59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>
      <c r="A236" s="59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>
      <c r="A237" s="59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>
      <c r="A238" s="59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>
      <c r="A239" s="59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>
      <c r="A240" s="59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>
      <c r="A241" s="59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>
      <c r="A242" s="59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>
      <c r="A243" s="59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>
      <c r="A244" s="59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>
      <c r="A245" s="59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>
      <c r="A246" s="59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>
      <c r="A247" s="59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>
      <c r="A248" s="59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>
      <c r="A249" s="59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>
      <c r="A250" s="59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>
      <c r="A251" s="59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>
      <c r="A252" s="59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>
      <c r="A253" s="59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>
      <c r="A254" s="59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>
      <c r="A255" s="59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>
      <c r="A256" s="59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>
      <c r="A257" s="59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>
      <c r="A258" s="59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>
      <c r="A259" s="59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>
      <c r="A260" s="59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>
      <c r="A261" s="59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>
      <c r="A262" s="59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>
      <c r="A263" s="59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>
      <c r="A264" s="59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>
      <c r="A265" s="59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>
      <c r="A266" s="59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>
      <c r="A267" s="59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>
      <c r="A268" s="59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>
      <c r="A269" s="59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>
      <c r="A270" s="59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>
      <c r="A271" s="59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>
      <c r="A272" s="59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>
      <c r="A273" s="59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>
      <c r="A274" s="59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>
      <c r="A275" s="59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>
      <c r="A276" s="59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>
      <c r="A277" s="59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>
      <c r="A278" s="59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>
      <c r="A279" s="59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>
      <c r="A280" s="59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>
      <c r="A281" s="59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>
      <c r="A282" s="59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>
      <c r="A283" s="59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>
      <c r="A284" s="59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>
      <c r="A285" s="59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>
      <c r="A286" s="59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>
      <c r="A287" s="59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>
      <c r="A288" s="59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>
      <c r="A289" s="59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>
      <c r="A290" s="59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>
      <c r="A291" s="59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>
      <c r="A292" s="59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>
      <c r="A293" s="59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>
      <c r="A294" s="59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>
      <c r="A295" s="59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>
      <c r="A296" s="59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>
      <c r="A297" s="59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>
      <c r="A298" s="59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>
      <c r="A299" s="59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>
      <c r="A300" s="59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>
      <c r="A301" s="59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>
      <c r="A302" s="59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>
      <c r="A303" s="59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>
      <c r="A304" s="59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>
      <c r="A305" s="59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>
      <c r="A306" s="59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>
      <c r="A307" s="59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>
      <c r="A308" s="59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>
      <c r="A309" s="59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>
      <c r="A310" s="59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>
      <c r="A311" s="59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>
      <c r="A312" s="59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>
      <c r="A313" s="59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>
      <c r="A314" s="59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>
      <c r="A315" s="59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>
      <c r="A316" s="59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>
      <c r="A317" s="59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>
      <c r="A318" s="59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>
      <c r="A319" s="59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>
      <c r="A320" s="59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>
      <c r="A321" s="59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>
      <c r="A322" s="59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>
      <c r="A323" s="59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>
      <c r="A324" s="59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>
      <c r="A325" s="59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>
      <c r="A326" s="59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>
      <c r="A327" s="59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>
      <c r="A328" s="59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>
      <c r="A329" s="59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>
      <c r="A330" s="59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>
      <c r="A331" s="59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>
      <c r="A332" s="59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>
      <c r="A333" s="59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>
      <c r="A334" s="59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>
      <c r="A335" s="59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>
      <c r="A336" s="59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>
      <c r="A337" s="59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>
      <c r="A338" s="59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>
      <c r="A339" s="59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>
      <c r="A340" s="59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>
      <c r="A341" s="59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>
      <c r="A342" s="59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>
      <c r="A343" s="59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>
      <c r="A344" s="59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>
      <c r="A345" s="59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>
      <c r="A346" s="59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>
      <c r="A347" s="59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>
      <c r="A348" s="59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>
      <c r="A349" s="59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>
      <c r="A350" s="59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>
      <c r="A351" s="59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>
      <c r="A352" s="59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>
      <c r="A353" s="59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>
      <c r="A354" s="59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>
      <c r="A355" s="59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>
      <c r="A356" s="59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>
      <c r="A357" s="59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>
      <c r="A358" s="59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>
      <c r="A359" s="59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>
      <c r="A360" s="59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>
      <c r="A361" s="59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>
      <c r="A362" s="59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>
      <c r="A363" s="59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>
      <c r="A364" s="59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>
      <c r="A365" s="59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>
      <c r="A366" s="59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>
      <c r="A367" s="59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>
      <c r="A368" s="59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>
      <c r="A369" s="59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>
      <c r="A370" s="59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>
      <c r="A371" s="59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>
      <c r="A372" s="59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>
      <c r="A373" s="59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>
      <c r="A374" s="59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>
      <c r="A375" s="59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>
      <c r="A376" s="59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>
      <c r="A377" s="59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>
      <c r="A378" s="59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>
      <c r="A379" s="59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>
      <c r="A380" s="59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>
      <c r="A381" s="59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>
      <c r="A382" s="59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>
      <c r="A383" s="59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>
      <c r="A384" s="59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>
      <c r="A385" s="59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>
      <c r="A386" s="59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>
      <c r="A387" s="59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>
      <c r="A388" s="59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>
      <c r="A389" s="59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>
      <c r="A390" s="59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>
      <c r="A391" s="59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>
      <c r="A392" s="59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>
      <c r="A393" s="59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>
      <c r="A394" s="59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>
      <c r="A395" s="59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>
      <c r="A396" s="59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>
      <c r="A397" s="59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>
      <c r="A398" s="59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>
      <c r="A399" s="59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>
      <c r="A400" s="59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>
      <c r="A401" s="59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>
      <c r="A402" s="59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>
      <c r="A403" s="59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>
      <c r="A404" s="59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>
      <c r="A405" s="59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>
      <c r="A406" s="59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>
      <c r="A407" s="59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>
      <c r="A408" s="59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>
      <c r="A409" s="59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>
      <c r="A410" s="59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>
      <c r="A411" s="59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>
      <c r="A412" s="59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>
      <c r="A413" s="59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>
      <c r="A414" s="59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>
      <c r="A415" s="59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>
      <c r="A416" s="59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>
      <c r="A417" s="59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>
      <c r="A418" s="59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>
      <c r="A419" s="59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>
      <c r="A420" s="59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>
      <c r="A421" s="59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>
      <c r="A422" s="59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>
      <c r="A423" s="59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>
      <c r="A424" s="59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>
      <c r="A425" s="59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>
      <c r="A426" s="59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>
      <c r="A427" s="59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>
      <c r="A428" s="59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>
      <c r="A429" s="59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>
      <c r="A430" s="59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>
      <c r="A431" s="59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>
      <c r="A432" s="59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>
      <c r="A433" s="59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>
      <c r="A434" s="59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>
      <c r="A435" s="59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>
      <c r="A436" s="59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>
      <c r="A437" s="59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>
      <c r="A438" s="59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>
      <c r="A439" s="59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>
      <c r="A440" s="59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>
      <c r="A441" s="59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>
      <c r="A442" s="59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>
      <c r="A443" s="59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>
      <c r="A444" s="59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>
      <c r="A445" s="59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>
      <c r="A446" s="59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>
      <c r="A447" s="59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>
      <c r="A448" s="59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>
      <c r="A449" s="59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>
      <c r="A450" s="59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>
      <c r="A451" s="59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>
      <c r="A452" s="59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>
      <c r="A453" s="59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>
      <c r="A454" s="59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>
      <c r="A455" s="59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>
      <c r="A456" s="59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>
      <c r="A457" s="59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>
      <c r="A458" s="59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>
      <c r="A459" s="59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>
      <c r="A460" s="59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>
      <c r="A461" s="59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>
      <c r="A462" s="59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>
      <c r="A463" s="59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>
      <c r="A464" s="59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>
      <c r="A465" s="59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>
      <c r="A466" s="59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>
      <c r="A467" s="59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>
      <c r="A468" s="59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>
      <c r="A469" s="59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>
      <c r="A470" s="59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>
      <c r="A471" s="59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>
      <c r="A472" s="59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>
      <c r="A473" s="59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>
      <c r="A474" s="59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>
      <c r="A475" s="59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>
      <c r="A476" s="59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>
      <c r="A477" s="59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>
      <c r="A478" s="59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>
      <c r="A479" s="59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>
      <c r="A480" s="59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>
      <c r="A481" s="59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>
      <c r="A482" s="59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>
      <c r="A483" s="59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>
      <c r="A484" s="59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>
      <c r="A485" s="59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>
      <c r="A486" s="59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>
      <c r="A487" s="59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>
      <c r="A488" s="59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>
      <c r="A489" s="59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>
      <c r="A490" s="59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>
      <c r="A491" s="59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>
      <c r="A492" s="59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>
      <c r="A493" s="59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>
      <c r="A494" s="59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>
      <c r="A495" s="59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>
      <c r="A496" s="59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>
      <c r="A497" s="59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>
      <c r="A498" s="59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>
      <c r="A499" s="59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>
      <c r="A500" s="59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>
      <c r="A501" s="59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>
      <c r="A502" s="59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>
      <c r="A503" s="59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>
      <c r="A504" s="59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>
      <c r="A505" s="59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>
      <c r="A506" s="59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>
      <c r="A507" s="59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>
      <c r="A508" s="59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>
      <c r="A509" s="59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>
      <c r="A510" s="59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>
      <c r="A511" s="59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>
      <c r="A512" s="59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>
      <c r="A513" s="59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>
      <c r="A514" s="59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>
      <c r="A515" s="59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>
      <c r="A516" s="59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>
      <c r="A517" s="59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>
      <c r="A518" s="59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>
      <c r="A519" s="59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>
      <c r="A520" s="59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>
      <c r="A521" s="59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>
      <c r="A522" s="59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>
      <c r="A523" s="59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>
      <c r="A524" s="59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>
      <c r="A525" s="59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>
      <c r="A526" s="59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>
      <c r="A527" s="59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>
      <c r="A528" s="59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>
      <c r="A529" s="59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>
      <c r="A530" s="59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>
      <c r="A531" s="59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>
      <c r="A532" s="59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>
      <c r="A533" s="59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>
      <c r="A534" s="59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>
      <c r="A535" s="59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>
      <c r="A536" s="59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>
      <c r="A537" s="59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>
      <c r="A538" s="59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>
      <c r="A539" s="59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>
      <c r="A540" s="59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>
      <c r="A541" s="59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>
      <c r="A542" s="59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>
      <c r="A543" s="59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>
      <c r="A544" s="59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>
      <c r="A545" s="59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>
      <c r="A546" s="59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>
      <c r="A547" s="59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>
      <c r="A548" s="59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>
      <c r="A549" s="59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>
      <c r="A550" s="59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>
      <c r="A551" s="59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>
      <c r="A552" s="59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>
      <c r="A553" s="59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>
      <c r="A554" s="59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>
      <c r="A555" s="59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>
      <c r="A556" s="59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>
      <c r="A557" s="59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>
      <c r="A558" s="59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>
      <c r="A559" s="59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>
      <c r="A560" s="59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>
      <c r="A561" s="59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>
      <c r="A562" s="59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>
      <c r="A563" s="59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>
      <c r="A564" s="59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>
      <c r="A565" s="59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>
      <c r="A566" s="59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>
      <c r="A567" s="59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>
      <c r="A568" s="59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>
      <c r="A569" s="59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>
      <c r="A570" s="59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>
      <c r="A571" s="59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>
      <c r="A572" s="59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>
      <c r="A573" s="59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>
      <c r="A574" s="59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>
      <c r="A575" s="59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>
      <c r="A576" s="59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>
      <c r="A577" s="59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>
      <c r="A578" s="59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>
      <c r="A579" s="59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>
      <c r="A580" s="59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>
      <c r="A581" s="59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>
      <c r="A582" s="59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>
      <c r="A583" s="59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>
      <c r="A584" s="59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>
      <c r="A585" s="59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>
      <c r="A586" s="59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>
      <c r="A587" s="59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>
      <c r="A588" s="59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>
      <c r="A589" s="59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>
      <c r="A590" s="59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>
      <c r="A591" s="59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>
      <c r="A592" s="59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>
      <c r="A593" s="59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>
      <c r="A594" s="59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>
      <c r="A595" s="59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>
      <c r="A596" s="59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>
      <c r="A597" s="59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>
      <c r="A598" s="59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>
      <c r="A599" s="59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>
      <c r="A600" s="59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>
      <c r="A601" s="59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>
      <c r="A602" s="59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>
      <c r="A603" s="59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>
      <c r="A604" s="59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>
      <c r="A605" s="59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>
      <c r="A606" s="59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>
      <c r="A607" s="59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>
      <c r="A608" s="59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>
      <c r="A609" s="59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>
      <c r="A610" s="59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>
      <c r="A611" s="59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>
      <c r="A612" s="59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>
      <c r="A613" s="59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>
      <c r="A614" s="59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>
      <c r="A615" s="59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>
      <c r="A616" s="59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>
      <c r="A617" s="59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>
      <c r="A618" s="59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>
      <c r="A619" s="59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>
      <c r="A620" s="59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>
      <c r="A621" s="59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>
      <c r="A622" s="59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>
      <c r="A623" s="59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>
      <c r="A624" s="59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>
      <c r="A625" s="59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>
      <c r="A626" s="59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>
      <c r="A627" s="59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>
      <c r="A628" s="59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>
      <c r="A629" s="59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>
      <c r="A630" s="59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>
      <c r="A631" s="59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>
      <c r="A632" s="59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>
      <c r="A633" s="59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>
      <c r="A634" s="59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>
      <c r="A635" s="59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>
      <c r="A636" s="59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>
      <c r="A637" s="59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>
      <c r="A638" s="59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>
      <c r="A639" s="59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>
      <c r="A640" s="59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>
      <c r="A641" s="59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>
      <c r="A642" s="59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>
      <c r="A643" s="59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>
      <c r="A644" s="59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>
      <c r="A645" s="59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>
      <c r="A646" s="59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>
      <c r="A647" s="59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>
      <c r="A648" s="59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>
      <c r="A649" s="59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>
      <c r="A650" s="59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>
      <c r="A651" s="59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>
      <c r="A652" s="59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>
      <c r="A653" s="59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>
      <c r="A654" s="59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>
      <c r="A655" s="59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>
      <c r="A656" s="59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>
      <c r="A657" s="59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>
      <c r="A658" s="59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>
      <c r="A659" s="59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>
      <c r="A660" s="59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>
      <c r="A661" s="59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>
      <c r="A662" s="59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>
      <c r="A663" s="59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>
      <c r="A664" s="59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>
      <c r="A665" s="59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>
      <c r="A666" s="59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>
      <c r="A667" s="59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>
      <c r="A668" s="59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>
      <c r="A669" s="59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>
      <c r="A670" s="59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>
      <c r="A671" s="59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>
      <c r="A672" s="59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>
      <c r="A673" s="59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>
      <c r="A674" s="59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>
      <c r="A675" s="59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>
      <c r="A676" s="59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>
      <c r="A677" s="59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>
      <c r="A678" s="59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>
      <c r="A679" s="59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>
      <c r="A680" s="59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>
      <c r="A681" s="59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>
      <c r="A682" s="59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>
      <c r="A683" s="59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>
      <c r="A684" s="59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>
      <c r="A685" s="59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>
      <c r="A686" s="59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>
      <c r="A687" s="59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>
      <c r="A688" s="59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>
      <c r="A689" s="59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>
      <c r="A690" s="59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>
      <c r="A691" s="59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>
      <c r="A692" s="59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>
      <c r="A693" s="59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>
      <c r="A694" s="59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>
      <c r="A695" s="59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>
      <c r="A696" s="59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>
      <c r="A697" s="59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>
      <c r="A698" s="59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>
      <c r="A699" s="59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>
      <c r="A700" s="59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>
      <c r="A701" s="59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>
      <c r="A702" s="59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>
      <c r="A703" s="59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>
      <c r="A704" s="59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>
      <c r="A705" s="59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>
      <c r="A706" s="59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>
      <c r="A707" s="59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>
      <c r="A708" s="59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>
      <c r="A709" s="59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>
      <c r="A710" s="59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>
      <c r="A711" s="59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>
      <c r="A712" s="59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>
      <c r="A713" s="59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>
      <c r="A714" s="59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>
      <c r="A715" s="59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>
      <c r="A716" s="59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>
      <c r="A717" s="59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>
      <c r="A718" s="59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>
      <c r="A719" s="59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>
      <c r="A720" s="59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>
      <c r="A721" s="59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>
      <c r="A722" s="59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>
      <c r="A723" s="59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>
      <c r="A724" s="59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>
      <c r="A725" s="59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>
      <c r="A726" s="59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>
      <c r="A727" s="59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>
      <c r="A728" s="59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>
      <c r="A729" s="59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>
      <c r="A730" s="59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>
      <c r="A731" s="59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>
      <c r="A732" s="59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>
      <c r="A733" s="59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>
      <c r="A734" s="59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>
      <c r="A735" s="59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>
      <c r="A736" s="59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>
      <c r="A737" s="59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>
      <c r="A738" s="59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>
      <c r="A739" s="59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>
      <c r="A740" s="59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>
      <c r="A741" s="59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>
      <c r="A742" s="59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>
      <c r="A743" s="59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>
      <c r="A744" s="59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>
      <c r="A745" s="59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>
      <c r="A746" s="59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>
      <c r="A747" s="59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>
      <c r="A748" s="59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>
      <c r="A749" s="59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>
      <c r="A750" s="59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>
      <c r="A751" s="59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>
      <c r="A752" s="59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>
      <c r="A753" s="59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>
      <c r="A754" s="59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>
      <c r="A755" s="59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>
      <c r="A756" s="59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>
      <c r="A757" s="59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>
      <c r="A758" s="59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>
      <c r="A759" s="59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>
      <c r="A760" s="59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>
      <c r="A761" s="59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>
      <c r="A762" s="59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>
      <c r="A763" s="59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>
      <c r="A764" s="59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>
      <c r="A765" s="59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>
      <c r="A766" s="59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>
      <c r="A767" s="59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>
      <c r="A768" s="59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>
      <c r="A769" s="59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>
      <c r="A770" s="59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>
      <c r="A771" s="59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>
      <c r="A772" s="59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>
      <c r="A773" s="59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>
      <c r="A774" s="59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>
      <c r="A775" s="59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>
      <c r="A776" s="59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>
      <c r="A777" s="59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>
      <c r="A778" s="59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>
      <c r="A779" s="59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>
      <c r="A780" s="59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>
      <c r="A781" s="59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>
      <c r="A782" s="59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>
      <c r="A783" s="59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>
      <c r="A784" s="59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>
      <c r="A785" s="59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>
      <c r="A786" s="59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>
      <c r="A787" s="59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>
      <c r="A788" s="59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>
      <c r="A789" s="59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>
      <c r="A790" s="59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>
      <c r="A791" s="59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>
      <c r="A792" s="59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>
      <c r="A793" s="59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>
      <c r="A794" s="59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>
      <c r="A795" s="59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>
      <c r="A796" s="59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>
      <c r="A797" s="59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>
      <c r="A798" s="59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>
      <c r="A799" s="59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>
      <c r="A800" s="59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>
      <c r="A801" s="59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>
      <c r="A802" s="59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>
      <c r="A803" s="59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>
      <c r="A804" s="59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>
      <c r="A805" s="59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>
      <c r="A806" s="59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>
      <c r="A807" s="59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>
      <c r="A808" s="59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>
      <c r="A809" s="59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>
      <c r="A810" s="59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>
      <c r="A811" s="59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>
      <c r="A812" s="59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>
      <c r="A813" s="59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>
      <c r="A814" s="59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>
      <c r="A815" s="59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>
      <c r="A816" s="59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>
      <c r="A817" s="59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>
      <c r="A818" s="59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>
      <c r="A819" s="59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>
      <c r="A820" s="59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>
      <c r="A821" s="59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>
      <c r="A822" s="59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>
      <c r="A823" s="59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>
      <c r="A824" s="59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>
      <c r="A825" s="59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>
      <c r="A826" s="59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>
      <c r="A827" s="59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>
      <c r="A828" s="59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>
      <c r="A829" s="59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>
      <c r="A830" s="59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>
      <c r="A831" s="59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>
      <c r="A832" s="59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>
      <c r="A833" s="59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>
      <c r="A834" s="59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>
      <c r="A835" s="59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>
      <c r="A836" s="59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>
      <c r="A837" s="59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>
      <c r="A838" s="59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>
      <c r="A839" s="59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>
      <c r="A840" s="59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>
      <c r="A841" s="59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>
      <c r="A842" s="59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>
      <c r="A843" s="59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>
      <c r="A844" s="59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>
      <c r="A845" s="59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>
      <c r="A846" s="59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>
      <c r="A847" s="59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>
      <c r="A848" s="59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>
      <c r="A849" s="59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>
      <c r="A850" s="59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>
      <c r="A851" s="59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>
      <c r="A852" s="59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>
      <c r="A853" s="59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>
      <c r="A854" s="59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>
      <c r="A855" s="59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>
      <c r="A856" s="59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>
      <c r="A857" s="59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>
      <c r="A858" s="59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>
      <c r="A859" s="59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>
      <c r="A860" s="59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>
      <c r="A861" s="59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>
      <c r="A862" s="59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>
      <c r="A863" s="59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>
      <c r="A864" s="59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>
      <c r="A865" s="59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>
      <c r="A866" s="59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>
      <c r="A867" s="59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>
      <c r="A868" s="59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>
      <c r="A869" s="59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>
      <c r="A870" s="59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>
      <c r="A871" s="59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>
      <c r="A872" s="59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>
      <c r="A873" s="59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>
      <c r="A874" s="59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>
      <c r="A875" s="59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>
      <c r="A876" s="59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>
      <c r="A877" s="59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>
      <c r="A878" s="59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>
      <c r="A879" s="59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>
      <c r="A880" s="59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>
      <c r="A881" s="59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>
      <c r="A882" s="59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>
      <c r="A883" s="59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>
      <c r="A884" s="59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>
      <c r="A885" s="59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>
      <c r="A886" s="59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>
      <c r="A887" s="59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>
      <c r="A888" s="59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>
      <c r="A889" s="59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>
      <c r="A890" s="59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>
      <c r="A891" s="59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>
      <c r="A892" s="59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>
      <c r="A893" s="59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>
      <c r="A894" s="59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>
      <c r="A895" s="59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>
      <c r="A896" s="59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>
      <c r="A897" s="59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>
      <c r="A898" s="59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>
      <c r="A899" s="59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>
      <c r="A900" s="59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>
      <c r="A901" s="59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>
      <c r="A902" s="59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>
      <c r="A903" s="59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>
      <c r="A904" s="59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>
      <c r="A905" s="59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>
      <c r="A906" s="59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>
      <c r="A907" s="59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>
      <c r="A908" s="59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>
      <c r="A909" s="59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>
      <c r="A910" s="59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>
      <c r="A911" s="59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>
      <c r="A912" s="59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>
      <c r="A913" s="59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>
      <c r="A914" s="59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>
      <c r="A915" s="59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>
      <c r="A916" s="59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>
      <c r="A917" s="59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>
      <c r="A918" s="59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>
      <c r="A919" s="59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>
      <c r="A920" s="59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>
      <c r="A921" s="59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>
      <c r="A922" s="59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>
      <c r="A923" s="59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>
      <c r="A924" s="59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>
      <c r="A925" s="59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>
      <c r="A926" s="59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>
      <c r="A927" s="59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>
      <c r="A928" s="59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>
      <c r="A929" s="59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>
      <c r="A930" s="59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>
      <c r="A931" s="59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>
      <c r="A932" s="59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>
      <c r="A933" s="59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>
      <c r="A934" s="59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>
      <c r="A935" s="59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>
      <c r="A936" s="59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>
      <c r="A937" s="59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>
      <c r="A938" s="59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>
      <c r="A939" s="59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>
      <c r="A940" s="59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>
      <c r="A941" s="59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>
      <c r="A942" s="59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>
      <c r="A943" s="59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>
      <c r="A944" s="59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>
      <c r="A945" s="59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>
      <c r="A946" s="59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>
      <c r="A947" s="59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>
      <c r="A948" s="59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>
      <c r="A949" s="59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>
      <c r="A950" s="59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>
      <c r="A951" s="59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>
      <c r="A952" s="59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>
      <c r="A953" s="59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>
      <c r="A954" s="59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>
      <c r="A955" s="59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>
      <c r="A956" s="59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>
      <c r="A957" s="59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>
      <c r="A958" s="59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>
      <c r="A959" s="59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>
      <c r="A960" s="59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>
      <c r="A961" s="59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>
      <c r="A962" s="59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>
      <c r="A963" s="59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>
      <c r="A964" s="59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>
      <c r="A965" s="59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>
      <c r="A966" s="59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>
      <c r="A967" s="59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>
      <c r="A968" s="59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>
      <c r="A969" s="59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>
      <c r="A970" s="59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>
      <c r="A971" s="59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>
      <c r="A972" s="59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>
      <c r="A973" s="59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>
      <c r="A974" s="59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>
      <c r="A975" s="59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>
      <c r="A976" s="59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>
      <c r="A977" s="59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>
      <c r="A978" s="59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>
      <c r="A979" s="59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>
      <c r="A980" s="59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>
      <c r="A981" s="59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>
      <c r="A982" s="59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>
      <c r="A983" s="59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>
      <c r="A984" s="59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>
      <c r="A985" s="59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>
      <c r="A986" s="59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>
      <c r="A987" s="59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>
      <c r="A988" s="59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>
      <c r="A989" s="59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>
      <c r="A990" s="59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>
      <c r="A991" s="59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>
      <c r="A992" s="59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>
      <c r="A993" s="59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>
      <c r="A994" s="59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>
      <c r="A995" s="59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>
      <c r="A996" s="59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>
      <c r="A997" s="59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>
      <c r="A998" s="59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>
      <c r="A999" s="59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>
      <c r="A1000" s="59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59">
    <mergeCell ref="B30:C30"/>
    <mergeCell ref="B32:C32"/>
    <mergeCell ref="B31:C31"/>
    <mergeCell ref="B33:C33"/>
    <mergeCell ref="B29:C29"/>
    <mergeCell ref="A7:A8"/>
    <mergeCell ref="A2:A5"/>
    <mergeCell ref="A1:C1"/>
    <mergeCell ref="B2:C2"/>
    <mergeCell ref="A6:C6"/>
    <mergeCell ref="B47:C47"/>
    <mergeCell ref="B48:C48"/>
    <mergeCell ref="B34:C34"/>
    <mergeCell ref="B35:C35"/>
    <mergeCell ref="B37:C37"/>
    <mergeCell ref="B36:C36"/>
    <mergeCell ref="B38:C38"/>
    <mergeCell ref="B39:C39"/>
    <mergeCell ref="B46:C46"/>
    <mergeCell ref="B45:C45"/>
    <mergeCell ref="B41:C41"/>
    <mergeCell ref="B40:C40"/>
    <mergeCell ref="B42:C42"/>
    <mergeCell ref="B43:C43"/>
    <mergeCell ref="B44:C44"/>
    <mergeCell ref="B27:C27"/>
    <mergeCell ref="H7:I7"/>
    <mergeCell ref="J7:K7"/>
    <mergeCell ref="F7:G7"/>
    <mergeCell ref="D7:E7"/>
    <mergeCell ref="B10:C10"/>
    <mergeCell ref="B11:C11"/>
    <mergeCell ref="B13:C13"/>
    <mergeCell ref="B14:C14"/>
    <mergeCell ref="B15:C15"/>
    <mergeCell ref="B16:C16"/>
    <mergeCell ref="B9:C9"/>
    <mergeCell ref="B12:C12"/>
    <mergeCell ref="B28:C28"/>
    <mergeCell ref="B7:C8"/>
    <mergeCell ref="L7:M8"/>
    <mergeCell ref="B4:C4"/>
    <mergeCell ref="B3:C3"/>
    <mergeCell ref="B17:C17"/>
    <mergeCell ref="B5:C5"/>
    <mergeCell ref="B19:C19"/>
    <mergeCell ref="B18:C18"/>
    <mergeCell ref="B20:C20"/>
    <mergeCell ref="B21:C21"/>
    <mergeCell ref="B22:C22"/>
    <mergeCell ref="B23:C23"/>
    <mergeCell ref="B24:C24"/>
    <mergeCell ref="B25:C25"/>
    <mergeCell ref="B26:C26"/>
    <mergeCell ref="K4:M4"/>
    <mergeCell ref="G2:I5"/>
    <mergeCell ref="J1:J5"/>
    <mergeCell ref="G1:H1"/>
    <mergeCell ref="F1:F5"/>
  </mergeCells>
  <pageMargins left="0.7" right="0.7" top="0.75" bottom="0.75" header="0" footer="0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  <pageSetUpPr fitToPage="1"/>
  </sheetPr>
  <dimension ref="B1:G1000"/>
  <sheetViews>
    <sheetView view="pageBreakPreview" topLeftCell="A45" zoomScale="60" zoomScaleNormal="100" workbookViewId="0">
      <selection activeCell="B3" sqref="B3:G69"/>
    </sheetView>
  </sheetViews>
  <sheetFormatPr defaultColWidth="14.44140625" defaultRowHeight="15" customHeight="1"/>
  <cols>
    <col min="1" max="1" width="8" customWidth="1"/>
    <col min="2" max="2" width="13.44140625" customWidth="1"/>
    <col min="3" max="3" width="17" customWidth="1"/>
    <col min="4" max="4" width="13" customWidth="1"/>
    <col min="5" max="5" width="18.21875" customWidth="1"/>
    <col min="6" max="6" width="12.77734375" customWidth="1"/>
    <col min="7" max="7" width="17.77734375" customWidth="1"/>
    <col min="8" max="26" width="8" customWidth="1"/>
  </cols>
  <sheetData>
    <row r="1" spans="2:7" ht="12.75" customHeight="1"/>
    <row r="2" spans="2:7" ht="12.75" customHeight="1"/>
    <row r="3" spans="2:7" ht="16.5" customHeight="1">
      <c r="B3" s="376" t="s">
        <v>100</v>
      </c>
      <c r="C3" s="349"/>
      <c r="D3" s="376" t="s">
        <v>101</v>
      </c>
      <c r="E3" s="349"/>
      <c r="F3" s="376" t="s">
        <v>102</v>
      </c>
      <c r="G3" s="349"/>
    </row>
    <row r="4" spans="2:7" ht="34.5" customHeight="1">
      <c r="B4" s="60" t="s">
        <v>103</v>
      </c>
      <c r="C4" s="60" t="s">
        <v>104</v>
      </c>
      <c r="D4" s="60" t="s">
        <v>103</v>
      </c>
      <c r="E4" s="60" t="s">
        <v>104</v>
      </c>
      <c r="F4" s="60" t="s">
        <v>103</v>
      </c>
      <c r="G4" s="60" t="s">
        <v>104</v>
      </c>
    </row>
    <row r="5" spans="2:7" ht="16.5" customHeight="1">
      <c r="B5" s="61">
        <f>'Подсчет В1 - S по тех. паcпорту'!D12</f>
        <v>48547.501700000714</v>
      </c>
      <c r="C5" s="62">
        <f>'Подсчет В1 - S по тех. паcпорту'!E12</f>
        <v>0.92866598289230384</v>
      </c>
      <c r="D5" s="61">
        <f>'Подсчет В1 - S по тех. паcпорту'!F12</f>
        <v>1763.0999999999992</v>
      </c>
      <c r="E5" s="62">
        <f>'Подсчет В1 - S по тех. паcпорту'!G12</f>
        <v>3.3726369784284824E-2</v>
      </c>
      <c r="F5" s="61">
        <f>'Подсчет В1 - S по тех. паcпорту'!H12</f>
        <v>1965.9999999999993</v>
      </c>
      <c r="G5" s="62">
        <f>'Подсчет В1 - S по тех. паcпорту'!I12</f>
        <v>3.760764732340989E-2</v>
      </c>
    </row>
    <row r="6" spans="2:7" ht="28.5" customHeight="1">
      <c r="B6" s="63"/>
      <c r="C6" s="64"/>
      <c r="D6" s="63"/>
      <c r="E6" s="64"/>
      <c r="F6" s="63"/>
      <c r="G6" s="64"/>
    </row>
    <row r="7" spans="2:7" ht="13.8">
      <c r="B7" s="376" t="s">
        <v>100</v>
      </c>
      <c r="C7" s="349"/>
      <c r="D7" s="376" t="s">
        <v>101</v>
      </c>
      <c r="E7" s="349"/>
      <c r="F7" s="376" t="s">
        <v>102</v>
      </c>
      <c r="G7" s="349"/>
    </row>
    <row r="8" spans="2:7" ht="28.5" customHeight="1">
      <c r="B8" s="60" t="s">
        <v>103</v>
      </c>
      <c r="C8" s="60" t="s">
        <v>104</v>
      </c>
      <c r="D8" s="60" t="s">
        <v>103</v>
      </c>
      <c r="E8" s="60" t="s">
        <v>104</v>
      </c>
      <c r="F8" s="60" t="s">
        <v>103</v>
      </c>
      <c r="G8" s="60" t="s">
        <v>104</v>
      </c>
    </row>
    <row r="9" spans="2:7" ht="13.8">
      <c r="B9" s="61">
        <f>'Подсчет В1 - S по тех. паcпорту'!D13</f>
        <v>48446.501700000714</v>
      </c>
      <c r="C9" s="62">
        <f>'Подсчет В1 - S по тех. паcпорту'!E13</f>
        <v>0.9267339521803688</v>
      </c>
      <c r="D9" s="61">
        <f>'Подсчет В1 - S по тех. паcпорту'!F13</f>
        <v>1815.4999999999991</v>
      </c>
      <c r="E9" s="62">
        <f>'Подсчет В1 - S по тех. паcпорту'!G13</f>
        <v>3.4728730272457091E-2</v>
      </c>
      <c r="F9" s="61">
        <f>'Подсчет В1 - S по тех. паcпорту'!H13</f>
        <v>2014.5999999999992</v>
      </c>
      <c r="G9" s="62">
        <f>'Подсчет В1 - S по тех. паcпорту'!I13</f>
        <v>3.8537317547172711E-2</v>
      </c>
    </row>
    <row r="10" spans="2:7" ht="29.25" customHeight="1">
      <c r="B10" s="63"/>
      <c r="C10" s="64"/>
      <c r="D10" s="63"/>
      <c r="E10" s="64"/>
      <c r="F10" s="63"/>
      <c r="G10" s="64"/>
    </row>
    <row r="11" spans="2:7" ht="14.25" customHeight="1">
      <c r="B11" s="376" t="s">
        <v>100</v>
      </c>
      <c r="C11" s="349"/>
      <c r="D11" s="376" t="s">
        <v>101</v>
      </c>
      <c r="E11" s="349"/>
      <c r="F11" s="376" t="s">
        <v>102</v>
      </c>
      <c r="G11" s="349"/>
    </row>
    <row r="12" spans="2:7" ht="34.5" customHeight="1">
      <c r="B12" s="60" t="s">
        <v>103</v>
      </c>
      <c r="C12" s="60" t="s">
        <v>104</v>
      </c>
      <c r="D12" s="60" t="s">
        <v>103</v>
      </c>
      <c r="E12" s="60" t="s">
        <v>104</v>
      </c>
      <c r="F12" s="60" t="s">
        <v>103</v>
      </c>
      <c r="G12" s="60" t="s">
        <v>104</v>
      </c>
    </row>
    <row r="13" spans="2:7" ht="13.8">
      <c r="B13" s="61">
        <f>'Подсчет В1 - S по тех. паcпорту'!D14</f>
        <v>49049.211700000735</v>
      </c>
      <c r="C13" s="62">
        <f>'Подсчет В1 - S по тех. паcпорту'!E14</f>
        <v>0.93826320198621471</v>
      </c>
      <c r="D13" s="61">
        <f>'Подсчет В1 - S по тех. паcпорту'!F14</f>
        <v>2178.8000000000002</v>
      </c>
      <c r="E13" s="62">
        <f>'Подсчет В1 - S по тех. паcпорту'!G14</f>
        <v>4.1678302130338504E-2</v>
      </c>
      <c r="F13" s="61">
        <f>'Подсчет В1 - S по тех. паcпорту'!H14</f>
        <v>1048.5899999999997</v>
      </c>
      <c r="G13" s="62">
        <f>'Подсчет В1 - S по тех. паcпорту'!I14</f>
        <v>2.0058495883445767E-2</v>
      </c>
    </row>
    <row r="14" spans="2:7" ht="33.75" customHeight="1">
      <c r="B14" s="63"/>
      <c r="C14" s="64"/>
      <c r="D14" s="63"/>
      <c r="E14" s="64"/>
      <c r="F14" s="63"/>
      <c r="G14" s="64"/>
    </row>
    <row r="15" spans="2:7" ht="14.25" customHeight="1">
      <c r="B15" s="376" t="s">
        <v>100</v>
      </c>
      <c r="C15" s="349"/>
      <c r="D15" s="376" t="s">
        <v>101</v>
      </c>
      <c r="E15" s="349"/>
      <c r="F15" s="376" t="s">
        <v>102</v>
      </c>
      <c r="G15" s="349"/>
    </row>
    <row r="16" spans="2:7" ht="36" customHeight="1">
      <c r="B16" s="60" t="s">
        <v>103</v>
      </c>
      <c r="C16" s="60" t="s">
        <v>104</v>
      </c>
      <c r="D16" s="60" t="s">
        <v>103</v>
      </c>
      <c r="E16" s="60" t="s">
        <v>104</v>
      </c>
      <c r="F16" s="60" t="s">
        <v>103</v>
      </c>
      <c r="G16" s="60" t="s">
        <v>104</v>
      </c>
    </row>
    <row r="17" spans="2:7" ht="13.8">
      <c r="B17" s="61">
        <f>'Подсчет В1 - S по тех. паcпорту'!D15</f>
        <v>48983.51170000073</v>
      </c>
      <c r="C17" s="62">
        <f>'Подсчет В1 - S по тех. паcпорту'!E15</f>
        <v>0.93700642557260938</v>
      </c>
      <c r="D17" s="61">
        <f>'Подсчет В1 - S по тех. паcпорту'!F15</f>
        <v>2178.8000000000002</v>
      </c>
      <c r="E17" s="62">
        <f>'Подсчет В1 - S по тех. паcпорту'!G15</f>
        <v>4.1678302130338504E-2</v>
      </c>
      <c r="F17" s="61">
        <f>'Подсчет В1 - S по тех. паcпорту'!H15</f>
        <v>1114.2899999999995</v>
      </c>
      <c r="G17" s="62">
        <f>'Подсчет В1 - S по тех. паcпорту'!I15</f>
        <v>2.1315272297051067E-2</v>
      </c>
    </row>
    <row r="18" spans="2:7" ht="34.5" customHeight="1">
      <c r="B18" s="63"/>
      <c r="C18" s="64"/>
      <c r="D18" s="63"/>
      <c r="E18" s="64"/>
      <c r="F18" s="63"/>
      <c r="G18" s="64"/>
    </row>
    <row r="19" spans="2:7" ht="14.25" customHeight="1">
      <c r="B19" s="376" t="s">
        <v>100</v>
      </c>
      <c r="C19" s="349"/>
      <c r="D19" s="376" t="s">
        <v>101</v>
      </c>
      <c r="E19" s="349"/>
      <c r="F19" s="376" t="s">
        <v>102</v>
      </c>
      <c r="G19" s="349"/>
    </row>
    <row r="20" spans="2:7" ht="36" customHeight="1">
      <c r="B20" s="60" t="s">
        <v>103</v>
      </c>
      <c r="C20" s="60" t="s">
        <v>104</v>
      </c>
      <c r="D20" s="60" t="s">
        <v>103</v>
      </c>
      <c r="E20" s="60" t="s">
        <v>104</v>
      </c>
      <c r="F20" s="60" t="s">
        <v>103</v>
      </c>
      <c r="G20" s="60" t="s">
        <v>104</v>
      </c>
    </row>
    <row r="21" spans="2:7" ht="15.75" customHeight="1">
      <c r="B21" s="61">
        <f>'Подсчет В1 - S по тех. паcпорту'!D16</f>
        <v>48047.111700000722</v>
      </c>
      <c r="C21" s="62">
        <f>'Подсчет В1 - S по тех. паcпорту'!E16</f>
        <v>0.91909401410076741</v>
      </c>
      <c r="D21" s="61">
        <f>'Подсчет В1 - S по тех. паcпорту'!F16</f>
        <v>2231.1000000000008</v>
      </c>
      <c r="E21" s="62">
        <f>'Подсчет В1 - S по тех. паcпорту'!G16</f>
        <v>4.2678749716815796E-2</v>
      </c>
      <c r="F21" s="61">
        <f>'Подсчет В1 - S по тех. паcпорту'!H16</f>
        <v>1998.3899999999992</v>
      </c>
      <c r="G21" s="62">
        <f>'Подсчет В1 - S по тех. паcпорту'!I16</f>
        <v>3.8227236182415608E-2</v>
      </c>
    </row>
    <row r="22" spans="2:7" ht="33.75" customHeight="1">
      <c r="B22" s="63"/>
      <c r="C22" s="64"/>
      <c r="D22" s="63"/>
      <c r="E22" s="64"/>
      <c r="F22" s="63"/>
      <c r="G22" s="64"/>
    </row>
    <row r="23" spans="2:7" ht="15.75" customHeight="1">
      <c r="B23" s="376" t="s">
        <v>100</v>
      </c>
      <c r="C23" s="349"/>
      <c r="D23" s="376" t="s">
        <v>101</v>
      </c>
      <c r="E23" s="349"/>
      <c r="F23" s="376" t="s">
        <v>102</v>
      </c>
      <c r="G23" s="349"/>
    </row>
    <row r="24" spans="2:7" ht="29.25" customHeight="1">
      <c r="B24" s="60" t="s">
        <v>103</v>
      </c>
      <c r="C24" s="60" t="s">
        <v>104</v>
      </c>
      <c r="D24" s="60" t="s">
        <v>103</v>
      </c>
      <c r="E24" s="60" t="s">
        <v>104</v>
      </c>
      <c r="F24" s="60" t="s">
        <v>103</v>
      </c>
      <c r="G24" s="60" t="s">
        <v>104</v>
      </c>
    </row>
    <row r="25" spans="2:7" ht="15.75" customHeight="1">
      <c r="B25" s="61">
        <f>'Подсчет В1 - S по тех. паcпорту'!D17</f>
        <v>48986.511700000738</v>
      </c>
      <c r="C25" s="62">
        <f>'Подсчет В1 - S по тех. паcпорту'!E17</f>
        <v>0.93706381262345906</v>
      </c>
      <c r="D25" s="61">
        <f>'Подсчет В1 - S по тех. паcпорту'!F17</f>
        <v>2178.8000000000002</v>
      </c>
      <c r="E25" s="62">
        <f>'Подсчет В1 - S по тех. паcпорту'!G17</f>
        <v>4.1678302130338504E-2</v>
      </c>
      <c r="F25" s="61">
        <f>'Подсчет В1 - S по тех. паcпорту'!H17</f>
        <v>1097.9899999999998</v>
      </c>
      <c r="G25" s="62">
        <f>'Подсчет В1 - S по тех. паcпорту'!I17</f>
        <v>2.1003469320768478E-2</v>
      </c>
    </row>
    <row r="26" spans="2:7" ht="39.75" customHeight="1">
      <c r="B26" s="63"/>
      <c r="C26" s="64"/>
      <c r="D26" s="63"/>
      <c r="E26" s="64"/>
      <c r="F26" s="63"/>
      <c r="G26" s="64"/>
    </row>
    <row r="27" spans="2:7" ht="15.75" customHeight="1">
      <c r="B27" s="376" t="s">
        <v>100</v>
      </c>
      <c r="C27" s="349"/>
      <c r="D27" s="376" t="s">
        <v>101</v>
      </c>
      <c r="E27" s="349"/>
      <c r="F27" s="376" t="s">
        <v>102</v>
      </c>
      <c r="G27" s="349"/>
    </row>
    <row r="28" spans="2:7" ht="30.75" customHeight="1">
      <c r="B28" s="60" t="s">
        <v>103</v>
      </c>
      <c r="C28" s="60" t="s">
        <v>104</v>
      </c>
      <c r="D28" s="60" t="s">
        <v>103</v>
      </c>
      <c r="E28" s="60" t="s">
        <v>104</v>
      </c>
      <c r="F28" s="60" t="s">
        <v>103</v>
      </c>
      <c r="G28" s="60" t="s">
        <v>104</v>
      </c>
    </row>
    <row r="29" spans="2:7" ht="13.8">
      <c r="B29" s="61">
        <f>'Подсчет В1 - S по тех. паcпорту'!D18</f>
        <v>48611.511700000738</v>
      </c>
      <c r="C29" s="62">
        <f>'Подсчет В1 - S по тех. паcпорту'!E18</f>
        <v>0.92989043126726445</v>
      </c>
      <c r="D29" s="61">
        <f>'Подсчет В1 - S по тех. паcпорту'!F18</f>
        <v>2178.8000000000002</v>
      </c>
      <c r="E29" s="62">
        <f>'Подсчет В1 - S по тех. паcпорту'!G18</f>
        <v>4.1678302130338504E-2</v>
      </c>
      <c r="F29" s="61">
        <f>'Подсчет В1 - S по тех. паcпорту'!H18</f>
        <v>1486.2899999999997</v>
      </c>
      <c r="G29" s="62">
        <f>'Подсчет В1 - S по тех. паcпорту'!I18</f>
        <v>2.8431266602396182E-2</v>
      </c>
    </row>
    <row r="30" spans="2:7" ht="39" customHeight="1">
      <c r="B30" s="63"/>
      <c r="C30" s="64"/>
      <c r="D30" s="63"/>
      <c r="E30" s="64"/>
      <c r="F30" s="63"/>
      <c r="G30" s="64"/>
    </row>
    <row r="31" spans="2:7" ht="14.25" customHeight="1">
      <c r="B31" s="376" t="s">
        <v>100</v>
      </c>
      <c r="C31" s="349"/>
      <c r="D31" s="376" t="s">
        <v>101</v>
      </c>
      <c r="E31" s="349"/>
      <c r="F31" s="376" t="s">
        <v>102</v>
      </c>
      <c r="G31" s="349"/>
    </row>
    <row r="32" spans="2:7" ht="36.75" customHeight="1">
      <c r="B32" s="60" t="s">
        <v>103</v>
      </c>
      <c r="C32" s="60" t="s">
        <v>104</v>
      </c>
      <c r="D32" s="60" t="s">
        <v>103</v>
      </c>
      <c r="E32" s="60" t="s">
        <v>104</v>
      </c>
      <c r="F32" s="60" t="s">
        <v>103</v>
      </c>
      <c r="G32" s="60" t="s">
        <v>104</v>
      </c>
    </row>
    <row r="33" spans="2:7" ht="13.8">
      <c r="B33" s="61">
        <f>'Подсчет В1 - S по тех. паcпорту'!D19</f>
        <v>48221.311700000711</v>
      </c>
      <c r="C33" s="62">
        <f>'Подсчет В1 - S по тех. паcпорту'!E19</f>
        <v>0.92242628885343148</v>
      </c>
      <c r="D33" s="61">
        <f>'Подсчет В1 - S по тех. паcпорту'!F19</f>
        <v>1948.4999999999993</v>
      </c>
      <c r="E33" s="62">
        <f>'Подсчет В1 - S по тех. паcпорту'!G19</f>
        <v>3.7272889526787471E-2</v>
      </c>
      <c r="F33" s="61">
        <f>'Подсчет В1 - S по тех. паcпорту'!H19</f>
        <v>2006.7899999999991</v>
      </c>
      <c r="G33" s="62">
        <f>'Подсчет В1 - S по тех. паcпорту'!I19</f>
        <v>3.8387919924794366E-2</v>
      </c>
    </row>
    <row r="34" spans="2:7" ht="32.25" customHeight="1">
      <c r="B34" s="63"/>
      <c r="C34" s="64"/>
      <c r="D34" s="63"/>
      <c r="E34" s="64"/>
      <c r="F34" s="63"/>
      <c r="G34" s="64"/>
    </row>
    <row r="35" spans="2:7" ht="14.25" customHeight="1">
      <c r="B35" s="376" t="s">
        <v>100</v>
      </c>
      <c r="C35" s="349"/>
      <c r="D35" s="376" t="s">
        <v>101</v>
      </c>
      <c r="E35" s="349"/>
      <c r="F35" s="376" t="s">
        <v>102</v>
      </c>
      <c r="G35" s="349"/>
    </row>
    <row r="36" spans="2:7" ht="36" customHeight="1">
      <c r="B36" s="60" t="s">
        <v>103</v>
      </c>
      <c r="C36" s="60" t="s">
        <v>104</v>
      </c>
      <c r="D36" s="60" t="s">
        <v>103</v>
      </c>
      <c r="E36" s="60" t="s">
        <v>104</v>
      </c>
      <c r="F36" s="60" t="s">
        <v>103</v>
      </c>
      <c r="G36" s="60" t="s">
        <v>104</v>
      </c>
    </row>
    <row r="37" spans="2:7" ht="13.8">
      <c r="B37" s="61">
        <f>'Подсчет В1 - S по тех. паcпорту'!D20</f>
        <v>47910.711700000727</v>
      </c>
      <c r="C37" s="62">
        <f>'Подсчет В1 - S по тех. паcпорту'!E20</f>
        <v>0.91648481618880762</v>
      </c>
      <c r="D37" s="61">
        <f>'Подсчет В1 - S по тех. паcпорту'!F20</f>
        <v>2283.5000000000014</v>
      </c>
      <c r="E37" s="62">
        <f>'Подсчет В1 - S по тех. паcпорту'!G20</f>
        <v>4.3681110204988077E-2</v>
      </c>
      <c r="F37" s="61">
        <f>'Подсчет В1 - S по тех. паcпорту'!H20</f>
        <v>2082.39</v>
      </c>
      <c r="G37" s="62">
        <f>'Подсчет В1 - S по тех. паcпорту'!I20</f>
        <v>3.9834073606203224E-2</v>
      </c>
    </row>
    <row r="38" spans="2:7" ht="36.75" customHeight="1">
      <c r="B38" s="63"/>
      <c r="C38" s="64"/>
      <c r="D38" s="63"/>
      <c r="E38" s="64"/>
      <c r="F38" s="63"/>
      <c r="G38" s="64"/>
    </row>
    <row r="39" spans="2:7" ht="14.25" customHeight="1">
      <c r="B39" s="376" t="s">
        <v>100</v>
      </c>
      <c r="C39" s="349"/>
      <c r="D39" s="376" t="s">
        <v>101</v>
      </c>
      <c r="E39" s="349"/>
      <c r="F39" s="376" t="s">
        <v>102</v>
      </c>
      <c r="G39" s="349"/>
    </row>
    <row r="40" spans="2:7" ht="37.5" customHeight="1">
      <c r="B40" s="60" t="s">
        <v>103</v>
      </c>
      <c r="C40" s="60" t="s">
        <v>104</v>
      </c>
      <c r="D40" s="60" t="s">
        <v>103</v>
      </c>
      <c r="E40" s="60" t="s">
        <v>104</v>
      </c>
      <c r="F40" s="60" t="s">
        <v>103</v>
      </c>
      <c r="G40" s="60" t="s">
        <v>104</v>
      </c>
    </row>
    <row r="41" spans="2:7" ht="13.8">
      <c r="B41" s="61">
        <f>'Подсчет В1 - S по тех. паcпорту'!D21</f>
        <v>48108.611700000729</v>
      </c>
      <c r="C41" s="62">
        <f>'Подсчет В1 - S по тех. паcпорту'!E21</f>
        <v>0.92027044864318341</v>
      </c>
      <c r="D41" s="61">
        <f>'Подсчет В1 - S по тех. паcпорту'!F21</f>
        <v>2202.6000000000004</v>
      </c>
      <c r="E41" s="62">
        <f>'Подсчет В1 - S по тех. паcпорту'!G21</f>
        <v>4.2133572733744996E-2</v>
      </c>
      <c r="F41" s="61">
        <f>'Подсчет В1 - S по тех. паcпорту'!H21</f>
        <v>1965.3899999999992</v>
      </c>
      <c r="G41" s="62">
        <f>'Подсчет В1 - S по тех. паcпорту'!I21</f>
        <v>3.7595978623070472E-2</v>
      </c>
    </row>
    <row r="42" spans="2:7" ht="35.25" customHeight="1">
      <c r="B42" s="63"/>
      <c r="C42" s="64"/>
      <c r="D42" s="63"/>
      <c r="E42" s="64"/>
      <c r="F42" s="63"/>
      <c r="G42" s="64"/>
    </row>
    <row r="43" spans="2:7" ht="14.25" customHeight="1">
      <c r="B43" s="376" t="s">
        <v>100</v>
      </c>
      <c r="C43" s="349"/>
      <c r="D43" s="376" t="s">
        <v>101</v>
      </c>
      <c r="E43" s="349"/>
      <c r="F43" s="376" t="s">
        <v>102</v>
      </c>
      <c r="G43" s="349"/>
    </row>
    <row r="44" spans="2:7" ht="39" customHeight="1">
      <c r="B44" s="60" t="s">
        <v>103</v>
      </c>
      <c r="C44" s="60" t="s">
        <v>104</v>
      </c>
      <c r="D44" s="60" t="s">
        <v>103</v>
      </c>
      <c r="E44" s="60" t="s">
        <v>104</v>
      </c>
      <c r="F44" s="60" t="s">
        <v>103</v>
      </c>
      <c r="G44" s="60" t="s">
        <v>104</v>
      </c>
    </row>
    <row r="45" spans="2:7" ht="13.8">
      <c r="B45" s="61">
        <f>'Подсчет В1 - S по тех. паcпорту'!D22</f>
        <v>49170.551700000731</v>
      </c>
      <c r="C45" s="62">
        <f>'Подсчет В1 - S по тех. паcпорту'!E22</f>
        <v>0.94058431690290978</v>
      </c>
      <c r="D45" s="61">
        <f>'Подсчет В1 - S по тех. паcпорту'!F22</f>
        <v>1802.3999999999994</v>
      </c>
      <c r="E45" s="62">
        <f>'Подсчет В1 - S по тех. паcпорту'!G22</f>
        <v>3.4478140150414033E-2</v>
      </c>
      <c r="F45" s="61">
        <f>'Подсчет В1 - S по тех. паcпорту'!H22</f>
        <v>1303.6499999999992</v>
      </c>
      <c r="G45" s="62">
        <f>'Подсчет В1 - S по тех. паcпорту'!I22</f>
        <v>2.493754294667512E-2</v>
      </c>
    </row>
    <row r="46" spans="2:7" ht="37.5" customHeight="1">
      <c r="B46" s="63"/>
      <c r="C46" s="64"/>
      <c r="D46" s="63"/>
      <c r="E46" s="64"/>
      <c r="F46" s="63"/>
      <c r="G46" s="64"/>
    </row>
    <row r="47" spans="2:7" ht="14.25" customHeight="1">
      <c r="B47" s="376" t="s">
        <v>100</v>
      </c>
      <c r="C47" s="349"/>
      <c r="D47" s="376" t="s">
        <v>101</v>
      </c>
      <c r="E47" s="349"/>
      <c r="F47" s="376" t="s">
        <v>102</v>
      </c>
      <c r="G47" s="349"/>
    </row>
    <row r="48" spans="2:7" ht="34.5" customHeight="1">
      <c r="B48" s="60" t="s">
        <v>103</v>
      </c>
      <c r="C48" s="60" t="s">
        <v>104</v>
      </c>
      <c r="D48" s="60" t="s">
        <v>103</v>
      </c>
      <c r="E48" s="60" t="s">
        <v>104</v>
      </c>
      <c r="F48" s="60" t="s">
        <v>103</v>
      </c>
      <c r="G48" s="60" t="s">
        <v>104</v>
      </c>
    </row>
    <row r="49" spans="2:7" ht="13.8">
      <c r="B49" s="61">
        <f>'Подсчет В1 - S по тех. паcпорту'!D23</f>
        <v>48788.331700000745</v>
      </c>
      <c r="C49" s="62">
        <f>'Подсчет В1 - S по тех. паcпорту'!E23</f>
        <v>0.93327282404433742</v>
      </c>
      <c r="D49" s="61">
        <f>'Подсчет В1 - S по тех. паcпорту'!F23</f>
        <v>1999.7999999999995</v>
      </c>
      <c r="E49" s="62">
        <f>'Подсчет В1 - S по тех. паcпорту'!G23</f>
        <v>3.8254208096314905E-2</v>
      </c>
      <c r="F49" s="61">
        <f>'Подсчет В1 - S по тех. паcпорту'!H23</f>
        <v>1488.4699999999996</v>
      </c>
      <c r="G49" s="62">
        <f>'Подсчет В1 - S по тех. паcпорту'!I23</f>
        <v>2.8472967859346856E-2</v>
      </c>
    </row>
    <row r="50" spans="2:7" ht="42" customHeight="1">
      <c r="B50" s="63"/>
      <c r="C50" s="64"/>
      <c r="D50" s="63"/>
      <c r="E50" s="64"/>
      <c r="F50" s="63"/>
      <c r="G50" s="64"/>
    </row>
    <row r="51" spans="2:7" ht="14.25" customHeight="1">
      <c r="B51" s="376" t="s">
        <v>100</v>
      </c>
      <c r="C51" s="349"/>
      <c r="D51" s="376" t="s">
        <v>101</v>
      </c>
      <c r="E51" s="349"/>
      <c r="F51" s="376" t="s">
        <v>102</v>
      </c>
      <c r="G51" s="349"/>
    </row>
    <row r="52" spans="2:7" ht="35.25" customHeight="1">
      <c r="B52" s="60" t="s">
        <v>103</v>
      </c>
      <c r="C52" s="60" t="s">
        <v>104</v>
      </c>
      <c r="D52" s="60" t="s">
        <v>103</v>
      </c>
      <c r="E52" s="60" t="s">
        <v>104</v>
      </c>
      <c r="F52" s="60" t="s">
        <v>103</v>
      </c>
      <c r="G52" s="60" t="s">
        <v>104</v>
      </c>
    </row>
    <row r="53" spans="2:7" ht="13.8">
      <c r="B53" s="61">
        <f>'Подсчет В1 - S по тех. паcпорту'!D24</f>
        <v>48456.411700000732</v>
      </c>
      <c r="C53" s="62">
        <f>'Подсчет В1 - S по тех. паcпорту'!E24</f>
        <v>0.92692352073834217</v>
      </c>
      <c r="D53" s="61">
        <f>'Подсчет В1 - S по тех. паcпорту'!F24</f>
        <v>2178.8000000000002</v>
      </c>
      <c r="E53" s="62">
        <f>'Подсчет В1 - S по тех. паcпорту'!G24</f>
        <v>4.1678302130338504E-2</v>
      </c>
      <c r="F53" s="61">
        <f>'Подсчет В1 - S по тех. паcпорту'!H24</f>
        <v>1641.3899999999996</v>
      </c>
      <c r="G53" s="62">
        <f>'Подсчет В1 - S по тех. паcпорту'!I24</f>
        <v>3.1398177131318296E-2</v>
      </c>
    </row>
    <row r="54" spans="2:7" ht="36" customHeight="1">
      <c r="B54" s="63"/>
      <c r="C54" s="64"/>
      <c r="D54" s="63"/>
      <c r="E54" s="64"/>
      <c r="F54" s="63"/>
      <c r="G54" s="64"/>
    </row>
    <row r="55" spans="2:7" ht="14.25" customHeight="1">
      <c r="B55" s="376" t="s">
        <v>100</v>
      </c>
      <c r="C55" s="349"/>
      <c r="D55" s="376" t="s">
        <v>101</v>
      </c>
      <c r="E55" s="349"/>
      <c r="F55" s="376" t="s">
        <v>102</v>
      </c>
      <c r="G55" s="349"/>
    </row>
    <row r="56" spans="2:7" ht="35.25" customHeight="1">
      <c r="B56" s="60" t="s">
        <v>103</v>
      </c>
      <c r="C56" s="60" t="s">
        <v>104</v>
      </c>
      <c r="D56" s="60" t="s">
        <v>103</v>
      </c>
      <c r="E56" s="60" t="s">
        <v>104</v>
      </c>
      <c r="F56" s="60" t="s">
        <v>103</v>
      </c>
      <c r="G56" s="60" t="s">
        <v>104</v>
      </c>
    </row>
    <row r="57" spans="2:7" ht="13.8">
      <c r="B57" s="61">
        <f>'Подсчет В1 - S по тех. паcпорту'!D25</f>
        <v>48246.411700000732</v>
      </c>
      <c r="C57" s="62">
        <f>'Подсчет В1 - S по тех. паcпорту'!E25</f>
        <v>0.92290642717887317</v>
      </c>
      <c r="D57" s="61">
        <f>'Подсчет В1 - S по тех. паcпорту'!F25</f>
        <v>2058.4999999999991</v>
      </c>
      <c r="E57" s="62">
        <f>'Подсчет В1 - S по тех. паcпорту'!G25</f>
        <v>3.9377081391271232E-2</v>
      </c>
      <c r="F57" s="61">
        <f>'Подсчет В1 - S по тех. паcпорту'!H25</f>
        <v>1971.6899999999994</v>
      </c>
      <c r="G57" s="62">
        <f>'Подсчет В1 - S по тех. паcпорту'!I25</f>
        <v>3.7716491429854553E-2</v>
      </c>
    </row>
    <row r="58" spans="2:7" ht="35.25" customHeight="1">
      <c r="B58" s="63"/>
      <c r="C58" s="64"/>
      <c r="D58" s="63"/>
      <c r="E58" s="64"/>
      <c r="F58" s="63"/>
      <c r="G58" s="64"/>
    </row>
    <row r="59" spans="2:7" ht="14.25" customHeight="1">
      <c r="B59" s="376" t="s">
        <v>100</v>
      </c>
      <c r="C59" s="349"/>
      <c r="D59" s="376" t="s">
        <v>101</v>
      </c>
      <c r="E59" s="349"/>
      <c r="F59" s="376" t="s">
        <v>102</v>
      </c>
      <c r="G59" s="349"/>
    </row>
    <row r="60" spans="2:7" ht="36" customHeight="1">
      <c r="B60" s="60" t="s">
        <v>103</v>
      </c>
      <c r="C60" s="60" t="s">
        <v>104</v>
      </c>
      <c r="D60" s="60" t="s">
        <v>103</v>
      </c>
      <c r="E60" s="60" t="s">
        <v>104</v>
      </c>
      <c r="F60" s="60" t="s">
        <v>103</v>
      </c>
      <c r="G60" s="60" t="s">
        <v>104</v>
      </c>
    </row>
    <row r="61" spans="2:7" ht="13.8">
      <c r="B61" s="61">
        <f>'Подсчет В1 - S по тех. паcпорту'!D26</f>
        <v>49416.011700000738</v>
      </c>
      <c r="C61" s="62">
        <f>'Подсчет В1 - S по тех. паcпорту'!E26</f>
        <v>0.94527972540342065</v>
      </c>
      <c r="D61" s="61">
        <f>'Подсчет В1 - S по тех. паcпорту'!F26</f>
        <v>1693.3999999999994</v>
      </c>
      <c r="E61" s="62">
        <f>'Подсчет В1 - S по тех. паcпорту'!G26</f>
        <v>3.2393077302880116E-2</v>
      </c>
      <c r="F61" s="61">
        <f>'Подсчет В1 - S по тех. паcпорту'!H26</f>
        <v>1167.1899999999996</v>
      </c>
      <c r="G61" s="62">
        <f>'Подсчет В1 - S по тех. паcпорту'!I26</f>
        <v>2.2327197293698264E-2</v>
      </c>
    </row>
    <row r="62" spans="2:7" ht="36.75" customHeight="1">
      <c r="B62" s="63"/>
      <c r="C62" s="64"/>
      <c r="D62" s="63"/>
      <c r="E62" s="64"/>
      <c r="F62" s="63"/>
      <c r="G62" s="64"/>
    </row>
    <row r="63" spans="2:7" ht="14.25" customHeight="1">
      <c r="B63" s="376" t="s">
        <v>100</v>
      </c>
      <c r="C63" s="349"/>
      <c r="D63" s="376" t="s">
        <v>101</v>
      </c>
      <c r="E63" s="349"/>
      <c r="F63" s="376" t="s">
        <v>102</v>
      </c>
      <c r="G63" s="349"/>
    </row>
    <row r="64" spans="2:7" ht="34.5" customHeight="1">
      <c r="B64" s="60" t="s">
        <v>103</v>
      </c>
      <c r="C64" s="60" t="s">
        <v>104</v>
      </c>
      <c r="D64" s="60" t="s">
        <v>103</v>
      </c>
      <c r="E64" s="60" t="s">
        <v>104</v>
      </c>
      <c r="F64" s="60" t="s">
        <v>103</v>
      </c>
      <c r="G64" s="60" t="s">
        <v>104</v>
      </c>
    </row>
    <row r="65" spans="2:7" ht="13.8">
      <c r="B65" s="61">
        <f>'Подсчет В1 - S по тех. паcпорту'!D27</f>
        <v>47713.421700000705</v>
      </c>
      <c r="C65" s="62">
        <f>'Подсчет В1 - S по тех. паcпорту'!E27</f>
        <v>0.91271085243477079</v>
      </c>
      <c r="D65" s="61">
        <f>'Подсчет В1 - S по тех. паcпорту'!F27</f>
        <v>3003.0900000000033</v>
      </c>
      <c r="E65" s="62">
        <f>'Подсчет В1 - S по тех. паcпорту'!G27</f>
        <v>5.7446159511932431E-2</v>
      </c>
      <c r="F65" s="61">
        <f>'Подсчет В1 - S по тех. паcпорту'!H27</f>
        <v>1560.0899999999995</v>
      </c>
      <c r="G65" s="62">
        <f>'Подсчет В1 - S по тех. паcпорту'!I27</f>
        <v>2.9842988053295286E-2</v>
      </c>
    </row>
    <row r="66" spans="2:7" ht="36.75" customHeight="1">
      <c r="B66" s="63"/>
      <c r="C66" s="64"/>
      <c r="D66" s="63"/>
      <c r="E66" s="64"/>
      <c r="F66" s="63"/>
      <c r="G66" s="64"/>
    </row>
    <row r="67" spans="2:7" ht="14.25" customHeight="1">
      <c r="B67" s="376" t="s">
        <v>100</v>
      </c>
      <c r="C67" s="349"/>
      <c r="D67" s="376" t="s">
        <v>101</v>
      </c>
      <c r="E67" s="349"/>
      <c r="F67" s="376" t="s">
        <v>102</v>
      </c>
      <c r="G67" s="349"/>
    </row>
    <row r="68" spans="2:7" ht="33" customHeight="1">
      <c r="B68" s="60" t="s">
        <v>103</v>
      </c>
      <c r="C68" s="60" t="s">
        <v>104</v>
      </c>
      <c r="D68" s="60" t="s">
        <v>103</v>
      </c>
      <c r="E68" s="60" t="s">
        <v>104</v>
      </c>
      <c r="F68" s="60" t="s">
        <v>103</v>
      </c>
      <c r="G68" s="60" t="s">
        <v>104</v>
      </c>
    </row>
    <row r="69" spans="2:7" ht="13.8">
      <c r="B69" s="61">
        <f>'Подсчет В1 - S по тех. паcпорту'!D28</f>
        <v>48099.51170000073</v>
      </c>
      <c r="C69" s="62">
        <f>'Подсчет В1 - S по тех. паcпорту'!E28</f>
        <v>0.92009637458893978</v>
      </c>
      <c r="D69" s="61">
        <f>'Подсчет В1 - S по тех. паcпорту'!F28</f>
        <v>2488.1000000000022</v>
      </c>
      <c r="E69" s="62">
        <f>'Подсчет В1 - S по тех. паcпорту'!G28</f>
        <v>4.7594907072927906E-2</v>
      </c>
      <c r="F69" s="61">
        <f>'Подсчет В1 - S по тех. паcпорту'!H28</f>
        <v>1688.9899999999996</v>
      </c>
      <c r="G69" s="62">
        <f>'Подсчет В1 - S по тех. паcпорту'!I28</f>
        <v>3.2308718338131266E-2</v>
      </c>
    </row>
    <row r="70" spans="2:7" ht="36.75" customHeight="1">
      <c r="B70" s="63"/>
      <c r="C70" s="64"/>
      <c r="D70" s="63"/>
      <c r="E70" s="64"/>
      <c r="F70" s="63"/>
      <c r="G70" s="64"/>
    </row>
    <row r="71" spans="2:7" ht="14.25" customHeight="1">
      <c r="B71" s="376" t="s">
        <v>100</v>
      </c>
      <c r="C71" s="349"/>
      <c r="D71" s="376" t="s">
        <v>101</v>
      </c>
      <c r="E71" s="349"/>
      <c r="F71" s="376" t="s">
        <v>102</v>
      </c>
      <c r="G71" s="349"/>
    </row>
    <row r="72" spans="2:7" ht="36.75" customHeight="1">
      <c r="B72" s="60" t="s">
        <v>103</v>
      </c>
      <c r="C72" s="60" t="s">
        <v>104</v>
      </c>
      <c r="D72" s="60" t="s">
        <v>103</v>
      </c>
      <c r="E72" s="60" t="s">
        <v>104</v>
      </c>
      <c r="F72" s="60" t="s">
        <v>103</v>
      </c>
      <c r="G72" s="60" t="s">
        <v>104</v>
      </c>
    </row>
    <row r="73" spans="2:7" ht="13.8">
      <c r="B73" s="61">
        <f>'Подсчет В1 - S по тех. паcпорту'!D29</f>
        <v>46377.311700000682</v>
      </c>
      <c r="C73" s="62">
        <f>'Подсчет В1 - S по тех. паcпорту'!E29</f>
        <v>0.88715238159790299</v>
      </c>
      <c r="D73" s="61">
        <f>'Подсчет В1 - S по тех. паcпорту'!F29</f>
        <v>3554.7000000000048</v>
      </c>
      <c r="E73" s="62">
        <f>'Подсчет В1 - S по тех. паcпорту'!G29</f>
        <v>6.7997916551640572E-2</v>
      </c>
      <c r="F73" s="61">
        <f>'Подсчет В1 - S по тех. паcпорту'!H29</f>
        <v>2344.5900000000024</v>
      </c>
      <c r="G73" s="62">
        <f>'Подсчет В1 - S по тех. паcпорту'!I29</f>
        <v>4.4849701850454581E-2</v>
      </c>
    </row>
    <row r="74" spans="2:7" ht="37.5" customHeight="1">
      <c r="B74" s="63"/>
      <c r="C74" s="64"/>
      <c r="D74" s="63"/>
      <c r="E74" s="64"/>
      <c r="F74" s="63"/>
      <c r="G74" s="64"/>
    </row>
    <row r="75" spans="2:7" ht="14.25" customHeight="1">
      <c r="B75" s="376" t="s">
        <v>100</v>
      </c>
      <c r="C75" s="349"/>
      <c r="D75" s="376" t="s">
        <v>101</v>
      </c>
      <c r="E75" s="349"/>
      <c r="F75" s="376" t="s">
        <v>102</v>
      </c>
      <c r="G75" s="349"/>
    </row>
    <row r="76" spans="2:7" ht="35.25" customHeight="1">
      <c r="B76" s="60" t="s">
        <v>103</v>
      </c>
      <c r="C76" s="60" t="s">
        <v>104</v>
      </c>
      <c r="D76" s="60" t="s">
        <v>103</v>
      </c>
      <c r="E76" s="60" t="s">
        <v>104</v>
      </c>
      <c r="F76" s="60" t="s">
        <v>103</v>
      </c>
      <c r="G76" s="60" t="s">
        <v>104</v>
      </c>
    </row>
    <row r="77" spans="2:7" ht="13.8">
      <c r="B77" s="61">
        <f>'Подсчет В1 - S по тех. паcпорту'!D30</f>
        <v>47029.431700000707</v>
      </c>
      <c r="C77" s="62">
        <f>'Подсчет В1 - S по тех. паcпорту'!E30</f>
        <v>0.8996267961312413</v>
      </c>
      <c r="D77" s="61">
        <f>'Подсчет В1 - S по тех. паcпорту'!F30</f>
        <v>2839.0900000000029</v>
      </c>
      <c r="E77" s="62">
        <f>'Подсчет В1 - S по тех. паcпорту'!G30</f>
        <v>5.4309000732156623E-2</v>
      </c>
      <c r="F77" s="61">
        <f>'Подсчет В1 - S по тех. паcпорту'!H30</f>
        <v>2408.0800000000031</v>
      </c>
      <c r="G77" s="62">
        <f>'Подсчет В1 - S по тех. паcпорту'!I30</f>
        <v>4.6064203136600729E-2</v>
      </c>
    </row>
    <row r="78" spans="2:7" ht="35.25" customHeight="1">
      <c r="B78" s="63"/>
      <c r="C78" s="64"/>
      <c r="D78" s="63"/>
      <c r="E78" s="64"/>
      <c r="F78" s="63"/>
      <c r="G78" s="64"/>
    </row>
    <row r="79" spans="2:7" ht="14.25" customHeight="1">
      <c r="B79" s="376" t="s">
        <v>100</v>
      </c>
      <c r="C79" s="349"/>
      <c r="D79" s="376" t="s">
        <v>101</v>
      </c>
      <c r="E79" s="349"/>
      <c r="F79" s="376" t="s">
        <v>102</v>
      </c>
      <c r="G79" s="349"/>
    </row>
    <row r="80" spans="2:7" ht="35.25" customHeight="1">
      <c r="B80" s="60" t="s">
        <v>103</v>
      </c>
      <c r="C80" s="60" t="s">
        <v>104</v>
      </c>
      <c r="D80" s="60" t="s">
        <v>103</v>
      </c>
      <c r="E80" s="60" t="s">
        <v>104</v>
      </c>
      <c r="F80" s="60" t="s">
        <v>103</v>
      </c>
      <c r="G80" s="60" t="s">
        <v>104</v>
      </c>
    </row>
    <row r="81" spans="2:7" ht="13.8">
      <c r="B81" s="61">
        <f>'Подсчет В1 - S по тех. паcпорту'!D31</f>
        <v>49136.001700000743</v>
      </c>
      <c r="C81" s="62">
        <f>'Подсчет В1 - S по тех. паcпорту'!E31</f>
        <v>0.93992340936729257</v>
      </c>
      <c r="D81" s="61">
        <f>'Подсчет В1 - S по тех. паcпорту'!F31</f>
        <v>2135.1999999999998</v>
      </c>
      <c r="E81" s="62">
        <f>'Подсчет В1 - S по тех. паcпорту'!G31</f>
        <v>4.0844276991324931E-2</v>
      </c>
      <c r="F81" s="61">
        <f>'Подсчет В1 - S по тех. паcпорту'!H31</f>
        <v>1005.3999999999995</v>
      </c>
      <c r="G81" s="62">
        <f>'Подсчет В1 - S по тех. паcпорту'!I31</f>
        <v>1.9232313641381636E-2</v>
      </c>
    </row>
    <row r="82" spans="2:7" ht="41.25" customHeight="1">
      <c r="B82" s="63"/>
      <c r="C82" s="64"/>
      <c r="D82" s="63"/>
      <c r="E82" s="64"/>
      <c r="F82" s="63"/>
      <c r="G82" s="64"/>
    </row>
    <row r="83" spans="2:7" ht="14.25" customHeight="1">
      <c r="B83" s="376" t="s">
        <v>100</v>
      </c>
      <c r="C83" s="349"/>
      <c r="D83" s="376" t="s">
        <v>101</v>
      </c>
      <c r="E83" s="349"/>
      <c r="F83" s="376" t="s">
        <v>102</v>
      </c>
      <c r="G83" s="349"/>
    </row>
    <row r="84" spans="2:7" ht="34.5" customHeight="1">
      <c r="B84" s="60" t="s">
        <v>103</v>
      </c>
      <c r="C84" s="60" t="s">
        <v>104</v>
      </c>
      <c r="D84" s="60" t="s">
        <v>103</v>
      </c>
      <c r="E84" s="60" t="s">
        <v>104</v>
      </c>
      <c r="F84" s="60" t="s">
        <v>103</v>
      </c>
      <c r="G84" s="60" t="s">
        <v>104</v>
      </c>
    </row>
    <row r="85" spans="2:7" ht="13.8">
      <c r="B85" s="61">
        <f>'Подсчет В1 - S по тех. паcпорту'!D32</f>
        <v>48868.211700000735</v>
      </c>
      <c r="C85" s="62">
        <f>'Подсчет В1 - S по тех. паcпорту'!E32</f>
        <v>0.93480084991829149</v>
      </c>
      <c r="D85" s="61">
        <f>'Подсчет В1 - S по тех. паcпорту'!F32</f>
        <v>1451.0999999999995</v>
      </c>
      <c r="E85" s="62">
        <f>'Подсчет В1 - S по тех. паcпорту'!G32</f>
        <v>2.7758116495930869E-2</v>
      </c>
      <c r="F85" s="61">
        <f>'Подсчет В1 - S по тех. паcпорту'!H32</f>
        <v>0</v>
      </c>
      <c r="G85" s="62">
        <f>'Подсчет В1 - S по тех. паcпорту'!I32</f>
        <v>0</v>
      </c>
    </row>
    <row r="86" spans="2:7" ht="38.25" customHeight="1">
      <c r="B86" s="63"/>
      <c r="C86" s="64"/>
      <c r="D86" s="63"/>
      <c r="E86" s="64"/>
      <c r="F86" s="63"/>
      <c r="G86" s="64"/>
    </row>
    <row r="87" spans="2:7" ht="14.25" customHeight="1">
      <c r="B87" s="376" t="s">
        <v>100</v>
      </c>
      <c r="C87" s="349"/>
      <c r="D87" s="376" t="s">
        <v>101</v>
      </c>
      <c r="E87" s="349"/>
      <c r="F87" s="376" t="s">
        <v>102</v>
      </c>
      <c r="G87" s="349"/>
    </row>
    <row r="88" spans="2:7" ht="37.5" customHeight="1">
      <c r="B88" s="60" t="s">
        <v>103</v>
      </c>
      <c r="C88" s="60" t="s">
        <v>104</v>
      </c>
      <c r="D88" s="60" t="s">
        <v>103</v>
      </c>
      <c r="E88" s="60" t="s">
        <v>104</v>
      </c>
      <c r="F88" s="60" t="s">
        <v>103</v>
      </c>
      <c r="G88" s="60" t="s">
        <v>104</v>
      </c>
    </row>
    <row r="89" spans="2:7" ht="13.8">
      <c r="B89" s="61">
        <f>'Подсчет В1 - S по тех. паcпорту'!D33</f>
        <v>0</v>
      </c>
      <c r="C89" s="62">
        <f>'Подсчет В1 - S по тех. паcпорту'!E33</f>
        <v>0</v>
      </c>
      <c r="D89" s="61">
        <f>'Подсчет В1 - S по тех. паcпорту'!F33</f>
        <v>0</v>
      </c>
      <c r="E89" s="62">
        <f>'Подсчет В1 - S по тех. паcпорту'!G33</f>
        <v>0</v>
      </c>
      <c r="F89" s="61">
        <f>'Подсчет В1 - S по тех. паcпорту'!H33</f>
        <v>0</v>
      </c>
      <c r="G89" s="62">
        <f>'Подсчет В1 - S по тех. паcпорту'!I33</f>
        <v>0</v>
      </c>
    </row>
    <row r="90" spans="2:7" ht="44.25" customHeight="1">
      <c r="B90" s="63"/>
      <c r="C90" s="64"/>
      <c r="D90" s="63"/>
      <c r="E90" s="64"/>
      <c r="F90" s="63"/>
      <c r="G90" s="64"/>
    </row>
    <row r="91" spans="2:7" ht="14.25" customHeight="1">
      <c r="B91" s="376" t="s">
        <v>100</v>
      </c>
      <c r="C91" s="349"/>
      <c r="D91" s="376" t="s">
        <v>101</v>
      </c>
      <c r="E91" s="349"/>
      <c r="F91" s="376" t="s">
        <v>102</v>
      </c>
      <c r="G91" s="349"/>
    </row>
    <row r="92" spans="2:7" ht="35.25" customHeight="1">
      <c r="B92" s="60" t="s">
        <v>103</v>
      </c>
      <c r="C92" s="60" t="s">
        <v>104</v>
      </c>
      <c r="D92" s="60" t="s">
        <v>103</v>
      </c>
      <c r="E92" s="60" t="s">
        <v>104</v>
      </c>
      <c r="F92" s="60" t="s">
        <v>103</v>
      </c>
      <c r="G92" s="60" t="s">
        <v>104</v>
      </c>
    </row>
    <row r="93" spans="2:7" ht="13.8">
      <c r="B93" s="61">
        <f>'Подсчет В1 - S по тех. паcпорту'!D34</f>
        <v>0</v>
      </c>
      <c r="C93" s="62">
        <f>'Подсчет В1 - S по тех. паcпорту'!E34</f>
        <v>0</v>
      </c>
      <c r="D93" s="61">
        <f>'Подсчет В1 - S по тех. паcпорту'!F34</f>
        <v>0</v>
      </c>
      <c r="E93" s="62">
        <f>'Подсчет В1 - S по тех. паcпорту'!G34</f>
        <v>0</v>
      </c>
      <c r="F93" s="61">
        <f>'Подсчет В1 - S по тех. паcпорту'!H34</f>
        <v>0</v>
      </c>
      <c r="G93" s="62">
        <f>'Подсчет В1 - S по тех. паcпорту'!I34</f>
        <v>0</v>
      </c>
    </row>
    <row r="94" spans="2:7" ht="40.5" customHeight="1">
      <c r="B94" s="63"/>
      <c r="C94" s="64"/>
      <c r="D94" s="63"/>
      <c r="E94" s="64"/>
      <c r="F94" s="63"/>
      <c r="G94" s="64"/>
    </row>
    <row r="95" spans="2:7" ht="14.25" customHeight="1">
      <c r="B95" s="376" t="s">
        <v>100</v>
      </c>
      <c r="C95" s="349"/>
      <c r="D95" s="376" t="s">
        <v>101</v>
      </c>
      <c r="E95" s="349"/>
      <c r="F95" s="376" t="s">
        <v>102</v>
      </c>
      <c r="G95" s="349"/>
    </row>
    <row r="96" spans="2:7" ht="36.75" customHeight="1">
      <c r="B96" s="60" t="s">
        <v>103</v>
      </c>
      <c r="C96" s="60" t="s">
        <v>104</v>
      </c>
      <c r="D96" s="60" t="s">
        <v>103</v>
      </c>
      <c r="E96" s="60" t="s">
        <v>104</v>
      </c>
      <c r="F96" s="60" t="s">
        <v>103</v>
      </c>
      <c r="G96" s="60" t="s">
        <v>104</v>
      </c>
    </row>
    <row r="97" spans="2:7" ht="15.75" customHeight="1">
      <c r="B97" s="61">
        <f>'Подсчет В1 - S по тех. паcпорту'!D35</f>
        <v>0</v>
      </c>
      <c r="C97" s="62">
        <f>'Подсчет В1 - S по тех. паcпорту'!E35</f>
        <v>0</v>
      </c>
      <c r="D97" s="61">
        <f>'Подсчет В1 - S по тех. паcпорту'!F35</f>
        <v>0</v>
      </c>
      <c r="E97" s="62">
        <f>'Подсчет В1 - S по тех. паcпорту'!G35</f>
        <v>0</v>
      </c>
      <c r="F97" s="61">
        <f>'Подсчет В1 - S по тех. паcпорту'!H35</f>
        <v>0</v>
      </c>
      <c r="G97" s="62">
        <f>'Подсчет В1 - S по тех. паcпорту'!I35</f>
        <v>0</v>
      </c>
    </row>
    <row r="98" spans="2:7" ht="40.5" customHeight="1">
      <c r="B98" s="63"/>
      <c r="C98" s="64"/>
      <c r="D98" s="63"/>
      <c r="E98" s="64"/>
      <c r="F98" s="63"/>
      <c r="G98" s="64"/>
    </row>
    <row r="99" spans="2:7" ht="15.75" customHeight="1">
      <c r="B99" s="376" t="s">
        <v>100</v>
      </c>
      <c r="C99" s="349"/>
      <c r="D99" s="376" t="s">
        <v>101</v>
      </c>
      <c r="E99" s="349"/>
      <c r="F99" s="376" t="s">
        <v>102</v>
      </c>
      <c r="G99" s="349"/>
    </row>
    <row r="100" spans="2:7" ht="35.25" customHeight="1">
      <c r="B100" s="60" t="s">
        <v>103</v>
      </c>
      <c r="C100" s="60" t="s">
        <v>104</v>
      </c>
      <c r="D100" s="60" t="s">
        <v>103</v>
      </c>
      <c r="E100" s="60" t="s">
        <v>104</v>
      </c>
      <c r="F100" s="60" t="s">
        <v>103</v>
      </c>
      <c r="G100" s="60" t="s">
        <v>104</v>
      </c>
    </row>
    <row r="101" spans="2:7" ht="15.75" customHeight="1">
      <c r="B101" s="61">
        <f>'Подсчет В1 - S по тех. паcпорту'!D36</f>
        <v>0</v>
      </c>
      <c r="C101" s="62">
        <f>'Подсчет В1 - S по тех. паcпорту'!E36</f>
        <v>0</v>
      </c>
      <c r="D101" s="61">
        <f>'Подсчет В1 - S по тех. паcпорту'!F36</f>
        <v>0</v>
      </c>
      <c r="E101" s="62">
        <f>'Подсчет В1 - S по тех. паcпорту'!G36</f>
        <v>0</v>
      </c>
      <c r="F101" s="61">
        <f>'Подсчет В1 - S по тех. паcпорту'!H36</f>
        <v>0</v>
      </c>
      <c r="G101" s="62">
        <f>'Подсчет В1 - S по тех. паcпорту'!I36</f>
        <v>0</v>
      </c>
    </row>
    <row r="102" spans="2:7" ht="42.75" customHeight="1">
      <c r="B102" s="63"/>
      <c r="C102" s="64"/>
      <c r="D102" s="63"/>
      <c r="E102" s="64"/>
      <c r="F102" s="63"/>
      <c r="G102" s="64"/>
    </row>
    <row r="103" spans="2:7" ht="15.75" customHeight="1">
      <c r="B103" s="376" t="s">
        <v>100</v>
      </c>
      <c r="C103" s="349"/>
      <c r="D103" s="376" t="s">
        <v>101</v>
      </c>
      <c r="E103" s="349"/>
      <c r="F103" s="376" t="s">
        <v>102</v>
      </c>
      <c r="G103" s="349"/>
    </row>
    <row r="104" spans="2:7" ht="33" customHeight="1">
      <c r="B104" s="60" t="s">
        <v>103</v>
      </c>
      <c r="C104" s="60" t="s">
        <v>104</v>
      </c>
      <c r="D104" s="60" t="s">
        <v>103</v>
      </c>
      <c r="E104" s="60" t="s">
        <v>104</v>
      </c>
      <c r="F104" s="60" t="s">
        <v>103</v>
      </c>
      <c r="G104" s="60" t="s">
        <v>104</v>
      </c>
    </row>
    <row r="105" spans="2:7" ht="15.75" customHeight="1">
      <c r="B105" s="61">
        <f>'Подсчет В1 - S по тех. паcпорту'!D37</f>
        <v>0</v>
      </c>
      <c r="C105" s="62">
        <f>'Подсчет В1 - S по тех. паcпорту'!E37</f>
        <v>0</v>
      </c>
      <c r="D105" s="61">
        <f>'Подсчет В1 - S по тех. паcпорту'!F37</f>
        <v>0</v>
      </c>
      <c r="E105" s="62">
        <f>'Подсчет В1 - S по тех. паcпорту'!G37</f>
        <v>0</v>
      </c>
      <c r="F105" s="61">
        <f>'Подсчет В1 - S по тех. паcпорту'!H37</f>
        <v>0</v>
      </c>
      <c r="G105" s="62">
        <f>'Подсчет В1 - S по тех. паcпорту'!I37</f>
        <v>0</v>
      </c>
    </row>
    <row r="106" spans="2:7" ht="45" customHeight="1">
      <c r="B106" s="63"/>
      <c r="C106" s="64"/>
      <c r="D106" s="63"/>
      <c r="E106" s="64"/>
      <c r="F106" s="63"/>
      <c r="G106" s="64"/>
    </row>
    <row r="107" spans="2:7" ht="15.75" customHeight="1">
      <c r="B107" s="376" t="s">
        <v>100</v>
      </c>
      <c r="C107" s="349"/>
      <c r="D107" s="376" t="s">
        <v>101</v>
      </c>
      <c r="E107" s="349"/>
      <c r="F107" s="376" t="s">
        <v>102</v>
      </c>
      <c r="G107" s="349"/>
    </row>
    <row r="108" spans="2:7" ht="33.75" customHeight="1">
      <c r="B108" s="60" t="s">
        <v>103</v>
      </c>
      <c r="C108" s="60" t="s">
        <v>104</v>
      </c>
      <c r="D108" s="60" t="s">
        <v>103</v>
      </c>
      <c r="E108" s="60" t="s">
        <v>104</v>
      </c>
      <c r="F108" s="60" t="s">
        <v>103</v>
      </c>
      <c r="G108" s="60" t="s">
        <v>104</v>
      </c>
    </row>
    <row r="109" spans="2:7" ht="15.75" customHeight="1">
      <c r="B109" s="61">
        <f>'Подсчет В1 - S по тех. паcпорту'!D38</f>
        <v>0</v>
      </c>
      <c r="C109" s="62">
        <f>'Подсчет В1 - S по тех. паcпорту'!E38</f>
        <v>0</v>
      </c>
      <c r="D109" s="61">
        <f>'Подсчет В1 - S по тех. паcпорту'!F38</f>
        <v>0</v>
      </c>
      <c r="E109" s="62">
        <f>'Подсчет В1 - S по тех. паcпорту'!G38</f>
        <v>0</v>
      </c>
      <c r="F109" s="61">
        <f>'Подсчет В1 - S по тех. паcпорту'!H38</f>
        <v>0</v>
      </c>
      <c r="G109" s="62">
        <f>'Подсчет В1 - S по тех. паcпорту'!I38</f>
        <v>0</v>
      </c>
    </row>
    <row r="110" spans="2:7" ht="42" customHeight="1">
      <c r="B110" s="63"/>
      <c r="C110" s="64"/>
      <c r="D110" s="63"/>
      <c r="E110" s="64"/>
      <c r="F110" s="63"/>
      <c r="G110" s="64"/>
    </row>
    <row r="111" spans="2:7" ht="15.75" customHeight="1">
      <c r="B111" s="376" t="s">
        <v>100</v>
      </c>
      <c r="C111" s="349"/>
      <c r="D111" s="376" t="s">
        <v>101</v>
      </c>
      <c r="E111" s="349"/>
      <c r="F111" s="376" t="s">
        <v>102</v>
      </c>
      <c r="G111" s="349"/>
    </row>
    <row r="112" spans="2:7" ht="33.75" customHeight="1">
      <c r="B112" s="60" t="s">
        <v>103</v>
      </c>
      <c r="C112" s="60" t="s">
        <v>104</v>
      </c>
      <c r="D112" s="60" t="s">
        <v>103</v>
      </c>
      <c r="E112" s="60" t="s">
        <v>104</v>
      </c>
      <c r="F112" s="60" t="s">
        <v>103</v>
      </c>
      <c r="G112" s="60" t="s">
        <v>104</v>
      </c>
    </row>
    <row r="113" spans="2:7" ht="15.75" customHeight="1">
      <c r="B113" s="61">
        <f>'Подсчет В1 - S по тех. паcпорту'!D39</f>
        <v>0</v>
      </c>
      <c r="C113" s="62">
        <f>'Подсчет В1 - S по тех. паcпорту'!E39</f>
        <v>0</v>
      </c>
      <c r="D113" s="61">
        <f>'Подсчет В1 - S по тех. паcпорту'!F39</f>
        <v>0</v>
      </c>
      <c r="E113" s="62">
        <f>'Подсчет В1 - S по тех. паcпорту'!G39</f>
        <v>0</v>
      </c>
      <c r="F113" s="61">
        <f>'Подсчет В1 - S по тех. паcпорту'!H39</f>
        <v>0</v>
      </c>
      <c r="G113" s="62">
        <f>'Подсчет В1 - S по тех. паcпорту'!I39</f>
        <v>0</v>
      </c>
    </row>
    <row r="114" spans="2:7" ht="36" customHeight="1">
      <c r="B114" s="63"/>
      <c r="C114" s="64"/>
      <c r="D114" s="63"/>
      <c r="E114" s="64"/>
      <c r="F114" s="63"/>
      <c r="G114" s="64"/>
    </row>
    <row r="115" spans="2:7" ht="15.75" customHeight="1">
      <c r="B115" s="376" t="s">
        <v>100</v>
      </c>
      <c r="C115" s="349"/>
      <c r="D115" s="376" t="s">
        <v>101</v>
      </c>
      <c r="E115" s="349"/>
      <c r="F115" s="376" t="s">
        <v>102</v>
      </c>
      <c r="G115" s="349"/>
    </row>
    <row r="116" spans="2:7" ht="33" customHeight="1">
      <c r="B116" s="60" t="s">
        <v>103</v>
      </c>
      <c r="C116" s="60" t="s">
        <v>104</v>
      </c>
      <c r="D116" s="60" t="s">
        <v>103</v>
      </c>
      <c r="E116" s="60" t="s">
        <v>104</v>
      </c>
      <c r="F116" s="60" t="s">
        <v>103</v>
      </c>
      <c r="G116" s="60" t="s">
        <v>104</v>
      </c>
    </row>
    <row r="117" spans="2:7" ht="15.75" customHeight="1">
      <c r="B117" s="61">
        <f>'Подсчет В1 - S по тех. паcпорту'!D40</f>
        <v>0</v>
      </c>
      <c r="C117" s="62">
        <f>'Подсчет В1 - S по тех. паcпорту'!E40</f>
        <v>0</v>
      </c>
      <c r="D117" s="61">
        <f>'Подсчет В1 - S по тех. паcпорту'!F40</f>
        <v>0</v>
      </c>
      <c r="E117" s="62">
        <f>'Подсчет В1 - S по тех. паcпорту'!G40</f>
        <v>0</v>
      </c>
      <c r="F117" s="61">
        <f>'Подсчет В1 - S по тех. паcпорту'!H40</f>
        <v>0</v>
      </c>
      <c r="G117" s="62">
        <f>'Подсчет В1 - S по тех. паcпорту'!I40</f>
        <v>0</v>
      </c>
    </row>
    <row r="118" spans="2:7" ht="42" customHeight="1">
      <c r="B118" s="63"/>
      <c r="C118" s="64"/>
      <c r="D118" s="63"/>
      <c r="E118" s="64"/>
      <c r="F118" s="63"/>
      <c r="G118" s="64"/>
    </row>
    <row r="119" spans="2:7" ht="15.75" customHeight="1">
      <c r="B119" s="376" t="s">
        <v>100</v>
      </c>
      <c r="C119" s="349"/>
      <c r="D119" s="376" t="s">
        <v>101</v>
      </c>
      <c r="E119" s="349"/>
      <c r="F119" s="376" t="s">
        <v>102</v>
      </c>
      <c r="G119" s="349"/>
    </row>
    <row r="120" spans="2:7" ht="29.25" customHeight="1">
      <c r="B120" s="60" t="s">
        <v>103</v>
      </c>
      <c r="C120" s="60" t="s">
        <v>104</v>
      </c>
      <c r="D120" s="60" t="s">
        <v>103</v>
      </c>
      <c r="E120" s="60" t="s">
        <v>104</v>
      </c>
      <c r="F120" s="60" t="s">
        <v>103</v>
      </c>
      <c r="G120" s="60" t="s">
        <v>104</v>
      </c>
    </row>
    <row r="121" spans="2:7" ht="15.75" customHeight="1">
      <c r="B121" s="61">
        <f>'Подсчет В1 - S по тех. паcпорту'!D41</f>
        <v>0</v>
      </c>
      <c r="C121" s="62">
        <f>'Подсчет В1 - S по тех. паcпорту'!E41</f>
        <v>0</v>
      </c>
      <c r="D121" s="61">
        <f>'Подсчет В1 - S по тех. паcпорту'!F41</f>
        <v>0</v>
      </c>
      <c r="E121" s="62">
        <f>'Подсчет В1 - S по тех. паcпорту'!G41</f>
        <v>0</v>
      </c>
      <c r="F121" s="61">
        <f>'Подсчет В1 - S по тех. паcпорту'!H41</f>
        <v>0</v>
      </c>
      <c r="G121" s="62">
        <f>'Подсчет В1 - S по тех. паcпорту'!I41</f>
        <v>0</v>
      </c>
    </row>
    <row r="122" spans="2:7" ht="39.75" customHeight="1">
      <c r="B122" s="63"/>
      <c r="C122" s="64"/>
      <c r="D122" s="63"/>
      <c r="E122" s="64"/>
      <c r="F122" s="63"/>
      <c r="G122" s="64"/>
    </row>
    <row r="123" spans="2:7" ht="15.75" customHeight="1">
      <c r="B123" s="376" t="s">
        <v>100</v>
      </c>
      <c r="C123" s="349"/>
      <c r="D123" s="376" t="s">
        <v>101</v>
      </c>
      <c r="E123" s="349"/>
      <c r="F123" s="376" t="s">
        <v>102</v>
      </c>
      <c r="G123" s="349"/>
    </row>
    <row r="124" spans="2:7" ht="33.75" customHeight="1">
      <c r="B124" s="60" t="s">
        <v>103</v>
      </c>
      <c r="C124" s="60" t="s">
        <v>104</v>
      </c>
      <c r="D124" s="60" t="s">
        <v>103</v>
      </c>
      <c r="E124" s="60" t="s">
        <v>104</v>
      </c>
      <c r="F124" s="60" t="s">
        <v>103</v>
      </c>
      <c r="G124" s="60" t="s">
        <v>104</v>
      </c>
    </row>
    <row r="125" spans="2:7" ht="15.75" customHeight="1">
      <c r="B125" s="61">
        <f>'Подсчет В1 - S по тех. паcпорту'!D42</f>
        <v>0</v>
      </c>
      <c r="C125" s="62">
        <f>'Подсчет В1 - S по тех. паcпорту'!E42</f>
        <v>0</v>
      </c>
      <c r="D125" s="61">
        <f>'Подсчет В1 - S по тех. паcпорту'!F42</f>
        <v>0</v>
      </c>
      <c r="E125" s="62">
        <f>'Подсчет В1 - S по тех. паcпорту'!G42</f>
        <v>0</v>
      </c>
      <c r="F125" s="61">
        <f>'Подсчет В1 - S по тех. паcпорту'!H42</f>
        <v>0</v>
      </c>
      <c r="G125" s="62">
        <f>'Подсчет В1 - S по тех. паcпорту'!I42</f>
        <v>0</v>
      </c>
    </row>
    <row r="126" spans="2:7" ht="42" customHeight="1">
      <c r="B126" s="63"/>
      <c r="C126" s="64"/>
      <c r="D126" s="63"/>
      <c r="E126" s="64"/>
      <c r="F126" s="63"/>
      <c r="G126" s="64"/>
    </row>
    <row r="127" spans="2:7" ht="15.75" customHeight="1">
      <c r="B127" s="376" t="s">
        <v>100</v>
      </c>
      <c r="C127" s="349"/>
      <c r="D127" s="376" t="s">
        <v>101</v>
      </c>
      <c r="E127" s="349"/>
      <c r="F127" s="376" t="s">
        <v>102</v>
      </c>
      <c r="G127" s="349"/>
    </row>
    <row r="128" spans="2:7" ht="28.5" customHeight="1">
      <c r="B128" s="60" t="s">
        <v>103</v>
      </c>
      <c r="C128" s="60" t="s">
        <v>104</v>
      </c>
      <c r="D128" s="60" t="s">
        <v>103</v>
      </c>
      <c r="E128" s="60" t="s">
        <v>104</v>
      </c>
      <c r="F128" s="60" t="s">
        <v>103</v>
      </c>
      <c r="G128" s="60" t="s">
        <v>104</v>
      </c>
    </row>
    <row r="129" spans="2:7" ht="15.75" customHeight="1">
      <c r="B129" s="61">
        <f>'Подсчет В1 - S по тех. паcпорту'!D43</f>
        <v>0</v>
      </c>
      <c r="C129" s="62">
        <f>'Подсчет В1 - S по тех. паcпорту'!E43</f>
        <v>0</v>
      </c>
      <c r="D129" s="61">
        <f>'Подсчет В1 - S по тех. паcпорту'!F43</f>
        <v>0</v>
      </c>
      <c r="E129" s="62">
        <f>'Подсчет В1 - S по тех. паcпорту'!G43</f>
        <v>0</v>
      </c>
      <c r="F129" s="61">
        <f>'Подсчет В1 - S по тех. паcпорту'!H43</f>
        <v>0</v>
      </c>
      <c r="G129" s="62">
        <f>'Подсчет В1 - S по тех. паcпорту'!I43</f>
        <v>0</v>
      </c>
    </row>
    <row r="130" spans="2:7" ht="39.75" customHeight="1">
      <c r="B130" s="63"/>
      <c r="C130" s="64"/>
      <c r="D130" s="63"/>
      <c r="E130" s="64"/>
      <c r="F130" s="63"/>
      <c r="G130" s="64"/>
    </row>
    <row r="131" spans="2:7" ht="15.75" customHeight="1">
      <c r="B131" s="376" t="s">
        <v>100</v>
      </c>
      <c r="C131" s="349"/>
      <c r="D131" s="376" t="s">
        <v>101</v>
      </c>
      <c r="E131" s="349"/>
      <c r="F131" s="376" t="s">
        <v>102</v>
      </c>
      <c r="G131" s="349"/>
    </row>
    <row r="132" spans="2:7" ht="30.75" customHeight="1">
      <c r="B132" s="60" t="s">
        <v>103</v>
      </c>
      <c r="C132" s="60" t="s">
        <v>104</v>
      </c>
      <c r="D132" s="60" t="s">
        <v>103</v>
      </c>
      <c r="E132" s="60" t="s">
        <v>104</v>
      </c>
      <c r="F132" s="60" t="s">
        <v>103</v>
      </c>
      <c r="G132" s="60" t="s">
        <v>104</v>
      </c>
    </row>
    <row r="133" spans="2:7" ht="15.75" customHeight="1">
      <c r="B133" s="61">
        <f>'Подсчет В1 - S по тех. паcпорту'!D44</f>
        <v>0</v>
      </c>
      <c r="C133" s="62">
        <f>'Подсчет В1 - S по тех. паcпорту'!E44</f>
        <v>0</v>
      </c>
      <c r="D133" s="61">
        <f>'Подсчет В1 - S по тех. паcпорту'!F44</f>
        <v>0</v>
      </c>
      <c r="E133" s="62">
        <f>'Подсчет В1 - S по тех. паcпорту'!G44</f>
        <v>0</v>
      </c>
      <c r="F133" s="61">
        <f>'Подсчет В1 - S по тех. паcпорту'!H44</f>
        <v>0</v>
      </c>
      <c r="G133" s="62">
        <f>'Подсчет В1 - S по тех. паcпорту'!I44</f>
        <v>0</v>
      </c>
    </row>
    <row r="134" spans="2:7" ht="45" customHeight="1">
      <c r="B134" s="63"/>
      <c r="C134" s="64"/>
      <c r="D134" s="63"/>
      <c r="E134" s="64"/>
      <c r="F134" s="63"/>
      <c r="G134" s="64"/>
    </row>
    <row r="135" spans="2:7" ht="15.75" customHeight="1">
      <c r="B135" s="376" t="s">
        <v>100</v>
      </c>
      <c r="C135" s="349"/>
      <c r="D135" s="376" t="s">
        <v>101</v>
      </c>
      <c r="E135" s="349"/>
      <c r="F135" s="376" t="s">
        <v>102</v>
      </c>
      <c r="G135" s="349"/>
    </row>
    <row r="136" spans="2:7" ht="30.75" customHeight="1">
      <c r="B136" s="60" t="s">
        <v>103</v>
      </c>
      <c r="C136" s="60" t="s">
        <v>104</v>
      </c>
      <c r="D136" s="60" t="s">
        <v>103</v>
      </c>
      <c r="E136" s="60" t="s">
        <v>104</v>
      </c>
      <c r="F136" s="60" t="s">
        <v>103</v>
      </c>
      <c r="G136" s="60" t="s">
        <v>104</v>
      </c>
    </row>
    <row r="137" spans="2:7" ht="15.75" customHeight="1">
      <c r="B137" s="61">
        <f>'Подсчет В1 - S по тех. паcпорту'!D45</f>
        <v>0</v>
      </c>
      <c r="C137" s="62">
        <f>'Подсчет В1 - S по тех. паcпорту'!E45</f>
        <v>0</v>
      </c>
      <c r="D137" s="61">
        <f>'Подсчет В1 - S по тех. паcпорту'!F45</f>
        <v>0</v>
      </c>
      <c r="E137" s="62">
        <f>'Подсчет В1 - S по тех. паcпорту'!G45</f>
        <v>0</v>
      </c>
      <c r="F137" s="61">
        <f>'Подсчет В1 - S по тех. паcпорту'!H45</f>
        <v>0</v>
      </c>
      <c r="G137" s="62">
        <f>'Подсчет В1 - S по тех. паcпорту'!I45</f>
        <v>0</v>
      </c>
    </row>
    <row r="138" spans="2:7" ht="41.25" customHeight="1">
      <c r="B138" s="63"/>
      <c r="C138" s="64"/>
      <c r="D138" s="63"/>
      <c r="E138" s="64"/>
      <c r="F138" s="63"/>
      <c r="G138" s="64"/>
    </row>
    <row r="139" spans="2:7" ht="15.75" customHeight="1">
      <c r="B139" s="376" t="s">
        <v>100</v>
      </c>
      <c r="C139" s="349"/>
      <c r="D139" s="376" t="s">
        <v>101</v>
      </c>
      <c r="E139" s="349"/>
      <c r="F139" s="376" t="s">
        <v>102</v>
      </c>
      <c r="G139" s="349"/>
    </row>
    <row r="140" spans="2:7" ht="30.75" customHeight="1">
      <c r="B140" s="60" t="s">
        <v>103</v>
      </c>
      <c r="C140" s="60" t="s">
        <v>104</v>
      </c>
      <c r="D140" s="60" t="s">
        <v>103</v>
      </c>
      <c r="E140" s="60" t="s">
        <v>104</v>
      </c>
      <c r="F140" s="60" t="s">
        <v>103</v>
      </c>
      <c r="G140" s="60" t="s">
        <v>104</v>
      </c>
    </row>
    <row r="141" spans="2:7" ht="15.75" customHeight="1">
      <c r="B141" s="61">
        <f>'Подсчет В1 - S по тех. паcпорту'!D46</f>
        <v>0</v>
      </c>
      <c r="C141" s="62">
        <f>'Подсчет В1 - S по тех. паcпорту'!E46</f>
        <v>0</v>
      </c>
      <c r="D141" s="61">
        <f>'Подсчет В1 - S по тех. паcпорту'!F46</f>
        <v>0</v>
      </c>
      <c r="E141" s="62">
        <f>'Подсчет В1 - S по тех. паcпорту'!G46</f>
        <v>0</v>
      </c>
      <c r="F141" s="61">
        <f>'Подсчет В1 - S по тех. паcпорту'!H46</f>
        <v>0</v>
      </c>
      <c r="G141" s="62">
        <f>'Подсчет В1 - S по тех. паcпорту'!I46</f>
        <v>0</v>
      </c>
    </row>
    <row r="142" spans="2:7" ht="35.25" customHeight="1">
      <c r="B142" s="63"/>
      <c r="C142" s="64"/>
      <c r="D142" s="63"/>
      <c r="E142" s="64"/>
      <c r="F142" s="63"/>
      <c r="G142" s="64"/>
    </row>
    <row r="143" spans="2:7" ht="15.75" customHeight="1">
      <c r="B143" s="376" t="s">
        <v>100</v>
      </c>
      <c r="C143" s="349"/>
      <c r="D143" s="376" t="s">
        <v>101</v>
      </c>
      <c r="E143" s="349"/>
      <c r="F143" s="376" t="s">
        <v>102</v>
      </c>
      <c r="G143" s="349"/>
    </row>
    <row r="144" spans="2:7" ht="30" customHeight="1">
      <c r="B144" s="60" t="s">
        <v>103</v>
      </c>
      <c r="C144" s="60" t="s">
        <v>104</v>
      </c>
      <c r="D144" s="60" t="s">
        <v>103</v>
      </c>
      <c r="E144" s="60" t="s">
        <v>104</v>
      </c>
      <c r="F144" s="60" t="s">
        <v>103</v>
      </c>
      <c r="G144" s="60" t="s">
        <v>104</v>
      </c>
    </row>
    <row r="145" spans="2:7" ht="15.75" customHeight="1">
      <c r="B145" s="61">
        <f>'Подсчет В1 - S по тех. паcпорту'!D47</f>
        <v>0</v>
      </c>
      <c r="C145" s="62">
        <f>'Подсчет В1 - S по тех. паcпорту'!E47</f>
        <v>0</v>
      </c>
      <c r="D145" s="61">
        <f>'Подсчет В1 - S по тех. паcпорту'!F47</f>
        <v>0</v>
      </c>
      <c r="E145" s="62">
        <f>'Подсчет В1 - S по тех. паcпорту'!G47</f>
        <v>0</v>
      </c>
      <c r="F145" s="61">
        <f>'Подсчет В1 - S по тех. паcпорту'!H47</f>
        <v>0</v>
      </c>
      <c r="G145" s="62">
        <f>'Подсчет В1 - S по тех. паcпорту'!I47</f>
        <v>0</v>
      </c>
    </row>
    <row r="146" spans="2:7" ht="39" customHeight="1">
      <c r="B146" s="63"/>
      <c r="C146" s="64"/>
      <c r="D146" s="63"/>
      <c r="E146" s="64"/>
      <c r="F146" s="63"/>
      <c r="G146" s="64"/>
    </row>
    <row r="147" spans="2:7" ht="13.8">
      <c r="B147" s="376" t="s">
        <v>100</v>
      </c>
      <c r="C147" s="349"/>
      <c r="D147" s="376" t="s">
        <v>101</v>
      </c>
      <c r="E147" s="349"/>
      <c r="F147" s="376" t="s">
        <v>102</v>
      </c>
      <c r="G147" s="349"/>
    </row>
    <row r="148" spans="2:7" ht="32.25" customHeight="1">
      <c r="B148" s="60" t="s">
        <v>103</v>
      </c>
      <c r="C148" s="60" t="s">
        <v>104</v>
      </c>
      <c r="D148" s="60" t="s">
        <v>103</v>
      </c>
      <c r="E148" s="60" t="s">
        <v>104</v>
      </c>
      <c r="F148" s="60" t="s">
        <v>103</v>
      </c>
      <c r="G148" s="60" t="s">
        <v>104</v>
      </c>
    </row>
    <row r="149" spans="2:7" ht="13.8">
      <c r="B149" s="61">
        <f>'Подсчет В1 - S по тех. паcпорту'!D48</f>
        <v>0</v>
      </c>
      <c r="C149" s="62">
        <f>'Подсчет В1 - S по тех. паcпорту'!E48</f>
        <v>0</v>
      </c>
      <c r="D149" s="61">
        <f>'Подсчет В1 - S по тех. паcпорту'!F48</f>
        <v>0</v>
      </c>
      <c r="E149" s="62">
        <f>'Подсчет В1 - S по тех. паcпорту'!G48</f>
        <v>0</v>
      </c>
      <c r="F149" s="61">
        <f>'Подсчет В1 - S по тех. паcпорту'!H48</f>
        <v>0</v>
      </c>
      <c r="G149" s="62">
        <f>'Подсчет В1 - S по тех. паcпорту'!I48</f>
        <v>0</v>
      </c>
    </row>
    <row r="150" spans="2:7" ht="33.75" customHeight="1">
      <c r="B150" s="63"/>
      <c r="C150" s="64"/>
      <c r="D150" s="63"/>
      <c r="E150" s="64"/>
      <c r="F150" s="63"/>
      <c r="G150" s="64"/>
    </row>
    <row r="151" spans="2:7" ht="14.25" customHeight="1">
      <c r="B151" s="376" t="s">
        <v>100</v>
      </c>
      <c r="C151" s="349"/>
      <c r="D151" s="376" t="s">
        <v>101</v>
      </c>
      <c r="E151" s="349"/>
      <c r="F151" s="376" t="s">
        <v>102</v>
      </c>
      <c r="G151" s="349"/>
    </row>
    <row r="152" spans="2:7" ht="30" customHeight="1">
      <c r="B152" s="60" t="s">
        <v>103</v>
      </c>
      <c r="C152" s="60" t="s">
        <v>104</v>
      </c>
      <c r="D152" s="60" t="s">
        <v>103</v>
      </c>
      <c r="E152" s="60" t="s">
        <v>104</v>
      </c>
      <c r="F152" s="60" t="s">
        <v>103</v>
      </c>
      <c r="G152" s="60" t="s">
        <v>104</v>
      </c>
    </row>
    <row r="153" spans="2:7" ht="13.5" customHeight="1">
      <c r="B153" s="61">
        <f>'Подсчет В1 - S по тех. паcпорту'!D49</f>
        <v>0</v>
      </c>
      <c r="C153" s="62">
        <f>'Подсчет В1 - S по тех. паcпорту'!E49</f>
        <v>0</v>
      </c>
      <c r="D153" s="61">
        <f>'Подсчет В1 - S по тех. паcпорту'!F49</f>
        <v>0</v>
      </c>
      <c r="E153" s="62">
        <f>'Подсчет В1 - S по тех. паcпорту'!G49</f>
        <v>0</v>
      </c>
      <c r="F153" s="61">
        <f>'Подсчет В1 - S по тех. паcпорту'!H49</f>
        <v>0</v>
      </c>
      <c r="G153" s="62">
        <f>'Подсчет В1 - S по тех. паcпорту'!I49</f>
        <v>0</v>
      </c>
    </row>
    <row r="154" spans="2:7" ht="35.25" customHeight="1">
      <c r="B154" s="63"/>
      <c r="C154" s="64"/>
      <c r="D154" s="63"/>
      <c r="E154" s="64"/>
      <c r="F154" s="63"/>
      <c r="G154" s="64"/>
    </row>
    <row r="155" spans="2:7" ht="13.5" customHeight="1">
      <c r="B155" s="376" t="s">
        <v>100</v>
      </c>
      <c r="C155" s="349"/>
      <c r="D155" s="376" t="s">
        <v>101</v>
      </c>
      <c r="E155" s="349"/>
      <c r="F155" s="376" t="s">
        <v>102</v>
      </c>
      <c r="G155" s="349"/>
    </row>
    <row r="156" spans="2:7" ht="28.5" customHeight="1">
      <c r="B156" s="60" t="s">
        <v>103</v>
      </c>
      <c r="C156" s="60" t="s">
        <v>104</v>
      </c>
      <c r="D156" s="60" t="s">
        <v>103</v>
      </c>
      <c r="E156" s="60" t="s">
        <v>104</v>
      </c>
      <c r="F156" s="60" t="s">
        <v>103</v>
      </c>
      <c r="G156" s="60" t="s">
        <v>104</v>
      </c>
    </row>
    <row r="157" spans="2:7" ht="13.8">
      <c r="B157" s="61">
        <f>'Подсчет В1 - S по тех. паcпорту'!D50</f>
        <v>0</v>
      </c>
      <c r="C157" s="62">
        <f>'Подсчет В1 - S по тех. паcпорту'!E50</f>
        <v>0</v>
      </c>
      <c r="D157" s="61">
        <f>'Подсчет В1 - S по тех. паcпорту'!F50</f>
        <v>0</v>
      </c>
      <c r="E157" s="62">
        <f>'Подсчет В1 - S по тех. паcпорту'!G50</f>
        <v>0</v>
      </c>
      <c r="F157" s="61">
        <f>'Подсчет В1 - S по тех. паcпорту'!H50</f>
        <v>0</v>
      </c>
      <c r="G157" s="62">
        <f>'Подсчет В1 - S по тех. паcпорту'!I50</f>
        <v>0</v>
      </c>
    </row>
    <row r="158" spans="2:7" ht="42.75" customHeight="1">
      <c r="B158" s="63"/>
      <c r="C158" s="64"/>
      <c r="D158" s="63"/>
      <c r="E158" s="64"/>
      <c r="F158" s="63"/>
      <c r="G158" s="64"/>
    </row>
    <row r="159" spans="2:7" ht="14.25" customHeight="1">
      <c r="B159" s="376" t="s">
        <v>100</v>
      </c>
      <c r="C159" s="349"/>
      <c r="D159" s="376" t="s">
        <v>101</v>
      </c>
      <c r="E159" s="349"/>
      <c r="F159" s="376" t="s">
        <v>102</v>
      </c>
      <c r="G159" s="349"/>
    </row>
    <row r="160" spans="2:7" ht="30" customHeight="1">
      <c r="B160" s="60" t="s">
        <v>103</v>
      </c>
      <c r="C160" s="60" t="s">
        <v>104</v>
      </c>
      <c r="D160" s="60" t="s">
        <v>103</v>
      </c>
      <c r="E160" s="60" t="s">
        <v>104</v>
      </c>
      <c r="F160" s="60" t="s">
        <v>103</v>
      </c>
      <c r="G160" s="60" t="s">
        <v>104</v>
      </c>
    </row>
    <row r="161" spans="2:7" ht="13.8">
      <c r="B161" s="61">
        <f>'Подсчет В1 - S по тех. паcпорту'!D51</f>
        <v>0</v>
      </c>
      <c r="C161" s="62">
        <f>'Подсчет В1 - S по тех. паcпорту'!E51</f>
        <v>0</v>
      </c>
      <c r="D161" s="61">
        <f>'Подсчет В1 - S по тех. паcпорту'!F51</f>
        <v>0</v>
      </c>
      <c r="E161" s="62">
        <f>'Подсчет В1 - S по тех. паcпорту'!G51</f>
        <v>0</v>
      </c>
      <c r="F161" s="61">
        <f>'Подсчет В1 - S по тех. паcпорту'!H51</f>
        <v>0</v>
      </c>
      <c r="G161" s="62">
        <f>'Подсчет В1 - S по тех. паcпорту'!I51</f>
        <v>0</v>
      </c>
    </row>
    <row r="162" spans="2:7" ht="12.75" customHeight="1"/>
    <row r="163" spans="2:7" ht="12.75" customHeight="1"/>
    <row r="164" spans="2:7" ht="12.75" customHeight="1"/>
    <row r="165" spans="2:7" ht="12.75" customHeight="1"/>
    <row r="166" spans="2:7" ht="12.75" customHeight="1"/>
    <row r="167" spans="2:7" ht="12.75" customHeight="1"/>
    <row r="168" spans="2:7" ht="12.75" customHeight="1"/>
    <row r="169" spans="2:7" ht="12.75" customHeight="1"/>
    <row r="170" spans="2:7" ht="12.75" customHeight="1"/>
    <row r="171" spans="2:7" ht="12.75" customHeight="1"/>
    <row r="172" spans="2:7" ht="12.75" customHeight="1"/>
    <row r="173" spans="2:7" ht="12.75" customHeight="1"/>
    <row r="174" spans="2:7" ht="12.75" customHeight="1"/>
    <row r="175" spans="2:7" ht="12.75" customHeight="1"/>
    <row r="176" spans="2:7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120">
    <mergeCell ref="B31:C31"/>
    <mergeCell ref="B35:C35"/>
    <mergeCell ref="B39:C39"/>
    <mergeCell ref="B55:C55"/>
    <mergeCell ref="B51:C51"/>
    <mergeCell ref="B47:C47"/>
    <mergeCell ref="B43:C43"/>
    <mergeCell ref="B27:C27"/>
    <mergeCell ref="D107:E107"/>
    <mergeCell ref="B107:C107"/>
    <mergeCell ref="B59:C59"/>
    <mergeCell ref="B71:C71"/>
    <mergeCell ref="B67:C67"/>
    <mergeCell ref="B79:C79"/>
    <mergeCell ref="B75:C75"/>
    <mergeCell ref="B63:C63"/>
    <mergeCell ref="B87:C87"/>
    <mergeCell ref="B83:C83"/>
    <mergeCell ref="D59:E59"/>
    <mergeCell ref="D55:E55"/>
    <mergeCell ref="D3:E3"/>
    <mergeCell ref="B3:C3"/>
    <mergeCell ref="F3:G3"/>
    <mergeCell ref="B7:C7"/>
    <mergeCell ref="D19:E19"/>
    <mergeCell ref="F19:G19"/>
    <mergeCell ref="F23:G23"/>
    <mergeCell ref="D15:E15"/>
    <mergeCell ref="F15:G15"/>
    <mergeCell ref="B11:C11"/>
    <mergeCell ref="B19:C19"/>
    <mergeCell ref="B15:C15"/>
    <mergeCell ref="B23:C23"/>
    <mergeCell ref="F159:G159"/>
    <mergeCell ref="F155:G155"/>
    <mergeCell ref="F103:G103"/>
    <mergeCell ref="F99:G99"/>
    <mergeCell ref="F119:G119"/>
    <mergeCell ref="F127:G127"/>
    <mergeCell ref="F123:G123"/>
    <mergeCell ref="F135:G135"/>
    <mergeCell ref="B135:C135"/>
    <mergeCell ref="F143:G143"/>
    <mergeCell ref="D143:E143"/>
    <mergeCell ref="B119:C119"/>
    <mergeCell ref="D119:E119"/>
    <mergeCell ref="B123:C123"/>
    <mergeCell ref="D123:E123"/>
    <mergeCell ref="F115:G115"/>
    <mergeCell ref="D115:E115"/>
    <mergeCell ref="D103:E103"/>
    <mergeCell ref="F111:G111"/>
    <mergeCell ref="D111:E111"/>
    <mergeCell ref="B111:C111"/>
    <mergeCell ref="D159:E159"/>
    <mergeCell ref="B159:C159"/>
    <mergeCell ref="B155:C155"/>
    <mergeCell ref="D155:E155"/>
    <mergeCell ref="B103:C103"/>
    <mergeCell ref="B99:C99"/>
    <mergeCell ref="D127:E127"/>
    <mergeCell ref="B127:C127"/>
    <mergeCell ref="B91:C91"/>
    <mergeCell ref="B95:C95"/>
    <mergeCell ref="B139:C139"/>
    <mergeCell ref="B143:C143"/>
    <mergeCell ref="B147:C147"/>
    <mergeCell ref="D147:E147"/>
    <mergeCell ref="B115:C115"/>
    <mergeCell ref="D139:E139"/>
    <mergeCell ref="D135:E135"/>
    <mergeCell ref="B151:C151"/>
    <mergeCell ref="D151:E151"/>
    <mergeCell ref="D95:E95"/>
    <mergeCell ref="D99:E99"/>
    <mergeCell ref="B131:C131"/>
    <mergeCell ref="F107:G107"/>
    <mergeCell ref="F75:G75"/>
    <mergeCell ref="D75:E75"/>
    <mergeCell ref="D63:E63"/>
    <mergeCell ref="F59:G59"/>
    <mergeCell ref="F63:G63"/>
    <mergeCell ref="F55:G55"/>
    <mergeCell ref="F51:G51"/>
    <mergeCell ref="F71:G71"/>
    <mergeCell ref="D71:E71"/>
    <mergeCell ref="F91:G91"/>
    <mergeCell ref="D91:E91"/>
    <mergeCell ref="F87:G87"/>
    <mergeCell ref="F67:G67"/>
    <mergeCell ref="D67:E67"/>
    <mergeCell ref="F79:G79"/>
    <mergeCell ref="F83:G83"/>
    <mergeCell ref="D87:E87"/>
    <mergeCell ref="D79:E79"/>
    <mergeCell ref="D83:E83"/>
    <mergeCell ref="F47:G47"/>
    <mergeCell ref="F43:G43"/>
    <mergeCell ref="F151:G151"/>
    <mergeCell ref="F139:G139"/>
    <mergeCell ref="F147:G147"/>
    <mergeCell ref="F131:G131"/>
    <mergeCell ref="D131:E131"/>
    <mergeCell ref="F7:G7"/>
    <mergeCell ref="D11:E11"/>
    <mergeCell ref="F11:G11"/>
    <mergeCell ref="F39:G39"/>
    <mergeCell ref="D35:E35"/>
    <mergeCell ref="D51:E51"/>
    <mergeCell ref="D39:E39"/>
    <mergeCell ref="D47:E47"/>
    <mergeCell ref="D43:E43"/>
    <mergeCell ref="D23:E23"/>
    <mergeCell ref="D27:E27"/>
    <mergeCell ref="D7:E7"/>
    <mergeCell ref="D31:E31"/>
    <mergeCell ref="F31:G31"/>
    <mergeCell ref="F35:G35"/>
    <mergeCell ref="F27:G27"/>
    <mergeCell ref="F95:G95"/>
  </mergeCells>
  <pageMargins left="0.7" right="0.7" top="0.75" bottom="0.75" header="0" footer="0"/>
  <pageSetup scale="18" orientation="portrait" r:id="rId1"/>
  <rowBreaks count="1" manualBreakCount="1">
    <brk id="69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666699"/>
    <outlinePr summaryBelow="0" summaryRight="0"/>
  </sheetPr>
  <dimension ref="A1:Z1000"/>
  <sheetViews>
    <sheetView workbookViewId="0"/>
  </sheetViews>
  <sheetFormatPr defaultColWidth="14.44140625" defaultRowHeight="15" customHeight="1"/>
  <cols>
    <col min="1" max="1" width="36.77734375" customWidth="1"/>
    <col min="2" max="2" width="63.44140625" customWidth="1"/>
    <col min="3" max="3" width="50.44140625" customWidth="1"/>
    <col min="4" max="4" width="55" customWidth="1"/>
    <col min="5" max="5" width="11.21875" customWidth="1"/>
    <col min="6" max="6" width="9.21875" customWidth="1"/>
    <col min="7" max="7" width="49.21875" customWidth="1"/>
    <col min="8" max="8" width="9.21875" customWidth="1"/>
    <col min="9" max="9" width="41.77734375" customWidth="1"/>
    <col min="10" max="10" width="27.5546875" customWidth="1"/>
    <col min="11" max="12" width="9.21875" customWidth="1"/>
    <col min="13" max="13" width="14.77734375" customWidth="1"/>
    <col min="14" max="14" width="11.77734375" customWidth="1"/>
    <col min="15" max="20" width="9.21875" customWidth="1"/>
    <col min="21" max="26" width="8" customWidth="1"/>
  </cols>
  <sheetData>
    <row r="1" spans="1:26" ht="42" customHeight="1">
      <c r="A1" s="65" t="s">
        <v>105</v>
      </c>
      <c r="B1" s="66" t="s">
        <v>106</v>
      </c>
      <c r="C1" s="66" t="s">
        <v>107</v>
      </c>
      <c r="D1" s="67" t="s">
        <v>108</v>
      </c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  <c r="X1" s="68"/>
      <c r="Y1" s="68"/>
      <c r="Z1" s="68"/>
    </row>
    <row r="2" spans="1:26" ht="42" customHeight="1">
      <c r="A2" s="69" t="s">
        <v>109</v>
      </c>
      <c r="B2" s="70" t="s">
        <v>110</v>
      </c>
      <c r="C2" s="70" t="s">
        <v>111</v>
      </c>
      <c r="D2" s="71" t="s">
        <v>112</v>
      </c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  <c r="Q2" s="68"/>
      <c r="R2" s="68"/>
      <c r="S2" s="68"/>
      <c r="T2" s="68"/>
      <c r="U2" s="68"/>
      <c r="V2" s="68"/>
      <c r="W2" s="68"/>
      <c r="X2" s="68"/>
      <c r="Y2" s="68"/>
      <c r="Z2" s="68"/>
    </row>
    <row r="3" spans="1:26" ht="58.5" customHeight="1">
      <c r="A3" s="72" t="s">
        <v>113</v>
      </c>
      <c r="B3" s="73" t="s">
        <v>114</v>
      </c>
      <c r="C3" s="70" t="s">
        <v>115</v>
      </c>
      <c r="D3" s="74" t="s">
        <v>116</v>
      </c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</row>
    <row r="4" spans="1:26" ht="42" customHeight="1">
      <c r="A4" s="75" t="s">
        <v>117</v>
      </c>
      <c r="B4" s="74" t="s">
        <v>118</v>
      </c>
      <c r="C4" s="70" t="s">
        <v>119</v>
      </c>
      <c r="D4" s="73"/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  <c r="R4" s="68"/>
      <c r="S4" s="68"/>
      <c r="T4" s="68"/>
      <c r="U4" s="68"/>
      <c r="V4" s="68"/>
      <c r="W4" s="68"/>
      <c r="X4" s="68"/>
      <c r="Y4" s="68"/>
      <c r="Z4" s="68"/>
    </row>
    <row r="5" spans="1:26" ht="42" customHeight="1">
      <c r="A5" s="72" t="s">
        <v>120</v>
      </c>
      <c r="B5" s="74" t="s">
        <v>121</v>
      </c>
      <c r="C5" s="76">
        <v>41241</v>
      </c>
      <c r="D5" s="73"/>
      <c r="E5" s="68"/>
      <c r="F5" s="68"/>
      <c r="G5" s="68"/>
      <c r="H5" s="68"/>
      <c r="I5" s="68"/>
      <c r="J5" s="68"/>
      <c r="K5" s="68"/>
      <c r="L5" s="68"/>
      <c r="M5" s="68"/>
      <c r="N5" s="68"/>
      <c r="O5" s="68"/>
      <c r="P5" s="68"/>
      <c r="Q5" s="68"/>
      <c r="R5" s="68"/>
      <c r="S5" s="68"/>
      <c r="T5" s="68"/>
      <c r="U5" s="68"/>
      <c r="V5" s="68"/>
      <c r="W5" s="68"/>
      <c r="X5" s="68"/>
      <c r="Y5" s="68"/>
      <c r="Z5" s="68"/>
    </row>
    <row r="6" spans="1:26" ht="47.25" customHeight="1">
      <c r="A6" s="77" t="s">
        <v>122</v>
      </c>
      <c r="B6" s="74" t="s">
        <v>123</v>
      </c>
      <c r="C6" s="78">
        <v>0.33333333333333331</v>
      </c>
      <c r="D6" s="74" t="s">
        <v>124</v>
      </c>
      <c r="E6" s="68"/>
      <c r="F6" s="68"/>
      <c r="G6" s="68"/>
      <c r="H6" s="68"/>
      <c r="I6" s="68"/>
      <c r="J6" s="68"/>
      <c r="K6" s="68"/>
      <c r="L6" s="68"/>
      <c r="M6" s="68"/>
      <c r="N6" s="68"/>
      <c r="O6" s="68"/>
      <c r="P6" s="68"/>
      <c r="Q6" s="68"/>
      <c r="R6" s="68"/>
      <c r="S6" s="68"/>
      <c r="T6" s="68"/>
      <c r="U6" s="68"/>
      <c r="V6" s="68"/>
      <c r="W6" s="68"/>
      <c r="X6" s="68"/>
      <c r="Y6" s="68"/>
      <c r="Z6" s="68"/>
    </row>
    <row r="7" spans="1:26" ht="24.75" customHeight="1">
      <c r="A7" s="77" t="s">
        <v>125</v>
      </c>
      <c r="B7" s="74" t="s">
        <v>126</v>
      </c>
      <c r="C7" s="70">
        <v>79.7</v>
      </c>
      <c r="D7" s="73"/>
      <c r="E7" s="68"/>
      <c r="F7" s="68"/>
      <c r="G7" s="68"/>
      <c r="H7" s="68"/>
      <c r="I7" s="68"/>
      <c r="J7" s="68"/>
      <c r="K7" s="68"/>
      <c r="L7" s="68"/>
      <c r="M7" s="68"/>
      <c r="N7" s="68"/>
      <c r="O7" s="68"/>
      <c r="P7" s="68"/>
      <c r="Q7" s="68"/>
      <c r="R7" s="68"/>
      <c r="S7" s="68"/>
      <c r="T7" s="68"/>
      <c r="U7" s="68"/>
      <c r="V7" s="68"/>
      <c r="W7" s="68"/>
      <c r="X7" s="68"/>
      <c r="Y7" s="68"/>
      <c r="Z7" s="68"/>
    </row>
    <row r="8" spans="1:26" ht="42" customHeight="1">
      <c r="A8" s="77" t="s">
        <v>127</v>
      </c>
      <c r="B8" s="74" t="s">
        <v>128</v>
      </c>
      <c r="C8" s="70" t="s">
        <v>129</v>
      </c>
      <c r="D8" s="74" t="s">
        <v>130</v>
      </c>
      <c r="E8" s="68"/>
      <c r="F8" s="68"/>
      <c r="G8" s="68"/>
      <c r="H8" s="68"/>
      <c r="I8" s="68"/>
      <c r="J8" s="68"/>
      <c r="K8" s="68"/>
      <c r="L8" s="68"/>
      <c r="M8" s="68"/>
      <c r="N8" s="68"/>
      <c r="O8" s="68"/>
      <c r="P8" s="68"/>
      <c r="Q8" s="68"/>
      <c r="R8" s="68"/>
      <c r="S8" s="68"/>
      <c r="T8" s="68"/>
      <c r="U8" s="68"/>
      <c r="V8" s="68"/>
      <c r="W8" s="68"/>
      <c r="X8" s="68"/>
      <c r="Y8" s="68"/>
      <c r="Z8" s="68"/>
    </row>
    <row r="9" spans="1:26" ht="56.25" customHeight="1">
      <c r="A9" s="79" t="s">
        <v>131</v>
      </c>
      <c r="B9" s="74" t="s">
        <v>132</v>
      </c>
      <c r="C9" s="70">
        <v>1</v>
      </c>
      <c r="D9" s="71" t="s">
        <v>133</v>
      </c>
      <c r="E9" s="68"/>
      <c r="F9" s="68"/>
      <c r="G9" s="68"/>
      <c r="H9" s="68"/>
      <c r="I9" s="68"/>
      <c r="J9" s="68"/>
      <c r="K9" s="68"/>
      <c r="L9" s="68"/>
      <c r="M9" s="68"/>
      <c r="N9" s="68"/>
      <c r="O9" s="68"/>
      <c r="P9" s="68"/>
      <c r="Q9" s="68"/>
      <c r="R9" s="68"/>
      <c r="S9" s="68"/>
      <c r="T9" s="68"/>
      <c r="U9" s="68"/>
      <c r="V9" s="68"/>
      <c r="W9" s="68"/>
      <c r="X9" s="68"/>
      <c r="Y9" s="68"/>
      <c r="Z9" s="68"/>
    </row>
    <row r="10" spans="1:26" ht="47.25" customHeight="1">
      <c r="A10" s="80" t="s">
        <v>45</v>
      </c>
      <c r="B10" s="74" t="s">
        <v>134</v>
      </c>
      <c r="C10" s="70">
        <v>1</v>
      </c>
      <c r="D10" s="71" t="s">
        <v>135</v>
      </c>
      <c r="E10" s="68"/>
      <c r="F10" s="68"/>
      <c r="G10" s="68"/>
      <c r="H10" s="68"/>
      <c r="I10" s="68"/>
      <c r="J10" s="68"/>
      <c r="K10" s="68"/>
      <c r="L10" s="68"/>
      <c r="M10" s="68"/>
      <c r="N10" s="68"/>
      <c r="O10" s="68"/>
      <c r="P10" s="68"/>
      <c r="Q10" s="68"/>
      <c r="R10" s="68"/>
      <c r="S10" s="68"/>
      <c r="T10" s="68"/>
      <c r="U10" s="68"/>
      <c r="V10" s="68"/>
      <c r="W10" s="68"/>
      <c r="X10" s="68"/>
      <c r="Y10" s="68"/>
      <c r="Z10" s="68"/>
    </row>
    <row r="11" spans="1:26" ht="78.75" customHeight="1">
      <c r="A11" s="81" t="s">
        <v>136</v>
      </c>
      <c r="B11" s="74" t="s">
        <v>137</v>
      </c>
      <c r="C11" s="68"/>
      <c r="D11" s="71" t="s">
        <v>138</v>
      </c>
      <c r="E11" s="68"/>
      <c r="F11" s="68"/>
      <c r="G11" s="68"/>
      <c r="H11" s="68"/>
      <c r="I11" s="68"/>
      <c r="J11" s="68"/>
      <c r="K11" s="68"/>
      <c r="L11" s="68"/>
      <c r="M11" s="68"/>
      <c r="N11" s="68"/>
      <c r="O11" s="68"/>
      <c r="P11" s="68"/>
      <c r="Q11" s="68"/>
      <c r="R11" s="68"/>
      <c r="S11" s="68"/>
      <c r="T11" s="68"/>
      <c r="U11" s="68"/>
      <c r="V11" s="68"/>
      <c r="W11" s="68"/>
      <c r="X11" s="68"/>
      <c r="Y11" s="68"/>
      <c r="Z11" s="68"/>
    </row>
    <row r="12" spans="1:26" ht="15.75" customHeight="1">
      <c r="A12" s="82"/>
      <c r="B12" s="82"/>
      <c r="C12" s="68"/>
      <c r="D12" s="83"/>
      <c r="E12" s="68"/>
      <c r="F12" s="68"/>
      <c r="G12" s="68"/>
      <c r="H12" s="68"/>
      <c r="I12" s="68"/>
      <c r="J12" s="68"/>
      <c r="K12" s="68"/>
      <c r="L12" s="68"/>
      <c r="M12" s="68"/>
      <c r="N12" s="68"/>
      <c r="O12" s="68"/>
      <c r="P12" s="68"/>
      <c r="Q12" s="68"/>
      <c r="R12" s="68"/>
      <c r="S12" s="68"/>
      <c r="T12" s="68"/>
      <c r="U12" s="68"/>
      <c r="V12" s="68"/>
      <c r="W12" s="68"/>
      <c r="X12" s="68"/>
      <c r="Y12" s="68"/>
      <c r="Z12" s="68"/>
    </row>
    <row r="13" spans="1:26" ht="30.75" customHeight="1">
      <c r="A13" s="84" t="s">
        <v>139</v>
      </c>
      <c r="B13" s="82"/>
      <c r="C13" s="68"/>
      <c r="D13" s="83"/>
      <c r="E13" s="68"/>
      <c r="F13" s="68"/>
      <c r="G13" s="68"/>
      <c r="H13" s="68"/>
      <c r="I13" s="68"/>
      <c r="J13" s="68"/>
      <c r="K13" s="68"/>
      <c r="L13" s="68"/>
      <c r="M13" s="68"/>
      <c r="N13" s="68"/>
      <c r="O13" s="68"/>
      <c r="P13" s="68"/>
      <c r="Q13" s="68"/>
      <c r="R13" s="68"/>
      <c r="S13" s="68"/>
      <c r="T13" s="68"/>
      <c r="U13" s="68"/>
      <c r="V13" s="68"/>
      <c r="W13" s="68"/>
      <c r="X13" s="68"/>
      <c r="Y13" s="68"/>
      <c r="Z13" s="68"/>
    </row>
    <row r="14" spans="1:26" ht="78.75" customHeight="1">
      <c r="A14" s="85" t="s">
        <v>140</v>
      </c>
      <c r="B14" s="6" t="s">
        <v>109</v>
      </c>
      <c r="C14" s="85" t="s">
        <v>113</v>
      </c>
      <c r="D14" s="6" t="s">
        <v>117</v>
      </c>
      <c r="E14" s="85" t="s">
        <v>120</v>
      </c>
      <c r="F14" s="86" t="s">
        <v>122</v>
      </c>
      <c r="G14" s="86" t="s">
        <v>125</v>
      </c>
      <c r="H14" s="86" t="s">
        <v>127</v>
      </c>
      <c r="I14" s="86" t="s">
        <v>141</v>
      </c>
      <c r="J14" s="68"/>
      <c r="K14" s="68"/>
      <c r="L14" s="68"/>
      <c r="M14" s="68"/>
      <c r="N14" s="68"/>
      <c r="O14" s="68"/>
      <c r="P14" s="68"/>
      <c r="Q14" s="68"/>
      <c r="R14" s="68"/>
      <c r="S14" s="68"/>
      <c r="T14" s="68"/>
      <c r="U14" s="68"/>
      <c r="V14" s="68"/>
      <c r="W14" s="68"/>
      <c r="X14" s="68"/>
      <c r="Y14" s="68"/>
      <c r="Z14" s="68"/>
    </row>
    <row r="15" spans="1:26" ht="31.5" customHeight="1">
      <c r="A15" s="73">
        <v>112</v>
      </c>
      <c r="B15" s="87" t="s">
        <v>142</v>
      </c>
      <c r="C15" s="88" t="s">
        <v>143</v>
      </c>
      <c r="D15" s="87" t="s">
        <v>144</v>
      </c>
      <c r="E15" s="89">
        <v>42901</v>
      </c>
      <c r="F15" s="90">
        <v>1</v>
      </c>
      <c r="G15" s="90">
        <v>43.9</v>
      </c>
      <c r="H15" s="91">
        <f>F15*G15</f>
        <v>43.9</v>
      </c>
      <c r="I15" s="92">
        <v>2.3E-3</v>
      </c>
      <c r="J15" s="68"/>
      <c r="K15" s="68"/>
      <c r="L15" s="68"/>
      <c r="M15" s="68"/>
      <c r="N15" s="68"/>
      <c r="O15" s="68"/>
      <c r="P15" s="68"/>
      <c r="Q15" s="68"/>
      <c r="R15" s="68"/>
      <c r="S15" s="68"/>
      <c r="T15" s="68"/>
      <c r="U15" s="68"/>
      <c r="V15" s="68"/>
      <c r="W15" s="68"/>
      <c r="X15" s="68"/>
      <c r="Y15" s="68"/>
      <c r="Z15" s="68"/>
    </row>
    <row r="16" spans="1:26" ht="15.75" customHeight="1">
      <c r="A16" s="82"/>
      <c r="B16" s="82"/>
      <c r="C16" s="68"/>
      <c r="D16" s="83"/>
      <c r="E16" s="68"/>
      <c r="F16" s="68"/>
      <c r="G16" s="68"/>
      <c r="H16" s="68"/>
      <c r="I16" s="68"/>
      <c r="J16" s="68"/>
      <c r="K16" s="68"/>
      <c r="L16" s="68"/>
      <c r="M16" s="68"/>
      <c r="N16" s="68"/>
      <c r="O16" s="68"/>
      <c r="P16" s="68"/>
      <c r="Q16" s="68"/>
      <c r="R16" s="68"/>
      <c r="S16" s="68"/>
      <c r="T16" s="68"/>
      <c r="U16" s="68"/>
      <c r="V16" s="68"/>
      <c r="W16" s="68"/>
      <c r="X16" s="68"/>
      <c r="Y16" s="68"/>
      <c r="Z16" s="68"/>
    </row>
    <row r="17" spans="1:26" ht="12.75" customHeight="1">
      <c r="A17" s="68"/>
      <c r="B17" s="68"/>
      <c r="C17" s="68"/>
      <c r="D17" s="68"/>
      <c r="E17" s="68"/>
      <c r="F17" s="68"/>
      <c r="G17" s="68"/>
      <c r="H17" s="68"/>
      <c r="I17" s="68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8"/>
      <c r="Z17" s="68"/>
    </row>
    <row r="18" spans="1:26" ht="29.25" customHeight="1">
      <c r="A18" s="84" t="s">
        <v>145</v>
      </c>
      <c r="B18" s="68"/>
      <c r="C18" s="93"/>
      <c r="D18" s="68"/>
      <c r="E18" s="68"/>
      <c r="F18" s="68"/>
      <c r="G18" s="68"/>
      <c r="H18" s="68"/>
      <c r="I18" s="68"/>
      <c r="J18" s="68"/>
      <c r="K18" s="68"/>
      <c r="L18" s="68"/>
      <c r="M18" s="68"/>
      <c r="N18" s="68"/>
      <c r="O18" s="68"/>
      <c r="P18" s="68"/>
      <c r="Q18" s="68"/>
      <c r="R18" s="68"/>
      <c r="S18" s="68"/>
      <c r="T18" s="68"/>
      <c r="U18" s="68"/>
      <c r="V18" s="68"/>
      <c r="W18" s="68"/>
      <c r="X18" s="68"/>
      <c r="Y18" s="68"/>
      <c r="Z18" s="68"/>
    </row>
    <row r="19" spans="1:26" ht="110.25" customHeight="1">
      <c r="A19" s="85" t="s">
        <v>140</v>
      </c>
      <c r="B19" s="6" t="s">
        <v>109</v>
      </c>
      <c r="C19" s="85" t="s">
        <v>113</v>
      </c>
      <c r="D19" s="6" t="s">
        <v>117</v>
      </c>
      <c r="E19" s="85" t="s">
        <v>120</v>
      </c>
      <c r="F19" s="86" t="s">
        <v>122</v>
      </c>
      <c r="G19" s="86" t="s">
        <v>125</v>
      </c>
      <c r="H19" s="86" t="s">
        <v>127</v>
      </c>
      <c r="I19" s="94" t="s">
        <v>146</v>
      </c>
      <c r="J19" s="95" t="s">
        <v>147</v>
      </c>
      <c r="K19" s="68"/>
      <c r="L19" s="68"/>
      <c r="M19" s="68"/>
      <c r="N19" s="68"/>
      <c r="O19" s="68"/>
      <c r="P19" s="68"/>
      <c r="Q19" s="68"/>
      <c r="R19" s="68"/>
      <c r="S19" s="68"/>
      <c r="T19" s="68"/>
      <c r="U19" s="68"/>
      <c r="V19" s="68"/>
      <c r="W19" s="68"/>
      <c r="X19" s="68"/>
      <c r="Y19" s="68"/>
      <c r="Z19" s="68"/>
    </row>
    <row r="20" spans="1:26" ht="48.75" customHeight="1">
      <c r="A20" s="73">
        <v>112</v>
      </c>
      <c r="B20" s="73" t="s">
        <v>111</v>
      </c>
      <c r="C20" s="73" t="s">
        <v>148</v>
      </c>
      <c r="D20" s="73" t="s">
        <v>149</v>
      </c>
      <c r="E20" s="89">
        <v>41241</v>
      </c>
      <c r="F20" s="90">
        <v>0.5</v>
      </c>
      <c r="G20" s="377">
        <v>79.7</v>
      </c>
      <c r="H20" s="96">
        <f>F20*G20</f>
        <v>39.85</v>
      </c>
      <c r="I20" s="92">
        <v>1.8E-3</v>
      </c>
      <c r="J20" s="379" t="s">
        <v>150</v>
      </c>
      <c r="K20" s="97"/>
      <c r="L20" s="97"/>
      <c r="M20" s="97"/>
      <c r="N20" s="97"/>
      <c r="O20" s="97"/>
      <c r="P20" s="97"/>
      <c r="Q20" s="97"/>
      <c r="R20" s="97"/>
      <c r="S20" s="97"/>
      <c r="T20" s="97"/>
      <c r="U20" s="97"/>
      <c r="V20" s="97"/>
      <c r="W20" s="97"/>
      <c r="X20" s="97"/>
      <c r="Y20" s="97"/>
      <c r="Z20" s="97"/>
    </row>
    <row r="21" spans="1:26" ht="48.75" customHeight="1">
      <c r="A21" s="73">
        <v>112</v>
      </c>
      <c r="B21" s="73" t="s">
        <v>111</v>
      </c>
      <c r="C21" s="73" t="s">
        <v>151</v>
      </c>
      <c r="D21" s="73" t="s">
        <v>149</v>
      </c>
      <c r="E21" s="89">
        <v>41241</v>
      </c>
      <c r="F21" s="90">
        <v>0.5</v>
      </c>
      <c r="G21" s="378"/>
      <c r="H21" s="96">
        <f>F21*G20</f>
        <v>39.85</v>
      </c>
      <c r="I21" s="92">
        <v>1.8E-3</v>
      </c>
      <c r="J21" s="378"/>
      <c r="K21" s="97"/>
      <c r="L21" s="97"/>
      <c r="M21" s="97"/>
      <c r="N21" s="97"/>
      <c r="O21" s="97"/>
      <c r="P21" s="97"/>
      <c r="Q21" s="97"/>
      <c r="R21" s="97"/>
      <c r="S21" s="97"/>
      <c r="T21" s="97"/>
      <c r="U21" s="97"/>
      <c r="V21" s="97"/>
      <c r="W21" s="97"/>
      <c r="X21" s="97"/>
      <c r="Y21" s="97"/>
      <c r="Z21" s="97"/>
    </row>
    <row r="22" spans="1:26" ht="12.75" customHeight="1">
      <c r="A22" s="68"/>
      <c r="B22" s="68"/>
      <c r="C22" s="68"/>
      <c r="D22" s="68"/>
      <c r="E22" s="68"/>
      <c r="F22" s="68"/>
      <c r="G22" s="68"/>
      <c r="H22" s="68"/>
      <c r="I22" s="68"/>
      <c r="J22" s="68"/>
      <c r="K22" s="68"/>
      <c r="L22" s="68"/>
      <c r="M22" s="68"/>
      <c r="N22" s="68"/>
      <c r="O22" s="68"/>
      <c r="P22" s="68"/>
      <c r="Q22" s="68"/>
      <c r="R22" s="68"/>
      <c r="S22" s="68"/>
      <c r="T22" s="68"/>
      <c r="U22" s="68"/>
      <c r="V22" s="68"/>
      <c r="W22" s="68"/>
      <c r="X22" s="68"/>
      <c r="Y22" s="68"/>
      <c r="Z22" s="68"/>
    </row>
    <row r="23" spans="1:26" ht="12.75" customHeight="1">
      <c r="A23" s="68"/>
      <c r="B23" s="68"/>
      <c r="C23" s="68"/>
      <c r="D23" s="68"/>
      <c r="E23" s="68"/>
      <c r="F23" s="68"/>
      <c r="G23" s="68"/>
      <c r="H23" s="68"/>
      <c r="I23" s="68"/>
      <c r="J23" s="68"/>
      <c r="K23" s="68"/>
      <c r="L23" s="68"/>
      <c r="M23" s="68"/>
      <c r="N23" s="68"/>
      <c r="O23" s="68"/>
      <c r="P23" s="68"/>
      <c r="Q23" s="68"/>
      <c r="R23" s="68"/>
      <c r="S23" s="68"/>
      <c r="T23" s="68"/>
      <c r="U23" s="68"/>
      <c r="V23" s="68"/>
      <c r="W23" s="68"/>
      <c r="X23" s="68"/>
      <c r="Y23" s="68"/>
      <c r="Z23" s="68"/>
    </row>
    <row r="24" spans="1:26" ht="12.75" customHeight="1">
      <c r="A24" s="68"/>
      <c r="B24" s="68"/>
      <c r="C24" s="68"/>
      <c r="D24" s="68"/>
      <c r="E24" s="68"/>
      <c r="F24" s="68"/>
      <c r="G24" s="68"/>
      <c r="H24" s="68"/>
      <c r="I24" s="68"/>
      <c r="J24" s="68"/>
      <c r="K24" s="68"/>
      <c r="L24" s="68"/>
      <c r="M24" s="68"/>
      <c r="N24" s="68"/>
      <c r="O24" s="68"/>
      <c r="P24" s="68"/>
      <c r="Q24" s="68"/>
      <c r="R24" s="68"/>
      <c r="S24" s="68"/>
      <c r="T24" s="68"/>
      <c r="U24" s="68"/>
      <c r="V24" s="68"/>
      <c r="W24" s="68"/>
      <c r="X24" s="68"/>
      <c r="Y24" s="68"/>
      <c r="Z24" s="68"/>
    </row>
    <row r="25" spans="1:26" ht="12.75" customHeight="1">
      <c r="A25" s="68"/>
      <c r="B25" s="68"/>
      <c r="C25" s="68"/>
      <c r="D25" s="68"/>
      <c r="E25" s="68"/>
      <c r="F25" s="68"/>
      <c r="G25" s="68"/>
      <c r="H25" s="68"/>
      <c r="I25" s="68"/>
      <c r="J25" s="68"/>
      <c r="K25" s="68"/>
      <c r="L25" s="68"/>
      <c r="M25" s="68"/>
      <c r="N25" s="68"/>
      <c r="O25" s="68"/>
      <c r="P25" s="68"/>
      <c r="Q25" s="68"/>
      <c r="R25" s="68"/>
      <c r="S25" s="68"/>
      <c r="T25" s="68"/>
      <c r="U25" s="68"/>
      <c r="V25" s="68"/>
      <c r="W25" s="68"/>
      <c r="X25" s="68"/>
      <c r="Y25" s="68"/>
      <c r="Z25" s="68"/>
    </row>
    <row r="26" spans="1:26" ht="12.75" customHeight="1">
      <c r="A26" s="68"/>
      <c r="B26" s="68"/>
      <c r="C26" s="68"/>
      <c r="D26" s="68"/>
      <c r="E26" s="68"/>
      <c r="F26" s="68"/>
      <c r="G26" s="68"/>
      <c r="H26" s="68"/>
      <c r="I26" s="68"/>
      <c r="J26" s="68"/>
      <c r="K26" s="68"/>
      <c r="L26" s="68"/>
      <c r="M26" s="68"/>
      <c r="N26" s="68"/>
      <c r="O26" s="68"/>
      <c r="P26" s="68"/>
      <c r="Q26" s="68"/>
      <c r="R26" s="68"/>
      <c r="S26" s="68"/>
      <c r="T26" s="68"/>
      <c r="U26" s="68"/>
      <c r="V26" s="68"/>
      <c r="W26" s="68"/>
      <c r="X26" s="68"/>
      <c r="Y26" s="68"/>
      <c r="Z26" s="68"/>
    </row>
    <row r="27" spans="1:26" ht="12.75" customHeight="1">
      <c r="A27" s="68"/>
      <c r="B27" s="68"/>
      <c r="C27" s="68"/>
      <c r="D27" s="68"/>
      <c r="E27" s="68"/>
      <c r="F27" s="68"/>
      <c r="G27" s="68"/>
      <c r="H27" s="68"/>
      <c r="I27" s="68"/>
      <c r="J27" s="68"/>
      <c r="K27" s="68"/>
      <c r="L27" s="68"/>
      <c r="M27" s="68"/>
      <c r="N27" s="68"/>
      <c r="O27" s="68"/>
      <c r="P27" s="68"/>
      <c r="Q27" s="68"/>
      <c r="R27" s="68"/>
      <c r="S27" s="68"/>
      <c r="T27" s="68"/>
      <c r="U27" s="68"/>
      <c r="V27" s="68"/>
      <c r="W27" s="68"/>
      <c r="X27" s="68"/>
      <c r="Y27" s="68"/>
      <c r="Z27" s="68"/>
    </row>
    <row r="28" spans="1:26" ht="12.75" customHeight="1">
      <c r="A28" s="68"/>
      <c r="B28" s="68"/>
      <c r="C28" s="68"/>
      <c r="D28" s="68"/>
      <c r="E28" s="68"/>
      <c r="F28" s="68"/>
      <c r="G28" s="68"/>
      <c r="H28" s="68"/>
      <c r="I28" s="68"/>
      <c r="J28" s="68"/>
      <c r="K28" s="68"/>
      <c r="L28" s="68"/>
      <c r="M28" s="68"/>
      <c r="N28" s="68"/>
      <c r="O28" s="68"/>
      <c r="P28" s="68"/>
      <c r="Q28" s="68"/>
      <c r="R28" s="68"/>
      <c r="S28" s="68"/>
      <c r="T28" s="68"/>
      <c r="U28" s="68"/>
      <c r="V28" s="68"/>
      <c r="W28" s="68"/>
      <c r="X28" s="68"/>
      <c r="Y28" s="68"/>
      <c r="Z28" s="68"/>
    </row>
    <row r="29" spans="1:26" ht="12.75" customHeight="1">
      <c r="A29" s="68"/>
      <c r="B29" s="68"/>
      <c r="C29" s="68"/>
      <c r="D29" s="68"/>
      <c r="E29" s="68"/>
      <c r="F29" s="68"/>
      <c r="G29" s="68"/>
      <c r="H29" s="68"/>
      <c r="I29" s="68"/>
      <c r="J29" s="68"/>
      <c r="K29" s="68"/>
      <c r="L29" s="68"/>
      <c r="M29" s="68"/>
      <c r="N29" s="68"/>
      <c r="O29" s="68"/>
      <c r="P29" s="68"/>
      <c r="Q29" s="68"/>
      <c r="R29" s="68"/>
      <c r="S29" s="68"/>
      <c r="T29" s="68"/>
      <c r="U29" s="68"/>
      <c r="V29" s="68"/>
      <c r="W29" s="68"/>
      <c r="X29" s="68"/>
      <c r="Y29" s="68"/>
      <c r="Z29" s="68"/>
    </row>
    <row r="30" spans="1:26" ht="12.75" customHeight="1">
      <c r="A30" s="68"/>
      <c r="B30" s="68"/>
      <c r="C30" s="68"/>
      <c r="D30" s="68"/>
      <c r="E30" s="68"/>
      <c r="F30" s="68"/>
      <c r="G30" s="68"/>
      <c r="H30" s="68"/>
      <c r="I30" s="68"/>
      <c r="J30" s="68"/>
      <c r="K30" s="68"/>
      <c r="L30" s="68"/>
      <c r="M30" s="68"/>
      <c r="N30" s="68"/>
      <c r="O30" s="68"/>
      <c r="P30" s="68"/>
      <c r="Q30" s="68"/>
      <c r="R30" s="68"/>
      <c r="S30" s="68"/>
      <c r="T30" s="68"/>
      <c r="U30" s="68"/>
      <c r="V30" s="68"/>
      <c r="W30" s="68"/>
      <c r="X30" s="68"/>
      <c r="Y30" s="68"/>
      <c r="Z30" s="68"/>
    </row>
    <row r="31" spans="1:26" ht="12.75" customHeight="1">
      <c r="A31" s="68"/>
      <c r="B31" s="68"/>
      <c r="C31" s="68"/>
      <c r="D31" s="68"/>
      <c r="E31" s="68"/>
      <c r="F31" s="68"/>
      <c r="G31" s="68"/>
      <c r="H31" s="68"/>
      <c r="I31" s="68"/>
      <c r="J31" s="68"/>
      <c r="K31" s="68"/>
      <c r="L31" s="68"/>
      <c r="M31" s="68"/>
      <c r="N31" s="68"/>
      <c r="O31" s="68"/>
      <c r="P31" s="68"/>
      <c r="Q31" s="68"/>
      <c r="R31" s="68"/>
      <c r="S31" s="68"/>
      <c r="T31" s="68"/>
      <c r="U31" s="68"/>
      <c r="V31" s="68"/>
      <c r="W31" s="68"/>
      <c r="X31" s="68"/>
      <c r="Y31" s="68"/>
      <c r="Z31" s="68"/>
    </row>
    <row r="32" spans="1:26" ht="12.75" customHeight="1">
      <c r="A32" s="68"/>
      <c r="B32" s="68"/>
      <c r="C32" s="68"/>
      <c r="D32" s="68"/>
      <c r="E32" s="68"/>
      <c r="F32" s="68"/>
      <c r="G32" s="68"/>
      <c r="H32" s="68"/>
      <c r="I32" s="68"/>
      <c r="J32" s="68"/>
      <c r="K32" s="68"/>
      <c r="L32" s="68"/>
      <c r="M32" s="68"/>
      <c r="N32" s="68"/>
      <c r="O32" s="68"/>
      <c r="P32" s="68"/>
      <c r="Q32" s="68"/>
      <c r="R32" s="68"/>
      <c r="S32" s="68"/>
      <c r="T32" s="68"/>
      <c r="U32" s="68"/>
      <c r="V32" s="68"/>
      <c r="W32" s="68"/>
      <c r="X32" s="68"/>
      <c r="Y32" s="68"/>
      <c r="Z32" s="68"/>
    </row>
    <row r="33" spans="1:26" ht="12.75" customHeight="1">
      <c r="A33" s="68"/>
      <c r="B33" s="68"/>
      <c r="C33" s="68"/>
      <c r="D33" s="68"/>
      <c r="E33" s="68"/>
      <c r="F33" s="68"/>
      <c r="G33" s="68"/>
      <c r="H33" s="68"/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  <c r="X33" s="68"/>
      <c r="Y33" s="68"/>
      <c r="Z33" s="68"/>
    </row>
    <row r="34" spans="1:26" ht="12.75" customHeight="1">
      <c r="A34" s="68"/>
      <c r="B34" s="68"/>
      <c r="C34" s="68"/>
      <c r="D34" s="68"/>
      <c r="E34" s="68"/>
      <c r="F34" s="68"/>
      <c r="G34" s="68"/>
      <c r="H34" s="68"/>
      <c r="I34" s="68"/>
      <c r="J34" s="68"/>
      <c r="K34" s="68"/>
      <c r="L34" s="68"/>
      <c r="M34" s="68"/>
      <c r="N34" s="68"/>
      <c r="O34" s="68"/>
      <c r="P34" s="68"/>
      <c r="Q34" s="68"/>
      <c r="R34" s="68"/>
      <c r="S34" s="68"/>
      <c r="T34" s="68"/>
      <c r="U34" s="68"/>
      <c r="V34" s="68"/>
      <c r="W34" s="68"/>
      <c r="X34" s="68"/>
      <c r="Y34" s="68"/>
      <c r="Z34" s="68"/>
    </row>
    <row r="35" spans="1:26" ht="12.75" customHeight="1">
      <c r="A35" s="68"/>
      <c r="B35" s="68"/>
      <c r="C35" s="68"/>
      <c r="D35" s="68"/>
      <c r="E35" s="68"/>
      <c r="F35" s="68"/>
      <c r="G35" s="68"/>
      <c r="H35" s="68"/>
      <c r="I35" s="68"/>
      <c r="J35" s="68"/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8"/>
      <c r="V35" s="68"/>
      <c r="W35" s="68"/>
      <c r="X35" s="68"/>
      <c r="Y35" s="68"/>
      <c r="Z35" s="68"/>
    </row>
    <row r="36" spans="1:26" ht="12.75" customHeight="1">
      <c r="A36" s="68"/>
      <c r="B36" s="68"/>
      <c r="C36" s="68"/>
      <c r="D36" s="68"/>
      <c r="E36" s="68"/>
      <c r="F36" s="68"/>
      <c r="G36" s="68"/>
      <c r="H36" s="68"/>
      <c r="I36" s="68"/>
      <c r="J36" s="68"/>
      <c r="K36" s="68"/>
      <c r="L36" s="68"/>
      <c r="M36" s="68"/>
      <c r="N36" s="68"/>
      <c r="O36" s="68"/>
      <c r="P36" s="68"/>
      <c r="Q36" s="68"/>
      <c r="R36" s="68"/>
      <c r="S36" s="68"/>
      <c r="T36" s="68"/>
      <c r="U36" s="68"/>
      <c r="V36" s="68"/>
      <c r="W36" s="68"/>
      <c r="X36" s="68"/>
      <c r="Y36" s="68"/>
      <c r="Z36" s="68"/>
    </row>
    <row r="37" spans="1:26" ht="12.75" customHeight="1">
      <c r="A37" s="68"/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</row>
    <row r="38" spans="1:26" ht="12.75" customHeight="1">
      <c r="A38" s="68"/>
      <c r="B38" s="68"/>
      <c r="C38" s="68"/>
      <c r="D38" s="68"/>
      <c r="E38" s="68"/>
      <c r="F38" s="68"/>
      <c r="G38" s="68"/>
      <c r="H38" s="68"/>
      <c r="I38" s="68"/>
      <c r="J38" s="68"/>
      <c r="K38" s="68"/>
      <c r="L38" s="68"/>
      <c r="M38" s="68"/>
      <c r="N38" s="68"/>
      <c r="O38" s="68"/>
      <c r="P38" s="68"/>
      <c r="Q38" s="68"/>
      <c r="R38" s="68"/>
      <c r="S38" s="68"/>
      <c r="T38" s="68"/>
      <c r="U38" s="68"/>
      <c r="V38" s="68"/>
      <c r="W38" s="68"/>
      <c r="X38" s="68"/>
      <c r="Y38" s="68"/>
      <c r="Z38" s="68"/>
    </row>
    <row r="39" spans="1:26" ht="12.75" customHeight="1">
      <c r="A39" s="68"/>
      <c r="B39" s="68"/>
      <c r="C39" s="68"/>
      <c r="D39" s="68"/>
      <c r="E39" s="68"/>
      <c r="F39" s="68"/>
      <c r="G39" s="68"/>
      <c r="H39" s="68"/>
      <c r="I39" s="68"/>
      <c r="J39" s="68"/>
      <c r="K39" s="68"/>
      <c r="L39" s="68"/>
      <c r="M39" s="68"/>
      <c r="N39" s="68"/>
      <c r="O39" s="68"/>
      <c r="P39" s="68"/>
      <c r="Q39" s="68"/>
      <c r="R39" s="68"/>
      <c r="S39" s="68"/>
      <c r="T39" s="68"/>
      <c r="U39" s="68"/>
      <c r="V39" s="68"/>
      <c r="W39" s="68"/>
      <c r="X39" s="68"/>
      <c r="Y39" s="68"/>
      <c r="Z39" s="68"/>
    </row>
    <row r="40" spans="1:26" ht="12.75" customHeight="1">
      <c r="A40" s="68"/>
      <c r="B40" s="68"/>
      <c r="C40" s="68"/>
      <c r="D40" s="68"/>
      <c r="E40" s="68"/>
      <c r="F40" s="68"/>
      <c r="G40" s="68"/>
      <c r="H40" s="68"/>
      <c r="I40" s="68"/>
      <c r="J40" s="68"/>
      <c r="K40" s="68"/>
      <c r="L40" s="68"/>
      <c r="M40" s="68"/>
      <c r="N40" s="68"/>
      <c r="O40" s="68"/>
      <c r="P40" s="68"/>
      <c r="Q40" s="68"/>
      <c r="R40" s="68"/>
      <c r="S40" s="68"/>
      <c r="T40" s="68"/>
      <c r="U40" s="68"/>
      <c r="V40" s="68"/>
      <c r="W40" s="68"/>
      <c r="X40" s="68"/>
      <c r="Y40" s="68"/>
      <c r="Z40" s="68"/>
    </row>
    <row r="41" spans="1:26" ht="12.75" customHeight="1">
      <c r="A41" s="68"/>
      <c r="B41" s="68"/>
      <c r="C41" s="68"/>
      <c r="D41" s="68"/>
      <c r="E41" s="68"/>
      <c r="F41" s="68"/>
      <c r="G41" s="68"/>
      <c r="H41" s="68"/>
      <c r="I41" s="68"/>
      <c r="J41" s="68"/>
      <c r="K41" s="68"/>
      <c r="L41" s="68"/>
      <c r="M41" s="68"/>
      <c r="N41" s="68"/>
      <c r="O41" s="68"/>
      <c r="P41" s="68"/>
      <c r="Q41" s="68"/>
      <c r="R41" s="68"/>
      <c r="S41" s="68"/>
      <c r="T41" s="68"/>
      <c r="U41" s="68"/>
      <c r="V41" s="68"/>
      <c r="W41" s="68"/>
      <c r="X41" s="68"/>
      <c r="Y41" s="68"/>
      <c r="Z41" s="68"/>
    </row>
    <row r="42" spans="1:26" ht="12.75" customHeight="1">
      <c r="A42" s="68"/>
      <c r="B42" s="68"/>
      <c r="C42" s="68"/>
      <c r="D42" s="68"/>
      <c r="E42" s="68"/>
      <c r="F42" s="68"/>
      <c r="G42" s="68"/>
      <c r="H42" s="68"/>
      <c r="I42" s="68"/>
      <c r="J42" s="68"/>
      <c r="K42" s="68"/>
      <c r="L42" s="68"/>
      <c r="M42" s="68"/>
      <c r="N42" s="68"/>
      <c r="O42" s="68"/>
      <c r="P42" s="68"/>
      <c r="Q42" s="68"/>
      <c r="R42" s="68"/>
      <c r="S42" s="68"/>
      <c r="T42" s="68"/>
      <c r="U42" s="68"/>
      <c r="V42" s="68"/>
      <c r="W42" s="68"/>
      <c r="X42" s="68"/>
      <c r="Y42" s="68"/>
      <c r="Z42" s="68"/>
    </row>
    <row r="43" spans="1:26" ht="12.75" customHeight="1">
      <c r="A43" s="68"/>
      <c r="B43" s="68"/>
      <c r="C43" s="68"/>
      <c r="D43" s="68"/>
      <c r="E43" s="68"/>
      <c r="F43" s="68"/>
      <c r="G43" s="68"/>
      <c r="H43" s="68"/>
      <c r="I43" s="68"/>
      <c r="J43" s="68"/>
      <c r="K43" s="68"/>
      <c r="L43" s="68"/>
      <c r="M43" s="68"/>
      <c r="N43" s="68"/>
      <c r="O43" s="68"/>
      <c r="P43" s="68"/>
      <c r="Q43" s="68"/>
      <c r="R43" s="68"/>
      <c r="S43" s="68"/>
      <c r="T43" s="68"/>
      <c r="U43" s="68"/>
      <c r="V43" s="68"/>
      <c r="W43" s="68"/>
      <c r="X43" s="68"/>
      <c r="Y43" s="68"/>
      <c r="Z43" s="68"/>
    </row>
    <row r="44" spans="1:26" ht="12.75" customHeight="1">
      <c r="A44" s="68"/>
      <c r="B44" s="68"/>
      <c r="C44" s="68"/>
      <c r="D44" s="68"/>
      <c r="E44" s="68"/>
      <c r="F44" s="68"/>
      <c r="G44" s="68"/>
      <c r="H44" s="68"/>
      <c r="I44" s="68"/>
      <c r="J44" s="68"/>
      <c r="K44" s="68"/>
      <c r="L44" s="68"/>
      <c r="M44" s="68"/>
      <c r="N44" s="68"/>
      <c r="O44" s="68"/>
      <c r="P44" s="68"/>
      <c r="Q44" s="68"/>
      <c r="R44" s="68"/>
      <c r="S44" s="68"/>
      <c r="T44" s="68"/>
      <c r="U44" s="68"/>
      <c r="V44" s="68"/>
      <c r="W44" s="68"/>
      <c r="X44" s="68"/>
      <c r="Y44" s="68"/>
      <c r="Z44" s="68"/>
    </row>
    <row r="45" spans="1:26" ht="12.75" customHeight="1">
      <c r="A45" s="68"/>
      <c r="B45" s="68"/>
      <c r="C45" s="68"/>
      <c r="D45" s="68"/>
      <c r="E45" s="68"/>
      <c r="F45" s="68"/>
      <c r="G45" s="68"/>
      <c r="H45" s="68"/>
      <c r="I45" s="68"/>
      <c r="J45" s="68"/>
      <c r="K45" s="68"/>
      <c r="L45" s="68"/>
      <c r="M45" s="68"/>
      <c r="N45" s="68"/>
      <c r="O45" s="68"/>
      <c r="P45" s="68"/>
      <c r="Q45" s="68"/>
      <c r="R45" s="68"/>
      <c r="S45" s="68"/>
      <c r="T45" s="68"/>
      <c r="U45" s="68"/>
      <c r="V45" s="68"/>
      <c r="W45" s="68"/>
      <c r="X45" s="68"/>
      <c r="Y45" s="68"/>
      <c r="Z45" s="68"/>
    </row>
    <row r="46" spans="1:26" ht="12.75" customHeight="1">
      <c r="A46" s="68"/>
      <c r="B46" s="68"/>
      <c r="C46" s="68"/>
      <c r="D46" s="68"/>
      <c r="E46" s="68"/>
      <c r="F46" s="68"/>
      <c r="G46" s="68"/>
      <c r="H46" s="68"/>
      <c r="I46" s="68"/>
      <c r="J46" s="68"/>
      <c r="K46" s="68"/>
      <c r="L46" s="68"/>
      <c r="M46" s="68"/>
      <c r="N46" s="68"/>
      <c r="O46" s="68"/>
      <c r="P46" s="68"/>
      <c r="Q46" s="68"/>
      <c r="R46" s="68"/>
      <c r="S46" s="68"/>
      <c r="T46" s="68"/>
      <c r="U46" s="68"/>
      <c r="V46" s="68"/>
      <c r="W46" s="68"/>
      <c r="X46" s="68"/>
      <c r="Y46" s="68"/>
      <c r="Z46" s="68"/>
    </row>
    <row r="47" spans="1:26" ht="12.75" customHeight="1">
      <c r="A47" s="68"/>
      <c r="B47" s="68"/>
      <c r="C47" s="68"/>
      <c r="D47" s="68"/>
      <c r="E47" s="68"/>
      <c r="F47" s="68"/>
      <c r="G47" s="68"/>
      <c r="H47" s="68"/>
      <c r="I47" s="68"/>
      <c r="J47" s="68"/>
      <c r="K47" s="68"/>
      <c r="L47" s="68"/>
      <c r="M47" s="68"/>
      <c r="N47" s="68"/>
      <c r="O47" s="68"/>
      <c r="P47" s="68"/>
      <c r="Q47" s="68"/>
      <c r="R47" s="68"/>
      <c r="S47" s="68"/>
      <c r="T47" s="68"/>
      <c r="U47" s="68"/>
      <c r="V47" s="68"/>
      <c r="W47" s="68"/>
      <c r="X47" s="68"/>
      <c r="Y47" s="68"/>
      <c r="Z47" s="68"/>
    </row>
    <row r="48" spans="1:26" ht="12.75" customHeight="1">
      <c r="A48" s="68"/>
      <c r="B48" s="68"/>
      <c r="C48" s="68"/>
      <c r="D48" s="68"/>
      <c r="E48" s="68"/>
      <c r="F48" s="68"/>
      <c r="G48" s="68"/>
      <c r="H48" s="68"/>
      <c r="I48" s="68"/>
      <c r="J48" s="68"/>
      <c r="K48" s="68"/>
      <c r="L48" s="68"/>
      <c r="M48" s="68"/>
      <c r="N48" s="68"/>
      <c r="O48" s="68"/>
      <c r="P48" s="68"/>
      <c r="Q48" s="68"/>
      <c r="R48" s="68"/>
      <c r="S48" s="68"/>
      <c r="T48" s="68"/>
      <c r="U48" s="68"/>
      <c r="V48" s="68"/>
      <c r="W48" s="68"/>
      <c r="X48" s="68"/>
      <c r="Y48" s="68"/>
      <c r="Z48" s="68"/>
    </row>
    <row r="49" spans="1:26" ht="12.75" customHeight="1">
      <c r="A49" s="68"/>
      <c r="B49" s="68"/>
      <c r="C49" s="68"/>
      <c r="D49" s="68"/>
      <c r="E49" s="68"/>
      <c r="F49" s="68"/>
      <c r="G49" s="68"/>
      <c r="H49" s="68"/>
      <c r="I49" s="68"/>
      <c r="J49" s="68"/>
      <c r="K49" s="68"/>
      <c r="L49" s="68"/>
      <c r="M49" s="68"/>
      <c r="N49" s="68"/>
      <c r="O49" s="68"/>
      <c r="P49" s="68"/>
      <c r="Q49" s="68"/>
      <c r="R49" s="68"/>
      <c r="S49" s="68"/>
      <c r="T49" s="68"/>
      <c r="U49" s="68"/>
      <c r="V49" s="68"/>
      <c r="W49" s="68"/>
      <c r="X49" s="68"/>
      <c r="Y49" s="68"/>
      <c r="Z49" s="68"/>
    </row>
    <row r="50" spans="1:26" ht="12.75" customHeight="1">
      <c r="A50" s="68"/>
      <c r="B50" s="68"/>
      <c r="C50" s="68"/>
      <c r="D50" s="68"/>
      <c r="E50" s="68"/>
      <c r="F50" s="68"/>
      <c r="G50" s="68"/>
      <c r="H50" s="68"/>
      <c r="I50" s="68"/>
      <c r="J50" s="68"/>
      <c r="K50" s="68"/>
      <c r="L50" s="68"/>
      <c r="M50" s="68"/>
      <c r="N50" s="68"/>
      <c r="O50" s="68"/>
      <c r="P50" s="68"/>
      <c r="Q50" s="68"/>
      <c r="R50" s="68"/>
      <c r="S50" s="68"/>
      <c r="T50" s="68"/>
      <c r="U50" s="68"/>
      <c r="V50" s="68"/>
      <c r="W50" s="68"/>
      <c r="X50" s="68"/>
      <c r="Y50" s="68"/>
      <c r="Z50" s="68"/>
    </row>
    <row r="51" spans="1:26" ht="12.75" customHeight="1">
      <c r="A51" s="68"/>
      <c r="B51" s="68"/>
      <c r="C51" s="68"/>
      <c r="D51" s="68"/>
      <c r="E51" s="68"/>
      <c r="F51" s="68"/>
      <c r="G51" s="68"/>
      <c r="H51" s="68"/>
      <c r="I51" s="68"/>
      <c r="J51" s="68"/>
      <c r="K51" s="68"/>
      <c r="L51" s="68"/>
      <c r="M51" s="68"/>
      <c r="N51" s="68"/>
      <c r="O51" s="68"/>
      <c r="P51" s="68"/>
      <c r="Q51" s="68"/>
      <c r="R51" s="68"/>
      <c r="S51" s="68"/>
      <c r="T51" s="68"/>
      <c r="U51" s="68"/>
      <c r="V51" s="68"/>
      <c r="W51" s="68"/>
      <c r="X51" s="68"/>
      <c r="Y51" s="68"/>
      <c r="Z51" s="68"/>
    </row>
    <row r="52" spans="1:26" ht="12.75" customHeight="1">
      <c r="A52" s="68"/>
      <c r="B52" s="68"/>
      <c r="C52" s="68"/>
      <c r="D52" s="68"/>
      <c r="E52" s="68"/>
      <c r="F52" s="68"/>
      <c r="G52" s="68"/>
      <c r="H52" s="68"/>
      <c r="I52" s="68"/>
      <c r="J52" s="68"/>
      <c r="K52" s="68"/>
      <c r="L52" s="68"/>
      <c r="M52" s="68"/>
      <c r="N52" s="68"/>
      <c r="O52" s="68"/>
      <c r="P52" s="68"/>
      <c r="Q52" s="68"/>
      <c r="R52" s="68"/>
      <c r="S52" s="68"/>
      <c r="T52" s="68"/>
      <c r="U52" s="68"/>
      <c r="V52" s="68"/>
      <c r="W52" s="68"/>
      <c r="X52" s="68"/>
      <c r="Y52" s="68"/>
      <c r="Z52" s="68"/>
    </row>
    <row r="53" spans="1:26" ht="12.75" customHeight="1">
      <c r="A53" s="68"/>
      <c r="B53" s="68"/>
      <c r="C53" s="68"/>
      <c r="D53" s="68"/>
      <c r="E53" s="68"/>
      <c r="F53" s="68"/>
      <c r="G53" s="68"/>
      <c r="H53" s="68"/>
      <c r="I53" s="68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8"/>
      <c r="Z53" s="68"/>
    </row>
    <row r="54" spans="1:26" ht="12.75" customHeight="1">
      <c r="A54" s="68"/>
      <c r="B54" s="68"/>
      <c r="C54" s="68"/>
      <c r="D54" s="68"/>
      <c r="E54" s="68"/>
      <c r="F54" s="68"/>
      <c r="G54" s="68"/>
      <c r="H54" s="68"/>
      <c r="I54" s="68"/>
      <c r="J54" s="68"/>
      <c r="K54" s="68"/>
      <c r="L54" s="68"/>
      <c r="M54" s="68"/>
      <c r="N54" s="68"/>
      <c r="O54" s="68"/>
      <c r="P54" s="68"/>
      <c r="Q54" s="68"/>
      <c r="R54" s="68"/>
      <c r="S54" s="68"/>
      <c r="T54" s="68"/>
      <c r="U54" s="68"/>
      <c r="V54" s="68"/>
      <c r="W54" s="68"/>
      <c r="X54" s="68"/>
      <c r="Y54" s="68"/>
      <c r="Z54" s="68"/>
    </row>
    <row r="55" spans="1:26" ht="12.75" customHeight="1">
      <c r="A55" s="68"/>
      <c r="B55" s="68"/>
      <c r="C55" s="68"/>
      <c r="D55" s="68"/>
      <c r="E55" s="68"/>
      <c r="F55" s="68"/>
      <c r="G55" s="68"/>
      <c r="H55" s="68"/>
      <c r="I55" s="68"/>
      <c r="J55" s="68"/>
      <c r="K55" s="68"/>
      <c r="L55" s="68"/>
      <c r="M55" s="68"/>
      <c r="N55" s="68"/>
      <c r="O55" s="68"/>
      <c r="P55" s="68"/>
      <c r="Q55" s="68"/>
      <c r="R55" s="68"/>
      <c r="S55" s="68"/>
      <c r="T55" s="68"/>
      <c r="U55" s="68"/>
      <c r="V55" s="68"/>
      <c r="W55" s="68"/>
      <c r="X55" s="68"/>
      <c r="Y55" s="68"/>
      <c r="Z55" s="68"/>
    </row>
    <row r="56" spans="1:26" ht="12.75" customHeight="1">
      <c r="A56" s="68"/>
      <c r="B56" s="68"/>
      <c r="C56" s="68"/>
      <c r="D56" s="68"/>
      <c r="E56" s="68"/>
      <c r="F56" s="68"/>
      <c r="G56" s="68"/>
      <c r="H56" s="68"/>
      <c r="I56" s="68"/>
      <c r="J56" s="68"/>
      <c r="K56" s="68"/>
      <c r="L56" s="68"/>
      <c r="M56" s="68"/>
      <c r="N56" s="68"/>
      <c r="O56" s="68"/>
      <c r="P56" s="68"/>
      <c r="Q56" s="68"/>
      <c r="R56" s="68"/>
      <c r="S56" s="68"/>
      <c r="T56" s="68"/>
      <c r="U56" s="68"/>
      <c r="V56" s="68"/>
      <c r="W56" s="68"/>
      <c r="X56" s="68"/>
      <c r="Y56" s="68"/>
      <c r="Z56" s="68"/>
    </row>
    <row r="57" spans="1:26" ht="12.75" customHeight="1">
      <c r="A57" s="68"/>
      <c r="B57" s="68"/>
      <c r="C57" s="68"/>
      <c r="D57" s="68"/>
      <c r="E57" s="68"/>
      <c r="F57" s="68"/>
      <c r="G57" s="68"/>
      <c r="H57" s="68"/>
      <c r="I57" s="68"/>
      <c r="J57" s="68"/>
      <c r="K57" s="68"/>
      <c r="L57" s="68"/>
      <c r="M57" s="68"/>
      <c r="N57" s="68"/>
      <c r="O57" s="68"/>
      <c r="P57" s="68"/>
      <c r="Q57" s="68"/>
      <c r="R57" s="68"/>
      <c r="S57" s="68"/>
      <c r="T57" s="68"/>
      <c r="U57" s="68"/>
      <c r="V57" s="68"/>
      <c r="W57" s="68"/>
      <c r="X57" s="68"/>
      <c r="Y57" s="68"/>
      <c r="Z57" s="68"/>
    </row>
    <row r="58" spans="1:26" ht="12.75" customHeight="1">
      <c r="A58" s="68"/>
      <c r="B58" s="68"/>
      <c r="C58" s="68"/>
      <c r="D58" s="68"/>
      <c r="E58" s="68"/>
      <c r="F58" s="68"/>
      <c r="G58" s="68"/>
      <c r="H58" s="68"/>
      <c r="I58" s="68"/>
      <c r="J58" s="68"/>
      <c r="K58" s="68"/>
      <c r="L58" s="68"/>
      <c r="M58" s="68"/>
      <c r="N58" s="68"/>
      <c r="O58" s="68"/>
      <c r="P58" s="68"/>
      <c r="Q58" s="68"/>
      <c r="R58" s="68"/>
      <c r="S58" s="68"/>
      <c r="T58" s="68"/>
      <c r="U58" s="68"/>
      <c r="V58" s="68"/>
      <c r="W58" s="68"/>
      <c r="X58" s="68"/>
      <c r="Y58" s="68"/>
      <c r="Z58" s="68"/>
    </row>
    <row r="59" spans="1:26" ht="12.75" customHeight="1">
      <c r="A59" s="68"/>
      <c r="B59" s="68"/>
      <c r="C59" s="68"/>
      <c r="D59" s="68"/>
      <c r="E59" s="68"/>
      <c r="F59" s="68"/>
      <c r="G59" s="68"/>
      <c r="H59" s="68"/>
      <c r="I59" s="68"/>
      <c r="J59" s="68"/>
      <c r="K59" s="68"/>
      <c r="L59" s="68"/>
      <c r="M59" s="68"/>
      <c r="N59" s="68"/>
      <c r="O59" s="68"/>
      <c r="P59" s="68"/>
      <c r="Q59" s="68"/>
      <c r="R59" s="68"/>
      <c r="S59" s="68"/>
      <c r="T59" s="68"/>
      <c r="U59" s="68"/>
      <c r="V59" s="68"/>
      <c r="W59" s="68"/>
      <c r="X59" s="68"/>
      <c r="Y59" s="68"/>
      <c r="Z59" s="68"/>
    </row>
    <row r="60" spans="1:26" ht="12.75" customHeight="1">
      <c r="A60" s="68"/>
      <c r="B60" s="68"/>
      <c r="C60" s="68"/>
      <c r="D60" s="68"/>
      <c r="E60" s="68"/>
      <c r="F60" s="68"/>
      <c r="G60" s="68"/>
      <c r="H60" s="68"/>
      <c r="I60" s="68"/>
      <c r="J60" s="68"/>
      <c r="K60" s="68"/>
      <c r="L60" s="68"/>
      <c r="M60" s="68"/>
      <c r="N60" s="68"/>
      <c r="O60" s="68"/>
      <c r="P60" s="68"/>
      <c r="Q60" s="68"/>
      <c r="R60" s="68"/>
      <c r="S60" s="68"/>
      <c r="T60" s="68"/>
      <c r="U60" s="68"/>
      <c r="V60" s="68"/>
      <c r="W60" s="68"/>
      <c r="X60" s="68"/>
      <c r="Y60" s="68"/>
      <c r="Z60" s="68"/>
    </row>
    <row r="61" spans="1:26" ht="12.75" customHeight="1">
      <c r="A61" s="68"/>
      <c r="B61" s="68"/>
      <c r="C61" s="68"/>
      <c r="D61" s="68"/>
      <c r="E61" s="68"/>
      <c r="F61" s="68"/>
      <c r="G61" s="68"/>
      <c r="H61" s="68"/>
      <c r="I61" s="68"/>
      <c r="J61" s="68"/>
      <c r="K61" s="68"/>
      <c r="L61" s="68"/>
      <c r="M61" s="68"/>
      <c r="N61" s="68"/>
      <c r="O61" s="68"/>
      <c r="P61" s="68"/>
      <c r="Q61" s="68"/>
      <c r="R61" s="68"/>
      <c r="S61" s="68"/>
      <c r="T61" s="68"/>
      <c r="U61" s="68"/>
      <c r="V61" s="68"/>
      <c r="W61" s="68"/>
      <c r="X61" s="68"/>
      <c r="Y61" s="68"/>
      <c r="Z61" s="68"/>
    </row>
    <row r="62" spans="1:26" ht="12.75" customHeight="1">
      <c r="A62" s="68"/>
      <c r="B62" s="68"/>
      <c r="C62" s="68"/>
      <c r="D62" s="68"/>
      <c r="E62" s="68"/>
      <c r="F62" s="68"/>
      <c r="G62" s="68"/>
      <c r="H62" s="68"/>
      <c r="I62" s="68"/>
      <c r="J62" s="68"/>
      <c r="K62" s="68"/>
      <c r="L62" s="68"/>
      <c r="M62" s="68"/>
      <c r="N62" s="68"/>
      <c r="O62" s="68"/>
      <c r="P62" s="68"/>
      <c r="Q62" s="68"/>
      <c r="R62" s="68"/>
      <c r="S62" s="68"/>
      <c r="T62" s="68"/>
      <c r="U62" s="68"/>
      <c r="V62" s="68"/>
      <c r="W62" s="68"/>
      <c r="X62" s="68"/>
      <c r="Y62" s="68"/>
      <c r="Z62" s="68"/>
    </row>
    <row r="63" spans="1:26" ht="12.75" customHeight="1">
      <c r="A63" s="68"/>
      <c r="B63" s="68"/>
      <c r="C63" s="68"/>
      <c r="D63" s="68"/>
      <c r="E63" s="68"/>
      <c r="F63" s="68"/>
      <c r="G63" s="68"/>
      <c r="H63" s="68"/>
      <c r="I63" s="68"/>
      <c r="J63" s="68"/>
      <c r="K63" s="68"/>
      <c r="L63" s="68"/>
      <c r="M63" s="68"/>
      <c r="N63" s="68"/>
      <c r="O63" s="68"/>
      <c r="P63" s="68"/>
      <c r="Q63" s="68"/>
      <c r="R63" s="68"/>
      <c r="S63" s="68"/>
      <c r="T63" s="68"/>
      <c r="U63" s="68"/>
      <c r="V63" s="68"/>
      <c r="W63" s="68"/>
      <c r="X63" s="68"/>
      <c r="Y63" s="68"/>
      <c r="Z63" s="68"/>
    </row>
    <row r="64" spans="1:26" ht="12.75" customHeight="1">
      <c r="A64" s="68"/>
      <c r="B64" s="68"/>
      <c r="C64" s="68"/>
      <c r="D64" s="68"/>
      <c r="E64" s="68"/>
      <c r="F64" s="68"/>
      <c r="G64" s="68"/>
      <c r="H64" s="68"/>
      <c r="I64" s="68"/>
      <c r="J64" s="68"/>
      <c r="K64" s="68"/>
      <c r="L64" s="68"/>
      <c r="M64" s="68"/>
      <c r="N64" s="68"/>
      <c r="O64" s="68"/>
      <c r="P64" s="68"/>
      <c r="Q64" s="68"/>
      <c r="R64" s="68"/>
      <c r="S64" s="68"/>
      <c r="T64" s="68"/>
      <c r="U64" s="68"/>
      <c r="V64" s="68"/>
      <c r="W64" s="68"/>
      <c r="X64" s="68"/>
      <c r="Y64" s="68"/>
      <c r="Z64" s="68"/>
    </row>
    <row r="65" spans="1:26" ht="12.75" customHeight="1">
      <c r="A65" s="68"/>
      <c r="B65" s="68"/>
      <c r="C65" s="68"/>
      <c r="D65" s="68"/>
      <c r="E65" s="68"/>
      <c r="F65" s="68"/>
      <c r="G65" s="68"/>
      <c r="H65" s="68"/>
      <c r="I65" s="68"/>
      <c r="J65" s="68"/>
      <c r="K65" s="68"/>
      <c r="L65" s="68"/>
      <c r="M65" s="68"/>
      <c r="N65" s="68"/>
      <c r="O65" s="68"/>
      <c r="P65" s="68"/>
      <c r="Q65" s="68"/>
      <c r="R65" s="68"/>
      <c r="S65" s="68"/>
      <c r="T65" s="68"/>
      <c r="U65" s="68"/>
      <c r="V65" s="68"/>
      <c r="W65" s="68"/>
      <c r="X65" s="68"/>
      <c r="Y65" s="68"/>
      <c r="Z65" s="68"/>
    </row>
    <row r="66" spans="1:26" ht="12.75" customHeight="1">
      <c r="A66" s="68"/>
      <c r="B66" s="68"/>
      <c r="C66" s="68"/>
      <c r="D66" s="68"/>
      <c r="E66" s="68"/>
      <c r="F66" s="68"/>
      <c r="G66" s="68"/>
      <c r="H66" s="68"/>
      <c r="I66" s="68"/>
      <c r="J66" s="68"/>
      <c r="K66" s="68"/>
      <c r="L66" s="68"/>
      <c r="M66" s="68"/>
      <c r="N66" s="68"/>
      <c r="O66" s="68"/>
      <c r="P66" s="68"/>
      <c r="Q66" s="68"/>
      <c r="R66" s="68"/>
      <c r="S66" s="68"/>
      <c r="T66" s="68"/>
      <c r="U66" s="68"/>
      <c r="V66" s="68"/>
      <c r="W66" s="68"/>
      <c r="X66" s="68"/>
      <c r="Y66" s="68"/>
      <c r="Z66" s="68"/>
    </row>
    <row r="67" spans="1:26" ht="12.75" customHeight="1">
      <c r="A67" s="68"/>
      <c r="B67" s="68"/>
      <c r="C67" s="68"/>
      <c r="D67" s="68"/>
      <c r="E67" s="68"/>
      <c r="F67" s="68"/>
      <c r="G67" s="68"/>
      <c r="H67" s="68"/>
      <c r="I67" s="68"/>
      <c r="J67" s="68"/>
      <c r="K67" s="68"/>
      <c r="L67" s="68"/>
      <c r="M67" s="68"/>
      <c r="N67" s="68"/>
      <c r="O67" s="68"/>
      <c r="P67" s="68"/>
      <c r="Q67" s="68"/>
      <c r="R67" s="68"/>
      <c r="S67" s="68"/>
      <c r="T67" s="68"/>
      <c r="U67" s="68"/>
      <c r="V67" s="68"/>
      <c r="W67" s="68"/>
      <c r="X67" s="68"/>
      <c r="Y67" s="68"/>
      <c r="Z67" s="68"/>
    </row>
    <row r="68" spans="1:26" ht="12.75" customHeight="1">
      <c r="A68" s="68"/>
      <c r="B68" s="68"/>
      <c r="C68" s="68"/>
      <c r="D68" s="68"/>
      <c r="E68" s="68"/>
      <c r="F68" s="68"/>
      <c r="G68" s="68"/>
      <c r="H68" s="68"/>
      <c r="I68" s="68"/>
      <c r="J68" s="68"/>
      <c r="K68" s="68"/>
      <c r="L68" s="68"/>
      <c r="M68" s="68"/>
      <c r="N68" s="68"/>
      <c r="O68" s="68"/>
      <c r="P68" s="68"/>
      <c r="Q68" s="68"/>
      <c r="R68" s="68"/>
      <c r="S68" s="68"/>
      <c r="T68" s="68"/>
      <c r="U68" s="68"/>
      <c r="V68" s="68"/>
      <c r="W68" s="68"/>
      <c r="X68" s="68"/>
      <c r="Y68" s="68"/>
      <c r="Z68" s="68"/>
    </row>
    <row r="69" spans="1:26" ht="12.75" customHeight="1">
      <c r="A69" s="68"/>
      <c r="B69" s="68"/>
      <c r="C69" s="68"/>
      <c r="D69" s="68"/>
      <c r="E69" s="68"/>
      <c r="F69" s="68"/>
      <c r="G69" s="68"/>
      <c r="H69" s="68"/>
      <c r="I69" s="68"/>
      <c r="J69" s="68"/>
      <c r="K69" s="68"/>
      <c r="L69" s="68"/>
      <c r="M69" s="68"/>
      <c r="N69" s="68"/>
      <c r="O69" s="68"/>
      <c r="P69" s="68"/>
      <c r="Q69" s="68"/>
      <c r="R69" s="68"/>
      <c r="S69" s="68"/>
      <c r="T69" s="68"/>
      <c r="U69" s="68"/>
      <c r="V69" s="68"/>
      <c r="W69" s="68"/>
      <c r="X69" s="68"/>
      <c r="Y69" s="68"/>
      <c r="Z69" s="68"/>
    </row>
    <row r="70" spans="1:26" ht="12.75" customHeight="1">
      <c r="A70" s="68"/>
      <c r="B70" s="68"/>
      <c r="C70" s="68"/>
      <c r="D70" s="68"/>
      <c r="E70" s="68"/>
      <c r="F70" s="68"/>
      <c r="G70" s="68"/>
      <c r="H70" s="68"/>
      <c r="I70" s="68"/>
      <c r="J70" s="68"/>
      <c r="K70" s="68"/>
      <c r="L70" s="68"/>
      <c r="M70" s="68"/>
      <c r="N70" s="68"/>
      <c r="O70" s="68"/>
      <c r="P70" s="68"/>
      <c r="Q70" s="68"/>
      <c r="R70" s="68"/>
      <c r="S70" s="68"/>
      <c r="T70" s="68"/>
      <c r="U70" s="68"/>
      <c r="V70" s="68"/>
      <c r="W70" s="68"/>
      <c r="X70" s="68"/>
      <c r="Y70" s="68"/>
      <c r="Z70" s="68"/>
    </row>
    <row r="71" spans="1:26" ht="12.75" customHeight="1">
      <c r="A71" s="68"/>
      <c r="B71" s="68"/>
      <c r="C71" s="68"/>
      <c r="D71" s="68"/>
      <c r="E71" s="68"/>
      <c r="F71" s="68"/>
      <c r="G71" s="68"/>
      <c r="H71" s="68"/>
      <c r="I71" s="68"/>
      <c r="J71" s="68"/>
      <c r="K71" s="68"/>
      <c r="L71" s="68"/>
      <c r="M71" s="68"/>
      <c r="N71" s="68"/>
      <c r="O71" s="68"/>
      <c r="P71" s="68"/>
      <c r="Q71" s="68"/>
      <c r="R71" s="68"/>
      <c r="S71" s="68"/>
      <c r="T71" s="68"/>
      <c r="U71" s="68"/>
      <c r="V71" s="68"/>
      <c r="W71" s="68"/>
      <c r="X71" s="68"/>
      <c r="Y71" s="68"/>
      <c r="Z71" s="68"/>
    </row>
    <row r="72" spans="1:26" ht="12.75" customHeight="1">
      <c r="A72" s="68"/>
      <c r="B72" s="68"/>
      <c r="C72" s="68"/>
      <c r="D72" s="68"/>
      <c r="E72" s="68"/>
      <c r="F72" s="68"/>
      <c r="G72" s="68"/>
      <c r="H72" s="68"/>
      <c r="I72" s="68"/>
      <c r="J72" s="68"/>
      <c r="K72" s="68"/>
      <c r="L72" s="68"/>
      <c r="M72" s="68"/>
      <c r="N72" s="68"/>
      <c r="O72" s="68"/>
      <c r="P72" s="68"/>
      <c r="Q72" s="68"/>
      <c r="R72" s="68"/>
      <c r="S72" s="68"/>
      <c r="T72" s="68"/>
      <c r="U72" s="68"/>
      <c r="V72" s="68"/>
      <c r="W72" s="68"/>
      <c r="X72" s="68"/>
      <c r="Y72" s="68"/>
      <c r="Z72" s="68"/>
    </row>
    <row r="73" spans="1:26" ht="12.75" customHeight="1">
      <c r="A73" s="68"/>
      <c r="B73" s="68"/>
      <c r="C73" s="68"/>
      <c r="D73" s="68"/>
      <c r="E73" s="68"/>
      <c r="F73" s="68"/>
      <c r="G73" s="68"/>
      <c r="H73" s="68"/>
      <c r="I73" s="68"/>
      <c r="J73" s="68"/>
      <c r="K73" s="68"/>
      <c r="L73" s="68"/>
      <c r="M73" s="68"/>
      <c r="N73" s="68"/>
      <c r="O73" s="68"/>
      <c r="P73" s="68"/>
      <c r="Q73" s="68"/>
      <c r="R73" s="68"/>
      <c r="S73" s="68"/>
      <c r="T73" s="68"/>
      <c r="U73" s="68"/>
      <c r="V73" s="68"/>
      <c r="W73" s="68"/>
      <c r="X73" s="68"/>
      <c r="Y73" s="68"/>
      <c r="Z73" s="68"/>
    </row>
    <row r="74" spans="1:26" ht="12.75" customHeight="1">
      <c r="A74" s="68"/>
      <c r="B74" s="68"/>
      <c r="C74" s="68"/>
      <c r="D74" s="68"/>
      <c r="E74" s="68"/>
      <c r="F74" s="68"/>
      <c r="G74" s="68"/>
      <c r="H74" s="68"/>
      <c r="I74" s="68"/>
      <c r="J74" s="68"/>
      <c r="K74" s="68"/>
      <c r="L74" s="68"/>
      <c r="M74" s="68"/>
      <c r="N74" s="68"/>
      <c r="O74" s="68"/>
      <c r="P74" s="68"/>
      <c r="Q74" s="68"/>
      <c r="R74" s="68"/>
      <c r="S74" s="68"/>
      <c r="T74" s="68"/>
      <c r="U74" s="68"/>
      <c r="V74" s="68"/>
      <c r="W74" s="68"/>
      <c r="X74" s="68"/>
      <c r="Y74" s="68"/>
      <c r="Z74" s="68"/>
    </row>
    <row r="75" spans="1:26" ht="12.75" customHeight="1">
      <c r="A75" s="68"/>
      <c r="B75" s="68"/>
      <c r="C75" s="68"/>
      <c r="D75" s="68"/>
      <c r="E75" s="68"/>
      <c r="F75" s="68"/>
      <c r="G75" s="68"/>
      <c r="H75" s="68"/>
      <c r="I75" s="68"/>
      <c r="J75" s="68"/>
      <c r="K75" s="68"/>
      <c r="L75" s="68"/>
      <c r="M75" s="68"/>
      <c r="N75" s="68"/>
      <c r="O75" s="68"/>
      <c r="P75" s="68"/>
      <c r="Q75" s="68"/>
      <c r="R75" s="68"/>
      <c r="S75" s="68"/>
      <c r="T75" s="68"/>
      <c r="U75" s="68"/>
      <c r="V75" s="68"/>
      <c r="W75" s="68"/>
      <c r="X75" s="68"/>
      <c r="Y75" s="68"/>
      <c r="Z75" s="68"/>
    </row>
    <row r="76" spans="1:26" ht="12.75" customHeight="1">
      <c r="A76" s="68"/>
      <c r="B76" s="68"/>
      <c r="C76" s="68"/>
      <c r="D76" s="68"/>
      <c r="E76" s="68"/>
      <c r="F76" s="68"/>
      <c r="G76" s="68"/>
      <c r="H76" s="68"/>
      <c r="I76" s="68"/>
      <c r="J76" s="68"/>
      <c r="K76" s="68"/>
      <c r="L76" s="68"/>
      <c r="M76" s="68"/>
      <c r="N76" s="68"/>
      <c r="O76" s="68"/>
      <c r="P76" s="68"/>
      <c r="Q76" s="68"/>
      <c r="R76" s="68"/>
      <c r="S76" s="68"/>
      <c r="T76" s="68"/>
      <c r="U76" s="68"/>
      <c r="V76" s="68"/>
      <c r="W76" s="68"/>
      <c r="X76" s="68"/>
      <c r="Y76" s="68"/>
      <c r="Z76" s="68"/>
    </row>
    <row r="77" spans="1:26" ht="12.75" customHeight="1">
      <c r="A77" s="68"/>
      <c r="B77" s="68"/>
      <c r="C77" s="68"/>
      <c r="D77" s="68"/>
      <c r="E77" s="68"/>
      <c r="F77" s="68"/>
      <c r="G77" s="68"/>
      <c r="H77" s="68"/>
      <c r="I77" s="68"/>
      <c r="J77" s="68"/>
      <c r="K77" s="68"/>
      <c r="L77" s="68"/>
      <c r="M77" s="68"/>
      <c r="N77" s="68"/>
      <c r="O77" s="68"/>
      <c r="P77" s="68"/>
      <c r="Q77" s="68"/>
      <c r="R77" s="68"/>
      <c r="S77" s="68"/>
      <c r="T77" s="68"/>
      <c r="U77" s="68"/>
      <c r="V77" s="68"/>
      <c r="W77" s="68"/>
      <c r="X77" s="68"/>
      <c r="Y77" s="68"/>
      <c r="Z77" s="68"/>
    </row>
    <row r="78" spans="1:26" ht="12.75" customHeight="1">
      <c r="A78" s="68"/>
      <c r="B78" s="68"/>
      <c r="C78" s="68"/>
      <c r="D78" s="68"/>
      <c r="E78" s="68"/>
      <c r="F78" s="68"/>
      <c r="G78" s="68"/>
      <c r="H78" s="68"/>
      <c r="I78" s="68"/>
      <c r="J78" s="68"/>
      <c r="K78" s="68"/>
      <c r="L78" s="68"/>
      <c r="M78" s="68"/>
      <c r="N78" s="68"/>
      <c r="O78" s="68"/>
      <c r="P78" s="68"/>
      <c r="Q78" s="68"/>
      <c r="R78" s="68"/>
      <c r="S78" s="68"/>
      <c r="T78" s="68"/>
      <c r="U78" s="68"/>
      <c r="V78" s="68"/>
      <c r="W78" s="68"/>
      <c r="X78" s="68"/>
      <c r="Y78" s="68"/>
      <c r="Z78" s="68"/>
    </row>
    <row r="79" spans="1:26" ht="12.75" customHeight="1">
      <c r="A79" s="68"/>
      <c r="B79" s="68"/>
      <c r="C79" s="68"/>
      <c r="D79" s="68"/>
      <c r="E79" s="68"/>
      <c r="F79" s="68"/>
      <c r="G79" s="68"/>
      <c r="H79" s="68"/>
      <c r="I79" s="68"/>
      <c r="J79" s="68"/>
      <c r="K79" s="68"/>
      <c r="L79" s="68"/>
      <c r="M79" s="68"/>
      <c r="N79" s="68"/>
      <c r="O79" s="68"/>
      <c r="P79" s="68"/>
      <c r="Q79" s="68"/>
      <c r="R79" s="68"/>
      <c r="S79" s="68"/>
      <c r="T79" s="68"/>
      <c r="U79" s="68"/>
      <c r="V79" s="68"/>
      <c r="W79" s="68"/>
      <c r="X79" s="68"/>
      <c r="Y79" s="68"/>
      <c r="Z79" s="68"/>
    </row>
    <row r="80" spans="1:26" ht="12.75" customHeight="1">
      <c r="A80" s="68"/>
      <c r="B80" s="68"/>
      <c r="C80" s="68"/>
      <c r="D80" s="68"/>
      <c r="E80" s="68"/>
      <c r="F80" s="68"/>
      <c r="G80" s="68"/>
      <c r="H80" s="68"/>
      <c r="I80" s="68"/>
      <c r="J80" s="68"/>
      <c r="K80" s="68"/>
      <c r="L80" s="68"/>
      <c r="M80" s="68"/>
      <c r="N80" s="68"/>
      <c r="O80" s="68"/>
      <c r="P80" s="68"/>
      <c r="Q80" s="68"/>
      <c r="R80" s="68"/>
      <c r="S80" s="68"/>
      <c r="T80" s="68"/>
      <c r="U80" s="68"/>
      <c r="V80" s="68"/>
      <c r="W80" s="68"/>
      <c r="X80" s="68"/>
      <c r="Y80" s="68"/>
      <c r="Z80" s="68"/>
    </row>
    <row r="81" spans="1:26" ht="12.75" customHeight="1">
      <c r="A81" s="68"/>
      <c r="B81" s="68"/>
      <c r="C81" s="68"/>
      <c r="D81" s="68"/>
      <c r="E81" s="68"/>
      <c r="F81" s="68"/>
      <c r="G81" s="68"/>
      <c r="H81" s="68"/>
      <c r="I81" s="68"/>
      <c r="J81" s="68"/>
      <c r="K81" s="68"/>
      <c r="L81" s="68"/>
      <c r="M81" s="68"/>
      <c r="N81" s="68"/>
      <c r="O81" s="68"/>
      <c r="P81" s="68"/>
      <c r="Q81" s="68"/>
      <c r="R81" s="68"/>
      <c r="S81" s="68"/>
      <c r="T81" s="68"/>
      <c r="U81" s="68"/>
      <c r="V81" s="68"/>
      <c r="W81" s="68"/>
      <c r="X81" s="68"/>
      <c r="Y81" s="68"/>
      <c r="Z81" s="68"/>
    </row>
    <row r="82" spans="1:26" ht="12.75" customHeight="1">
      <c r="A82" s="68"/>
      <c r="B82" s="68"/>
      <c r="C82" s="68"/>
      <c r="D82" s="68"/>
      <c r="E82" s="68"/>
      <c r="F82" s="68"/>
      <c r="G82" s="68"/>
      <c r="H82" s="68"/>
      <c r="I82" s="68"/>
      <c r="J82" s="68"/>
      <c r="K82" s="68"/>
      <c r="L82" s="68"/>
      <c r="M82" s="68"/>
      <c r="N82" s="68"/>
      <c r="O82" s="68"/>
      <c r="P82" s="68"/>
      <c r="Q82" s="68"/>
      <c r="R82" s="68"/>
      <c r="S82" s="68"/>
      <c r="T82" s="68"/>
      <c r="U82" s="68"/>
      <c r="V82" s="68"/>
      <c r="W82" s="68"/>
      <c r="X82" s="68"/>
      <c r="Y82" s="68"/>
      <c r="Z82" s="68"/>
    </row>
    <row r="83" spans="1:26" ht="12.75" customHeight="1">
      <c r="A83" s="68"/>
      <c r="B83" s="68"/>
      <c r="C83" s="68"/>
      <c r="D83" s="68"/>
      <c r="E83" s="68"/>
      <c r="F83" s="68"/>
      <c r="G83" s="68"/>
      <c r="H83" s="68"/>
      <c r="I83" s="68"/>
      <c r="J83" s="68"/>
      <c r="K83" s="68"/>
      <c r="L83" s="68"/>
      <c r="M83" s="68"/>
      <c r="N83" s="68"/>
      <c r="O83" s="68"/>
      <c r="P83" s="68"/>
      <c r="Q83" s="68"/>
      <c r="R83" s="68"/>
      <c r="S83" s="68"/>
      <c r="T83" s="68"/>
      <c r="U83" s="68"/>
      <c r="V83" s="68"/>
      <c r="W83" s="68"/>
      <c r="X83" s="68"/>
      <c r="Y83" s="68"/>
      <c r="Z83" s="68"/>
    </row>
    <row r="84" spans="1:26" ht="12.75" customHeight="1">
      <c r="A84" s="68"/>
      <c r="B84" s="68"/>
      <c r="C84" s="68"/>
      <c r="D84" s="68"/>
      <c r="E84" s="68"/>
      <c r="F84" s="68"/>
      <c r="G84" s="68"/>
      <c r="H84" s="68"/>
      <c r="I84" s="68"/>
      <c r="J84" s="68"/>
      <c r="K84" s="68"/>
      <c r="L84" s="68"/>
      <c r="M84" s="68"/>
      <c r="N84" s="68"/>
      <c r="O84" s="68"/>
      <c r="P84" s="68"/>
      <c r="Q84" s="68"/>
      <c r="R84" s="68"/>
      <c r="S84" s="68"/>
      <c r="T84" s="68"/>
      <c r="U84" s="68"/>
      <c r="V84" s="68"/>
      <c r="W84" s="68"/>
      <c r="X84" s="68"/>
      <c r="Y84" s="68"/>
      <c r="Z84" s="68"/>
    </row>
    <row r="85" spans="1:26" ht="12.75" customHeight="1">
      <c r="A85" s="68"/>
      <c r="B85" s="68"/>
      <c r="C85" s="68"/>
      <c r="D85" s="68"/>
      <c r="E85" s="68"/>
      <c r="F85" s="68"/>
      <c r="G85" s="68"/>
      <c r="H85" s="68"/>
      <c r="I85" s="68"/>
      <c r="J85" s="68"/>
      <c r="K85" s="68"/>
      <c r="L85" s="68"/>
      <c r="M85" s="68"/>
      <c r="N85" s="68"/>
      <c r="O85" s="68"/>
      <c r="P85" s="68"/>
      <c r="Q85" s="68"/>
      <c r="R85" s="68"/>
      <c r="S85" s="68"/>
      <c r="T85" s="68"/>
      <c r="U85" s="68"/>
      <c r="V85" s="68"/>
      <c r="W85" s="68"/>
      <c r="X85" s="68"/>
      <c r="Y85" s="68"/>
      <c r="Z85" s="68"/>
    </row>
    <row r="86" spans="1:26" ht="12.75" customHeight="1">
      <c r="A86" s="68"/>
      <c r="B86" s="68"/>
      <c r="C86" s="68"/>
      <c r="D86" s="68"/>
      <c r="E86" s="68"/>
      <c r="F86" s="68"/>
      <c r="G86" s="68"/>
      <c r="H86" s="68"/>
      <c r="I86" s="68"/>
      <c r="J86" s="68"/>
      <c r="K86" s="68"/>
      <c r="L86" s="68"/>
      <c r="M86" s="68"/>
      <c r="N86" s="68"/>
      <c r="O86" s="68"/>
      <c r="P86" s="68"/>
      <c r="Q86" s="68"/>
      <c r="R86" s="68"/>
      <c r="S86" s="68"/>
      <c r="T86" s="68"/>
      <c r="U86" s="68"/>
      <c r="V86" s="68"/>
      <c r="W86" s="68"/>
      <c r="X86" s="68"/>
      <c r="Y86" s="68"/>
      <c r="Z86" s="68"/>
    </row>
    <row r="87" spans="1:26" ht="12.75" customHeight="1">
      <c r="A87" s="68"/>
      <c r="B87" s="68"/>
      <c r="C87" s="68"/>
      <c r="D87" s="68"/>
      <c r="E87" s="68"/>
      <c r="F87" s="68"/>
      <c r="G87" s="68"/>
      <c r="H87" s="68"/>
      <c r="I87" s="68"/>
      <c r="J87" s="68"/>
      <c r="K87" s="68"/>
      <c r="L87" s="68"/>
      <c r="M87" s="68"/>
      <c r="N87" s="68"/>
      <c r="O87" s="68"/>
      <c r="P87" s="68"/>
      <c r="Q87" s="68"/>
      <c r="R87" s="68"/>
      <c r="S87" s="68"/>
      <c r="T87" s="68"/>
      <c r="U87" s="68"/>
      <c r="V87" s="68"/>
      <c r="W87" s="68"/>
      <c r="X87" s="68"/>
      <c r="Y87" s="68"/>
      <c r="Z87" s="68"/>
    </row>
    <row r="88" spans="1:26" ht="12.75" customHeight="1">
      <c r="A88" s="68"/>
      <c r="B88" s="68"/>
      <c r="C88" s="68"/>
      <c r="D88" s="68"/>
      <c r="E88" s="68"/>
      <c r="F88" s="68"/>
      <c r="G88" s="68"/>
      <c r="H88" s="68"/>
      <c r="I88" s="68"/>
      <c r="J88" s="68"/>
      <c r="K88" s="68"/>
      <c r="L88" s="68"/>
      <c r="M88" s="68"/>
      <c r="N88" s="68"/>
      <c r="O88" s="68"/>
      <c r="P88" s="68"/>
      <c r="Q88" s="68"/>
      <c r="R88" s="68"/>
      <c r="S88" s="68"/>
      <c r="T88" s="68"/>
      <c r="U88" s="68"/>
      <c r="V88" s="68"/>
      <c r="W88" s="68"/>
      <c r="X88" s="68"/>
      <c r="Y88" s="68"/>
      <c r="Z88" s="68"/>
    </row>
    <row r="89" spans="1:26" ht="12.75" customHeight="1">
      <c r="A89" s="68"/>
      <c r="B89" s="68"/>
      <c r="C89" s="68"/>
      <c r="D89" s="68"/>
      <c r="E89" s="68"/>
      <c r="F89" s="68"/>
      <c r="G89" s="68"/>
      <c r="H89" s="68"/>
      <c r="I89" s="68"/>
      <c r="J89" s="68"/>
      <c r="K89" s="68"/>
      <c r="L89" s="68"/>
      <c r="M89" s="68"/>
      <c r="N89" s="68"/>
      <c r="O89" s="68"/>
      <c r="P89" s="68"/>
      <c r="Q89" s="68"/>
      <c r="R89" s="68"/>
      <c r="S89" s="68"/>
      <c r="T89" s="68"/>
      <c r="U89" s="68"/>
      <c r="V89" s="68"/>
      <c r="W89" s="68"/>
      <c r="X89" s="68"/>
      <c r="Y89" s="68"/>
      <c r="Z89" s="68"/>
    </row>
    <row r="90" spans="1:26" ht="12.75" customHeight="1">
      <c r="A90" s="68"/>
      <c r="B90" s="68"/>
      <c r="C90" s="68"/>
      <c r="D90" s="68"/>
      <c r="E90" s="68"/>
      <c r="F90" s="68"/>
      <c r="G90" s="68"/>
      <c r="H90" s="68"/>
      <c r="I90" s="68"/>
      <c r="J90" s="68"/>
      <c r="K90" s="68"/>
      <c r="L90" s="68"/>
      <c r="M90" s="68"/>
      <c r="N90" s="68"/>
      <c r="O90" s="68"/>
      <c r="P90" s="68"/>
      <c r="Q90" s="68"/>
      <c r="R90" s="68"/>
      <c r="S90" s="68"/>
      <c r="T90" s="68"/>
      <c r="U90" s="68"/>
      <c r="V90" s="68"/>
      <c r="W90" s="68"/>
      <c r="X90" s="68"/>
      <c r="Y90" s="68"/>
      <c r="Z90" s="68"/>
    </row>
    <row r="91" spans="1:26" ht="12.75" customHeight="1">
      <c r="A91" s="68"/>
      <c r="B91" s="68"/>
      <c r="C91" s="68"/>
      <c r="D91" s="68"/>
      <c r="E91" s="68"/>
      <c r="F91" s="68"/>
      <c r="G91" s="68"/>
      <c r="H91" s="68"/>
      <c r="I91" s="68"/>
      <c r="J91" s="68"/>
      <c r="K91" s="68"/>
      <c r="L91" s="68"/>
      <c r="M91" s="68"/>
      <c r="N91" s="68"/>
      <c r="O91" s="68"/>
      <c r="P91" s="68"/>
      <c r="Q91" s="68"/>
      <c r="R91" s="68"/>
      <c r="S91" s="68"/>
      <c r="T91" s="68"/>
      <c r="U91" s="68"/>
      <c r="V91" s="68"/>
      <c r="W91" s="68"/>
      <c r="X91" s="68"/>
      <c r="Y91" s="68"/>
      <c r="Z91" s="68"/>
    </row>
    <row r="92" spans="1:26" ht="12.75" customHeight="1">
      <c r="A92" s="68"/>
      <c r="B92" s="68"/>
      <c r="C92" s="68"/>
      <c r="D92" s="68"/>
      <c r="E92" s="68"/>
      <c r="F92" s="68"/>
      <c r="G92" s="68"/>
      <c r="H92" s="68"/>
      <c r="I92" s="68"/>
      <c r="J92" s="68"/>
      <c r="K92" s="68"/>
      <c r="L92" s="68"/>
      <c r="M92" s="68"/>
      <c r="N92" s="68"/>
      <c r="O92" s="68"/>
      <c r="P92" s="68"/>
      <c r="Q92" s="68"/>
      <c r="R92" s="68"/>
      <c r="S92" s="68"/>
      <c r="T92" s="68"/>
      <c r="U92" s="68"/>
      <c r="V92" s="68"/>
      <c r="W92" s="68"/>
      <c r="X92" s="68"/>
      <c r="Y92" s="68"/>
      <c r="Z92" s="68"/>
    </row>
    <row r="93" spans="1:26" ht="12.75" customHeight="1">
      <c r="A93" s="68"/>
      <c r="B93" s="68"/>
      <c r="C93" s="68"/>
      <c r="D93" s="68"/>
      <c r="E93" s="68"/>
      <c r="F93" s="68"/>
      <c r="G93" s="68"/>
      <c r="H93" s="68"/>
      <c r="I93" s="68"/>
      <c r="J93" s="68"/>
      <c r="K93" s="68"/>
      <c r="L93" s="68"/>
      <c r="M93" s="68"/>
      <c r="N93" s="68"/>
      <c r="O93" s="68"/>
      <c r="P93" s="68"/>
      <c r="Q93" s="68"/>
      <c r="R93" s="68"/>
      <c r="S93" s="68"/>
      <c r="T93" s="68"/>
      <c r="U93" s="68"/>
      <c r="V93" s="68"/>
      <c r="W93" s="68"/>
      <c r="X93" s="68"/>
      <c r="Y93" s="68"/>
      <c r="Z93" s="68"/>
    </row>
    <row r="94" spans="1:26" ht="12.75" customHeight="1">
      <c r="A94" s="68"/>
      <c r="B94" s="68"/>
      <c r="C94" s="68"/>
      <c r="D94" s="68"/>
      <c r="E94" s="68"/>
      <c r="F94" s="68"/>
      <c r="G94" s="68"/>
      <c r="H94" s="68"/>
      <c r="I94" s="68"/>
      <c r="J94" s="68"/>
      <c r="K94" s="68"/>
      <c r="L94" s="68"/>
      <c r="M94" s="68"/>
      <c r="N94" s="68"/>
      <c r="O94" s="68"/>
      <c r="P94" s="68"/>
      <c r="Q94" s="68"/>
      <c r="R94" s="68"/>
      <c r="S94" s="68"/>
      <c r="T94" s="68"/>
      <c r="U94" s="68"/>
      <c r="V94" s="68"/>
      <c r="W94" s="68"/>
      <c r="X94" s="68"/>
      <c r="Y94" s="68"/>
      <c r="Z94" s="68"/>
    </row>
    <row r="95" spans="1:26" ht="12.75" customHeight="1">
      <c r="A95" s="68"/>
      <c r="B95" s="68"/>
      <c r="C95" s="68"/>
      <c r="D95" s="68"/>
      <c r="E95" s="68"/>
      <c r="F95" s="68"/>
      <c r="G95" s="68"/>
      <c r="H95" s="68"/>
      <c r="I95" s="68"/>
      <c r="J95" s="68"/>
      <c r="K95" s="68"/>
      <c r="L95" s="68"/>
      <c r="M95" s="68"/>
      <c r="N95" s="68"/>
      <c r="O95" s="68"/>
      <c r="P95" s="68"/>
      <c r="Q95" s="68"/>
      <c r="R95" s="68"/>
      <c r="S95" s="68"/>
      <c r="T95" s="68"/>
      <c r="U95" s="68"/>
      <c r="V95" s="68"/>
      <c r="W95" s="68"/>
      <c r="X95" s="68"/>
      <c r="Y95" s="68"/>
      <c r="Z95" s="68"/>
    </row>
    <row r="96" spans="1:26" ht="12.75" customHeight="1">
      <c r="A96" s="68"/>
      <c r="B96" s="68"/>
      <c r="C96" s="68"/>
      <c r="D96" s="68"/>
      <c r="E96" s="68"/>
      <c r="F96" s="68"/>
      <c r="G96" s="68"/>
      <c r="H96" s="68"/>
      <c r="I96" s="68"/>
      <c r="J96" s="68"/>
      <c r="K96" s="68"/>
      <c r="L96" s="68"/>
      <c r="M96" s="68"/>
      <c r="N96" s="68"/>
      <c r="O96" s="68"/>
      <c r="P96" s="68"/>
      <c r="Q96" s="68"/>
      <c r="R96" s="68"/>
      <c r="S96" s="68"/>
      <c r="T96" s="68"/>
      <c r="U96" s="68"/>
      <c r="V96" s="68"/>
      <c r="W96" s="68"/>
      <c r="X96" s="68"/>
      <c r="Y96" s="68"/>
      <c r="Z96" s="68"/>
    </row>
    <row r="97" spans="1:26" ht="12.75" customHeight="1">
      <c r="A97" s="68"/>
      <c r="B97" s="68"/>
      <c r="C97" s="68"/>
      <c r="D97" s="68"/>
      <c r="E97" s="68"/>
      <c r="F97" s="68"/>
      <c r="G97" s="68"/>
      <c r="H97" s="68"/>
      <c r="I97" s="68"/>
      <c r="J97" s="68"/>
      <c r="K97" s="68"/>
      <c r="L97" s="68"/>
      <c r="M97" s="68"/>
      <c r="N97" s="68"/>
      <c r="O97" s="68"/>
      <c r="P97" s="68"/>
      <c r="Q97" s="68"/>
      <c r="R97" s="68"/>
      <c r="S97" s="68"/>
      <c r="T97" s="68"/>
      <c r="U97" s="68"/>
      <c r="V97" s="68"/>
      <c r="W97" s="68"/>
      <c r="X97" s="68"/>
      <c r="Y97" s="68"/>
      <c r="Z97" s="68"/>
    </row>
    <row r="98" spans="1:26" ht="12.75" customHeight="1">
      <c r="A98" s="68"/>
      <c r="B98" s="68"/>
      <c r="C98" s="68"/>
      <c r="D98" s="68"/>
      <c r="E98" s="68"/>
      <c r="F98" s="68"/>
      <c r="G98" s="68"/>
      <c r="H98" s="68"/>
      <c r="I98" s="68"/>
      <c r="J98" s="68"/>
      <c r="K98" s="68"/>
      <c r="L98" s="68"/>
      <c r="M98" s="68"/>
      <c r="N98" s="68"/>
      <c r="O98" s="68"/>
      <c r="P98" s="68"/>
      <c r="Q98" s="68"/>
      <c r="R98" s="68"/>
      <c r="S98" s="68"/>
      <c r="T98" s="68"/>
      <c r="U98" s="68"/>
      <c r="V98" s="68"/>
      <c r="W98" s="68"/>
      <c r="X98" s="68"/>
      <c r="Y98" s="68"/>
      <c r="Z98" s="68"/>
    </row>
    <row r="99" spans="1:26" ht="12.75" customHeight="1">
      <c r="A99" s="68"/>
      <c r="B99" s="68"/>
      <c r="C99" s="68"/>
      <c r="D99" s="68"/>
      <c r="E99" s="68"/>
      <c r="F99" s="68"/>
      <c r="G99" s="68"/>
      <c r="H99" s="68"/>
      <c r="I99" s="68"/>
      <c r="J99" s="68"/>
      <c r="K99" s="68"/>
      <c r="L99" s="68"/>
      <c r="M99" s="68"/>
      <c r="N99" s="68"/>
      <c r="O99" s="68"/>
      <c r="P99" s="68"/>
      <c r="Q99" s="68"/>
      <c r="R99" s="68"/>
      <c r="S99" s="68"/>
      <c r="T99" s="68"/>
      <c r="U99" s="68"/>
      <c r="V99" s="68"/>
      <c r="W99" s="68"/>
      <c r="X99" s="68"/>
      <c r="Y99" s="68"/>
      <c r="Z99" s="68"/>
    </row>
    <row r="100" spans="1:26" ht="12.75" customHeight="1">
      <c r="A100" s="68"/>
      <c r="B100" s="68"/>
      <c r="C100" s="68"/>
      <c r="D100" s="68"/>
      <c r="E100" s="68"/>
      <c r="F100" s="68"/>
      <c r="G100" s="68"/>
      <c r="H100" s="68"/>
      <c r="I100" s="68"/>
      <c r="J100" s="68"/>
      <c r="K100" s="68"/>
      <c r="L100" s="68"/>
      <c r="M100" s="68"/>
      <c r="N100" s="68"/>
      <c r="O100" s="68"/>
      <c r="P100" s="68"/>
      <c r="Q100" s="68"/>
      <c r="R100" s="68"/>
      <c r="S100" s="68"/>
      <c r="T100" s="68"/>
      <c r="U100" s="68"/>
      <c r="V100" s="68"/>
      <c r="W100" s="68"/>
      <c r="X100" s="68"/>
      <c r="Y100" s="68"/>
      <c r="Z100" s="68"/>
    </row>
    <row r="101" spans="1:26" ht="12.75" customHeight="1">
      <c r="A101" s="68"/>
      <c r="B101" s="68"/>
      <c r="C101" s="68"/>
      <c r="D101" s="68"/>
      <c r="E101" s="68"/>
      <c r="F101" s="68"/>
      <c r="G101" s="68"/>
      <c r="H101" s="68"/>
      <c r="I101" s="68"/>
      <c r="J101" s="68"/>
      <c r="K101" s="68"/>
      <c r="L101" s="68"/>
      <c r="M101" s="68"/>
      <c r="N101" s="68"/>
      <c r="O101" s="68"/>
      <c r="P101" s="68"/>
      <c r="Q101" s="68"/>
      <c r="R101" s="68"/>
      <c r="S101" s="68"/>
      <c r="T101" s="68"/>
      <c r="U101" s="68"/>
      <c r="V101" s="68"/>
      <c r="W101" s="68"/>
      <c r="X101" s="68"/>
      <c r="Y101" s="68"/>
      <c r="Z101" s="68"/>
    </row>
    <row r="102" spans="1:26" ht="12.75" customHeight="1">
      <c r="A102" s="68"/>
      <c r="B102" s="68"/>
      <c r="C102" s="68"/>
      <c r="D102" s="68"/>
      <c r="E102" s="68"/>
      <c r="F102" s="68"/>
      <c r="G102" s="68"/>
      <c r="H102" s="68"/>
      <c r="I102" s="68"/>
      <c r="J102" s="68"/>
      <c r="K102" s="68"/>
      <c r="L102" s="68"/>
      <c r="M102" s="68"/>
      <c r="N102" s="68"/>
      <c r="O102" s="68"/>
      <c r="P102" s="68"/>
      <c r="Q102" s="68"/>
      <c r="R102" s="68"/>
      <c r="S102" s="68"/>
      <c r="T102" s="68"/>
      <c r="U102" s="68"/>
      <c r="V102" s="68"/>
      <c r="W102" s="68"/>
      <c r="X102" s="68"/>
      <c r="Y102" s="68"/>
      <c r="Z102" s="68"/>
    </row>
    <row r="103" spans="1:26" ht="12.75" customHeight="1">
      <c r="A103" s="68"/>
      <c r="B103" s="68"/>
      <c r="C103" s="68"/>
      <c r="D103" s="68"/>
      <c r="E103" s="68"/>
      <c r="F103" s="68"/>
      <c r="G103" s="68"/>
      <c r="H103" s="68"/>
      <c r="I103" s="68"/>
      <c r="J103" s="68"/>
      <c r="K103" s="68"/>
      <c r="L103" s="68"/>
      <c r="M103" s="68"/>
      <c r="N103" s="68"/>
      <c r="O103" s="68"/>
      <c r="P103" s="68"/>
      <c r="Q103" s="68"/>
      <c r="R103" s="68"/>
      <c r="S103" s="68"/>
      <c r="T103" s="68"/>
      <c r="U103" s="68"/>
      <c r="V103" s="68"/>
      <c r="W103" s="68"/>
      <c r="X103" s="68"/>
      <c r="Y103" s="68"/>
      <c r="Z103" s="68"/>
    </row>
    <row r="104" spans="1:26" ht="12.75" customHeight="1">
      <c r="A104" s="68"/>
      <c r="B104" s="68"/>
      <c r="C104" s="68"/>
      <c r="D104" s="68"/>
      <c r="E104" s="68"/>
      <c r="F104" s="68"/>
      <c r="G104" s="68"/>
      <c r="H104" s="68"/>
      <c r="I104" s="68"/>
      <c r="J104" s="68"/>
      <c r="K104" s="68"/>
      <c r="L104" s="68"/>
      <c r="M104" s="68"/>
      <c r="N104" s="68"/>
      <c r="O104" s="68"/>
      <c r="P104" s="68"/>
      <c r="Q104" s="68"/>
      <c r="R104" s="68"/>
      <c r="S104" s="68"/>
      <c r="T104" s="68"/>
      <c r="U104" s="68"/>
      <c r="V104" s="68"/>
      <c r="W104" s="68"/>
      <c r="X104" s="68"/>
      <c r="Y104" s="68"/>
      <c r="Z104" s="68"/>
    </row>
    <row r="105" spans="1:26" ht="12.75" customHeight="1">
      <c r="A105" s="68"/>
      <c r="B105" s="68"/>
      <c r="C105" s="68"/>
      <c r="D105" s="68"/>
      <c r="E105" s="68"/>
      <c r="F105" s="68"/>
      <c r="G105" s="68"/>
      <c r="H105" s="68"/>
      <c r="I105" s="68"/>
      <c r="J105" s="68"/>
      <c r="K105" s="68"/>
      <c r="L105" s="68"/>
      <c r="M105" s="68"/>
      <c r="N105" s="68"/>
      <c r="O105" s="68"/>
      <c r="P105" s="68"/>
      <c r="Q105" s="68"/>
      <c r="R105" s="68"/>
      <c r="S105" s="68"/>
      <c r="T105" s="68"/>
      <c r="U105" s="68"/>
      <c r="V105" s="68"/>
      <c r="W105" s="68"/>
      <c r="X105" s="68"/>
      <c r="Y105" s="68"/>
      <c r="Z105" s="68"/>
    </row>
    <row r="106" spans="1:26" ht="12.75" customHeight="1">
      <c r="A106" s="68"/>
      <c r="B106" s="68"/>
      <c r="C106" s="68"/>
      <c r="D106" s="68"/>
      <c r="E106" s="68"/>
      <c r="F106" s="68"/>
      <c r="G106" s="68"/>
      <c r="H106" s="68"/>
      <c r="I106" s="68"/>
      <c r="J106" s="68"/>
      <c r="K106" s="68"/>
      <c r="L106" s="68"/>
      <c r="M106" s="68"/>
      <c r="N106" s="68"/>
      <c r="O106" s="68"/>
      <c r="P106" s="68"/>
      <c r="Q106" s="68"/>
      <c r="R106" s="68"/>
      <c r="S106" s="68"/>
      <c r="T106" s="68"/>
      <c r="U106" s="68"/>
      <c r="V106" s="68"/>
      <c r="W106" s="68"/>
      <c r="X106" s="68"/>
      <c r="Y106" s="68"/>
      <c r="Z106" s="68"/>
    </row>
    <row r="107" spans="1:26" ht="12.75" customHeight="1">
      <c r="A107" s="68"/>
      <c r="B107" s="68"/>
      <c r="C107" s="68"/>
      <c r="D107" s="68"/>
      <c r="E107" s="68"/>
      <c r="F107" s="68"/>
      <c r="G107" s="68"/>
      <c r="H107" s="68"/>
      <c r="I107" s="68"/>
      <c r="J107" s="68"/>
      <c r="K107" s="68"/>
      <c r="L107" s="68"/>
      <c r="M107" s="68"/>
      <c r="N107" s="68"/>
      <c r="O107" s="68"/>
      <c r="P107" s="68"/>
      <c r="Q107" s="68"/>
      <c r="R107" s="68"/>
      <c r="S107" s="68"/>
      <c r="T107" s="68"/>
      <c r="U107" s="68"/>
      <c r="V107" s="68"/>
      <c r="W107" s="68"/>
      <c r="X107" s="68"/>
      <c r="Y107" s="68"/>
      <c r="Z107" s="68"/>
    </row>
    <row r="108" spans="1:26" ht="12.75" customHeight="1">
      <c r="A108" s="68"/>
      <c r="B108" s="68"/>
      <c r="C108" s="68"/>
      <c r="D108" s="68"/>
      <c r="E108" s="68"/>
      <c r="F108" s="68"/>
      <c r="G108" s="68"/>
      <c r="H108" s="68"/>
      <c r="I108" s="68"/>
      <c r="J108" s="68"/>
      <c r="K108" s="68"/>
      <c r="L108" s="68"/>
      <c r="M108" s="68"/>
      <c r="N108" s="68"/>
      <c r="O108" s="68"/>
      <c r="P108" s="68"/>
      <c r="Q108" s="68"/>
      <c r="R108" s="68"/>
      <c r="S108" s="68"/>
      <c r="T108" s="68"/>
      <c r="U108" s="68"/>
      <c r="V108" s="68"/>
      <c r="W108" s="68"/>
      <c r="X108" s="68"/>
      <c r="Y108" s="68"/>
      <c r="Z108" s="68"/>
    </row>
    <row r="109" spans="1:26" ht="12.75" customHeight="1">
      <c r="A109" s="68"/>
      <c r="B109" s="68"/>
      <c r="C109" s="68"/>
      <c r="D109" s="68"/>
      <c r="E109" s="68"/>
      <c r="F109" s="68"/>
      <c r="G109" s="68"/>
      <c r="H109" s="68"/>
      <c r="I109" s="68"/>
      <c r="J109" s="68"/>
      <c r="K109" s="68"/>
      <c r="L109" s="68"/>
      <c r="M109" s="68"/>
      <c r="N109" s="68"/>
      <c r="O109" s="68"/>
      <c r="P109" s="68"/>
      <c r="Q109" s="68"/>
      <c r="R109" s="68"/>
      <c r="S109" s="68"/>
      <c r="T109" s="68"/>
      <c r="U109" s="68"/>
      <c r="V109" s="68"/>
      <c r="W109" s="68"/>
      <c r="X109" s="68"/>
      <c r="Y109" s="68"/>
      <c r="Z109" s="68"/>
    </row>
    <row r="110" spans="1:26" ht="12.75" customHeight="1">
      <c r="A110" s="68"/>
      <c r="B110" s="68"/>
      <c r="C110" s="68"/>
      <c r="D110" s="68"/>
      <c r="E110" s="68"/>
      <c r="F110" s="68"/>
      <c r="G110" s="68"/>
      <c r="H110" s="68"/>
      <c r="I110" s="68"/>
      <c r="J110" s="68"/>
      <c r="K110" s="68"/>
      <c r="L110" s="68"/>
      <c r="M110" s="68"/>
      <c r="N110" s="68"/>
      <c r="O110" s="68"/>
      <c r="P110" s="68"/>
      <c r="Q110" s="68"/>
      <c r="R110" s="68"/>
      <c r="S110" s="68"/>
      <c r="T110" s="68"/>
      <c r="U110" s="68"/>
      <c r="V110" s="68"/>
      <c r="W110" s="68"/>
      <c r="X110" s="68"/>
      <c r="Y110" s="68"/>
      <c r="Z110" s="68"/>
    </row>
    <row r="111" spans="1:26" ht="12.75" customHeight="1">
      <c r="A111" s="68"/>
      <c r="B111" s="68"/>
      <c r="C111" s="68"/>
      <c r="D111" s="68"/>
      <c r="E111" s="68"/>
      <c r="F111" s="68"/>
      <c r="G111" s="68"/>
      <c r="H111" s="68"/>
      <c r="I111" s="68"/>
      <c r="J111" s="68"/>
      <c r="K111" s="68"/>
      <c r="L111" s="68"/>
      <c r="M111" s="68"/>
      <c r="N111" s="68"/>
      <c r="O111" s="68"/>
      <c r="P111" s="68"/>
      <c r="Q111" s="68"/>
      <c r="R111" s="68"/>
      <c r="S111" s="68"/>
      <c r="T111" s="68"/>
      <c r="U111" s="68"/>
      <c r="V111" s="68"/>
      <c r="W111" s="68"/>
      <c r="X111" s="68"/>
      <c r="Y111" s="68"/>
      <c r="Z111" s="68"/>
    </row>
    <row r="112" spans="1:26" ht="12.75" customHeight="1">
      <c r="A112" s="68"/>
      <c r="B112" s="68"/>
      <c r="C112" s="68"/>
      <c r="D112" s="68"/>
      <c r="E112" s="68"/>
      <c r="F112" s="68"/>
      <c r="G112" s="68"/>
      <c r="H112" s="68"/>
      <c r="I112" s="68"/>
      <c r="J112" s="68"/>
      <c r="K112" s="68"/>
      <c r="L112" s="68"/>
      <c r="M112" s="68"/>
      <c r="N112" s="68"/>
      <c r="O112" s="68"/>
      <c r="P112" s="68"/>
      <c r="Q112" s="68"/>
      <c r="R112" s="68"/>
      <c r="S112" s="68"/>
      <c r="T112" s="68"/>
      <c r="U112" s="68"/>
      <c r="V112" s="68"/>
      <c r="W112" s="68"/>
      <c r="X112" s="68"/>
      <c r="Y112" s="68"/>
      <c r="Z112" s="68"/>
    </row>
    <row r="113" spans="1:26" ht="12.75" customHeight="1">
      <c r="A113" s="68"/>
      <c r="B113" s="68"/>
      <c r="C113" s="68"/>
      <c r="D113" s="68"/>
      <c r="E113" s="68"/>
      <c r="F113" s="68"/>
      <c r="G113" s="68"/>
      <c r="H113" s="68"/>
      <c r="I113" s="68"/>
      <c r="J113" s="68"/>
      <c r="K113" s="68"/>
      <c r="L113" s="68"/>
      <c r="M113" s="68"/>
      <c r="N113" s="68"/>
      <c r="O113" s="68"/>
      <c r="P113" s="68"/>
      <c r="Q113" s="68"/>
      <c r="R113" s="68"/>
      <c r="S113" s="68"/>
      <c r="T113" s="68"/>
      <c r="U113" s="68"/>
      <c r="V113" s="68"/>
      <c r="W113" s="68"/>
      <c r="X113" s="68"/>
      <c r="Y113" s="68"/>
      <c r="Z113" s="68"/>
    </row>
    <row r="114" spans="1:26" ht="12.75" customHeight="1">
      <c r="A114" s="68"/>
      <c r="B114" s="68"/>
      <c r="C114" s="68"/>
      <c r="D114" s="68"/>
      <c r="E114" s="68"/>
      <c r="F114" s="68"/>
      <c r="G114" s="68"/>
      <c r="H114" s="68"/>
      <c r="I114" s="68"/>
      <c r="J114" s="68"/>
      <c r="K114" s="68"/>
      <c r="L114" s="68"/>
      <c r="M114" s="68"/>
      <c r="N114" s="68"/>
      <c r="O114" s="68"/>
      <c r="P114" s="68"/>
      <c r="Q114" s="68"/>
      <c r="R114" s="68"/>
      <c r="S114" s="68"/>
      <c r="T114" s="68"/>
      <c r="U114" s="68"/>
      <c r="V114" s="68"/>
      <c r="W114" s="68"/>
      <c r="X114" s="68"/>
      <c r="Y114" s="68"/>
      <c r="Z114" s="68"/>
    </row>
    <row r="115" spans="1:26" ht="12.75" customHeight="1">
      <c r="A115" s="68"/>
      <c r="B115" s="68"/>
      <c r="C115" s="68"/>
      <c r="D115" s="68"/>
      <c r="E115" s="68"/>
      <c r="F115" s="68"/>
      <c r="G115" s="68"/>
      <c r="H115" s="68"/>
      <c r="I115" s="68"/>
      <c r="J115" s="68"/>
      <c r="K115" s="68"/>
      <c r="L115" s="68"/>
      <c r="M115" s="68"/>
      <c r="N115" s="68"/>
      <c r="O115" s="68"/>
      <c r="P115" s="68"/>
      <c r="Q115" s="68"/>
      <c r="R115" s="68"/>
      <c r="S115" s="68"/>
      <c r="T115" s="68"/>
      <c r="U115" s="68"/>
      <c r="V115" s="68"/>
      <c r="W115" s="68"/>
      <c r="X115" s="68"/>
      <c r="Y115" s="68"/>
      <c r="Z115" s="68"/>
    </row>
    <row r="116" spans="1:26" ht="12.75" customHeight="1">
      <c r="A116" s="68"/>
      <c r="B116" s="68"/>
      <c r="C116" s="68"/>
      <c r="D116" s="68"/>
      <c r="E116" s="68"/>
      <c r="F116" s="68"/>
      <c r="G116" s="68"/>
      <c r="H116" s="68"/>
      <c r="I116" s="68"/>
      <c r="J116" s="68"/>
      <c r="K116" s="68"/>
      <c r="L116" s="68"/>
      <c r="M116" s="68"/>
      <c r="N116" s="68"/>
      <c r="O116" s="68"/>
      <c r="P116" s="68"/>
      <c r="Q116" s="68"/>
      <c r="R116" s="68"/>
      <c r="S116" s="68"/>
      <c r="T116" s="68"/>
      <c r="U116" s="68"/>
      <c r="V116" s="68"/>
      <c r="W116" s="68"/>
      <c r="X116" s="68"/>
      <c r="Y116" s="68"/>
      <c r="Z116" s="68"/>
    </row>
    <row r="117" spans="1:26" ht="12.75" customHeight="1">
      <c r="A117" s="68"/>
      <c r="B117" s="68"/>
      <c r="C117" s="68"/>
      <c r="D117" s="68"/>
      <c r="E117" s="68"/>
      <c r="F117" s="68"/>
      <c r="G117" s="68"/>
      <c r="H117" s="68"/>
      <c r="I117" s="68"/>
      <c r="J117" s="68"/>
      <c r="K117" s="68"/>
      <c r="L117" s="68"/>
      <c r="M117" s="68"/>
      <c r="N117" s="68"/>
      <c r="O117" s="68"/>
      <c r="P117" s="68"/>
      <c r="Q117" s="68"/>
      <c r="R117" s="68"/>
      <c r="S117" s="68"/>
      <c r="T117" s="68"/>
      <c r="U117" s="68"/>
      <c r="V117" s="68"/>
      <c r="W117" s="68"/>
      <c r="X117" s="68"/>
      <c r="Y117" s="68"/>
      <c r="Z117" s="68"/>
    </row>
    <row r="118" spans="1:26" ht="12.75" customHeight="1">
      <c r="A118" s="68"/>
      <c r="B118" s="68"/>
      <c r="C118" s="68"/>
      <c r="D118" s="68"/>
      <c r="E118" s="68"/>
      <c r="F118" s="68"/>
      <c r="G118" s="68"/>
      <c r="H118" s="68"/>
      <c r="I118" s="68"/>
      <c r="J118" s="68"/>
      <c r="K118" s="68"/>
      <c r="L118" s="68"/>
      <c r="M118" s="68"/>
      <c r="N118" s="68"/>
      <c r="O118" s="68"/>
      <c r="P118" s="68"/>
      <c r="Q118" s="68"/>
      <c r="R118" s="68"/>
      <c r="S118" s="68"/>
      <c r="T118" s="68"/>
      <c r="U118" s="68"/>
      <c r="V118" s="68"/>
      <c r="W118" s="68"/>
      <c r="X118" s="68"/>
      <c r="Y118" s="68"/>
      <c r="Z118" s="68"/>
    </row>
    <row r="119" spans="1:26" ht="12.75" customHeight="1">
      <c r="A119" s="68"/>
      <c r="B119" s="68"/>
      <c r="C119" s="68"/>
      <c r="D119" s="68"/>
      <c r="E119" s="68"/>
      <c r="F119" s="68"/>
      <c r="G119" s="68"/>
      <c r="H119" s="68"/>
      <c r="I119" s="68"/>
      <c r="J119" s="68"/>
      <c r="K119" s="68"/>
      <c r="L119" s="68"/>
      <c r="M119" s="68"/>
      <c r="N119" s="68"/>
      <c r="O119" s="68"/>
      <c r="P119" s="68"/>
      <c r="Q119" s="68"/>
      <c r="R119" s="68"/>
      <c r="S119" s="68"/>
      <c r="T119" s="68"/>
      <c r="U119" s="68"/>
      <c r="V119" s="68"/>
      <c r="W119" s="68"/>
      <c r="X119" s="68"/>
      <c r="Y119" s="68"/>
      <c r="Z119" s="68"/>
    </row>
    <row r="120" spans="1:26" ht="12.75" customHeight="1">
      <c r="A120" s="68"/>
      <c r="B120" s="68"/>
      <c r="C120" s="68"/>
      <c r="D120" s="68"/>
      <c r="E120" s="68"/>
      <c r="F120" s="68"/>
      <c r="G120" s="68"/>
      <c r="H120" s="68"/>
      <c r="I120" s="68"/>
      <c r="J120" s="68"/>
      <c r="K120" s="68"/>
      <c r="L120" s="68"/>
      <c r="M120" s="68"/>
      <c r="N120" s="68"/>
      <c r="O120" s="68"/>
      <c r="P120" s="68"/>
      <c r="Q120" s="68"/>
      <c r="R120" s="68"/>
      <c r="S120" s="68"/>
      <c r="T120" s="68"/>
      <c r="U120" s="68"/>
      <c r="V120" s="68"/>
      <c r="W120" s="68"/>
      <c r="X120" s="68"/>
      <c r="Y120" s="68"/>
      <c r="Z120" s="68"/>
    </row>
    <row r="121" spans="1:26" ht="12.75" customHeight="1">
      <c r="A121" s="68"/>
      <c r="B121" s="68"/>
      <c r="C121" s="68"/>
      <c r="D121" s="68"/>
      <c r="E121" s="68"/>
      <c r="F121" s="68"/>
      <c r="G121" s="68"/>
      <c r="H121" s="68"/>
      <c r="I121" s="68"/>
      <c r="J121" s="68"/>
      <c r="K121" s="68"/>
      <c r="L121" s="68"/>
      <c r="M121" s="68"/>
      <c r="N121" s="68"/>
      <c r="O121" s="68"/>
      <c r="P121" s="68"/>
      <c r="Q121" s="68"/>
      <c r="R121" s="68"/>
      <c r="S121" s="68"/>
      <c r="T121" s="68"/>
      <c r="U121" s="68"/>
      <c r="V121" s="68"/>
      <c r="W121" s="68"/>
      <c r="X121" s="68"/>
      <c r="Y121" s="68"/>
      <c r="Z121" s="68"/>
    </row>
    <row r="122" spans="1:26" ht="12.75" customHeight="1">
      <c r="A122" s="68"/>
      <c r="B122" s="68"/>
      <c r="C122" s="68"/>
      <c r="D122" s="68"/>
      <c r="E122" s="68"/>
      <c r="F122" s="68"/>
      <c r="G122" s="68"/>
      <c r="H122" s="68"/>
      <c r="I122" s="68"/>
      <c r="J122" s="68"/>
      <c r="K122" s="68"/>
      <c r="L122" s="68"/>
      <c r="M122" s="68"/>
      <c r="N122" s="68"/>
      <c r="O122" s="68"/>
      <c r="P122" s="68"/>
      <c r="Q122" s="68"/>
      <c r="R122" s="68"/>
      <c r="S122" s="68"/>
      <c r="T122" s="68"/>
      <c r="U122" s="68"/>
      <c r="V122" s="68"/>
      <c r="W122" s="68"/>
      <c r="X122" s="68"/>
      <c r="Y122" s="68"/>
      <c r="Z122" s="68"/>
    </row>
    <row r="123" spans="1:26" ht="12.75" customHeight="1">
      <c r="A123" s="68"/>
      <c r="B123" s="68"/>
      <c r="C123" s="68"/>
      <c r="D123" s="68"/>
      <c r="E123" s="68"/>
      <c r="F123" s="68"/>
      <c r="G123" s="68"/>
      <c r="H123" s="68"/>
      <c r="I123" s="68"/>
      <c r="J123" s="68"/>
      <c r="K123" s="68"/>
      <c r="L123" s="68"/>
      <c r="M123" s="68"/>
      <c r="N123" s="68"/>
      <c r="O123" s="68"/>
      <c r="P123" s="68"/>
      <c r="Q123" s="68"/>
      <c r="R123" s="68"/>
      <c r="S123" s="68"/>
      <c r="T123" s="68"/>
      <c r="U123" s="68"/>
      <c r="V123" s="68"/>
      <c r="W123" s="68"/>
      <c r="X123" s="68"/>
      <c r="Y123" s="68"/>
      <c r="Z123" s="68"/>
    </row>
    <row r="124" spans="1:26" ht="12.75" customHeight="1">
      <c r="A124" s="68"/>
      <c r="B124" s="68"/>
      <c r="C124" s="68"/>
      <c r="D124" s="68"/>
      <c r="E124" s="68"/>
      <c r="F124" s="68"/>
      <c r="G124" s="68"/>
      <c r="H124" s="68"/>
      <c r="I124" s="68"/>
      <c r="J124" s="68"/>
      <c r="K124" s="68"/>
      <c r="L124" s="68"/>
      <c r="M124" s="68"/>
      <c r="N124" s="68"/>
      <c r="O124" s="68"/>
      <c r="P124" s="68"/>
      <c r="Q124" s="68"/>
      <c r="R124" s="68"/>
      <c r="S124" s="68"/>
      <c r="T124" s="68"/>
      <c r="U124" s="68"/>
      <c r="V124" s="68"/>
      <c r="W124" s="68"/>
      <c r="X124" s="68"/>
      <c r="Y124" s="68"/>
      <c r="Z124" s="68"/>
    </row>
    <row r="125" spans="1:26" ht="12.75" customHeight="1">
      <c r="A125" s="68"/>
      <c r="B125" s="68"/>
      <c r="C125" s="68"/>
      <c r="D125" s="68"/>
      <c r="E125" s="68"/>
      <c r="F125" s="68"/>
      <c r="G125" s="68"/>
      <c r="H125" s="68"/>
      <c r="I125" s="68"/>
      <c r="J125" s="68"/>
      <c r="K125" s="68"/>
      <c r="L125" s="68"/>
      <c r="M125" s="68"/>
      <c r="N125" s="68"/>
      <c r="O125" s="68"/>
      <c r="P125" s="68"/>
      <c r="Q125" s="68"/>
      <c r="R125" s="68"/>
      <c r="S125" s="68"/>
      <c r="T125" s="68"/>
      <c r="U125" s="68"/>
      <c r="V125" s="68"/>
      <c r="W125" s="68"/>
      <c r="X125" s="68"/>
      <c r="Y125" s="68"/>
      <c r="Z125" s="68"/>
    </row>
    <row r="126" spans="1:26" ht="12.75" customHeight="1">
      <c r="A126" s="68"/>
      <c r="B126" s="68"/>
      <c r="C126" s="68"/>
      <c r="D126" s="68"/>
      <c r="E126" s="68"/>
      <c r="F126" s="68"/>
      <c r="G126" s="68"/>
      <c r="H126" s="68"/>
      <c r="I126" s="68"/>
      <c r="J126" s="68"/>
      <c r="K126" s="68"/>
      <c r="L126" s="68"/>
      <c r="M126" s="68"/>
      <c r="N126" s="68"/>
      <c r="O126" s="68"/>
      <c r="P126" s="68"/>
      <c r="Q126" s="68"/>
      <c r="R126" s="68"/>
      <c r="S126" s="68"/>
      <c r="T126" s="68"/>
      <c r="U126" s="68"/>
      <c r="V126" s="68"/>
      <c r="W126" s="68"/>
      <c r="X126" s="68"/>
      <c r="Y126" s="68"/>
      <c r="Z126" s="68"/>
    </row>
    <row r="127" spans="1:26" ht="12.75" customHeight="1">
      <c r="A127" s="68"/>
      <c r="B127" s="68"/>
      <c r="C127" s="68"/>
      <c r="D127" s="68"/>
      <c r="E127" s="68"/>
      <c r="F127" s="68"/>
      <c r="G127" s="68"/>
      <c r="H127" s="68"/>
      <c r="I127" s="68"/>
      <c r="J127" s="68"/>
      <c r="K127" s="68"/>
      <c r="L127" s="68"/>
      <c r="M127" s="68"/>
      <c r="N127" s="68"/>
      <c r="O127" s="68"/>
      <c r="P127" s="68"/>
      <c r="Q127" s="68"/>
      <c r="R127" s="68"/>
      <c r="S127" s="68"/>
      <c r="T127" s="68"/>
      <c r="U127" s="68"/>
      <c r="V127" s="68"/>
      <c r="W127" s="68"/>
      <c r="X127" s="68"/>
      <c r="Y127" s="68"/>
      <c r="Z127" s="68"/>
    </row>
    <row r="128" spans="1:26" ht="12.75" customHeight="1">
      <c r="A128" s="68"/>
      <c r="B128" s="68"/>
      <c r="C128" s="68"/>
      <c r="D128" s="68"/>
      <c r="E128" s="68"/>
      <c r="F128" s="68"/>
      <c r="G128" s="68"/>
      <c r="H128" s="68"/>
      <c r="I128" s="68"/>
      <c r="J128" s="68"/>
      <c r="K128" s="68"/>
      <c r="L128" s="68"/>
      <c r="M128" s="68"/>
      <c r="N128" s="68"/>
      <c r="O128" s="68"/>
      <c r="P128" s="68"/>
      <c r="Q128" s="68"/>
      <c r="R128" s="68"/>
      <c r="S128" s="68"/>
      <c r="T128" s="68"/>
      <c r="U128" s="68"/>
      <c r="V128" s="68"/>
      <c r="W128" s="68"/>
      <c r="X128" s="68"/>
      <c r="Y128" s="68"/>
      <c r="Z128" s="68"/>
    </row>
    <row r="129" spans="1:26" ht="12.75" customHeight="1">
      <c r="A129" s="68"/>
      <c r="B129" s="68"/>
      <c r="C129" s="68"/>
      <c r="D129" s="68"/>
      <c r="E129" s="68"/>
      <c r="F129" s="68"/>
      <c r="G129" s="68"/>
      <c r="H129" s="68"/>
      <c r="I129" s="68"/>
      <c r="J129" s="68"/>
      <c r="K129" s="68"/>
      <c r="L129" s="68"/>
      <c r="M129" s="68"/>
      <c r="N129" s="68"/>
      <c r="O129" s="68"/>
      <c r="P129" s="68"/>
      <c r="Q129" s="68"/>
      <c r="R129" s="68"/>
      <c r="S129" s="68"/>
      <c r="T129" s="68"/>
      <c r="U129" s="68"/>
      <c r="V129" s="68"/>
      <c r="W129" s="68"/>
      <c r="X129" s="68"/>
      <c r="Y129" s="68"/>
      <c r="Z129" s="68"/>
    </row>
    <row r="130" spans="1:26" ht="12.75" customHeight="1">
      <c r="A130" s="68"/>
      <c r="B130" s="68"/>
      <c r="C130" s="68"/>
      <c r="D130" s="68"/>
      <c r="E130" s="68"/>
      <c r="F130" s="68"/>
      <c r="G130" s="68"/>
      <c r="H130" s="68"/>
      <c r="I130" s="68"/>
      <c r="J130" s="68"/>
      <c r="K130" s="68"/>
      <c r="L130" s="68"/>
      <c r="M130" s="68"/>
      <c r="N130" s="68"/>
      <c r="O130" s="68"/>
      <c r="P130" s="68"/>
      <c r="Q130" s="68"/>
      <c r="R130" s="68"/>
      <c r="S130" s="68"/>
      <c r="T130" s="68"/>
      <c r="U130" s="68"/>
      <c r="V130" s="68"/>
      <c r="W130" s="68"/>
      <c r="X130" s="68"/>
      <c r="Y130" s="68"/>
      <c r="Z130" s="68"/>
    </row>
    <row r="131" spans="1:26" ht="12.75" customHeight="1">
      <c r="A131" s="68"/>
      <c r="B131" s="68"/>
      <c r="C131" s="68"/>
      <c r="D131" s="68"/>
      <c r="E131" s="68"/>
      <c r="F131" s="68"/>
      <c r="G131" s="68"/>
      <c r="H131" s="68"/>
      <c r="I131" s="68"/>
      <c r="J131" s="68"/>
      <c r="K131" s="68"/>
      <c r="L131" s="68"/>
      <c r="M131" s="68"/>
      <c r="N131" s="68"/>
      <c r="O131" s="68"/>
      <c r="P131" s="68"/>
      <c r="Q131" s="68"/>
      <c r="R131" s="68"/>
      <c r="S131" s="68"/>
      <c r="T131" s="68"/>
      <c r="U131" s="68"/>
      <c r="V131" s="68"/>
      <c r="W131" s="68"/>
      <c r="X131" s="68"/>
      <c r="Y131" s="68"/>
      <c r="Z131" s="68"/>
    </row>
    <row r="132" spans="1:26" ht="12.75" customHeight="1">
      <c r="A132" s="68"/>
      <c r="B132" s="68"/>
      <c r="C132" s="68"/>
      <c r="D132" s="68"/>
      <c r="E132" s="68"/>
      <c r="F132" s="68"/>
      <c r="G132" s="68"/>
      <c r="H132" s="68"/>
      <c r="I132" s="68"/>
      <c r="J132" s="68"/>
      <c r="K132" s="68"/>
      <c r="L132" s="68"/>
      <c r="M132" s="68"/>
      <c r="N132" s="68"/>
      <c r="O132" s="68"/>
      <c r="P132" s="68"/>
      <c r="Q132" s="68"/>
      <c r="R132" s="68"/>
      <c r="S132" s="68"/>
      <c r="T132" s="68"/>
      <c r="U132" s="68"/>
      <c r="V132" s="68"/>
      <c r="W132" s="68"/>
      <c r="X132" s="68"/>
      <c r="Y132" s="68"/>
      <c r="Z132" s="68"/>
    </row>
    <row r="133" spans="1:26" ht="12.75" customHeight="1">
      <c r="A133" s="68"/>
      <c r="B133" s="68"/>
      <c r="C133" s="68"/>
      <c r="D133" s="68"/>
      <c r="E133" s="68"/>
      <c r="F133" s="68"/>
      <c r="G133" s="68"/>
      <c r="H133" s="68"/>
      <c r="I133" s="68"/>
      <c r="J133" s="68"/>
      <c r="K133" s="68"/>
      <c r="L133" s="68"/>
      <c r="M133" s="68"/>
      <c r="N133" s="68"/>
      <c r="O133" s="68"/>
      <c r="P133" s="68"/>
      <c r="Q133" s="68"/>
      <c r="R133" s="68"/>
      <c r="S133" s="68"/>
      <c r="T133" s="68"/>
      <c r="U133" s="68"/>
      <c r="V133" s="68"/>
      <c r="W133" s="68"/>
      <c r="X133" s="68"/>
      <c r="Y133" s="68"/>
      <c r="Z133" s="68"/>
    </row>
    <row r="134" spans="1:26" ht="12.75" customHeight="1">
      <c r="A134" s="68"/>
      <c r="B134" s="68"/>
      <c r="C134" s="68"/>
      <c r="D134" s="68"/>
      <c r="E134" s="68"/>
      <c r="F134" s="68"/>
      <c r="G134" s="68"/>
      <c r="H134" s="68"/>
      <c r="I134" s="68"/>
      <c r="J134" s="68"/>
      <c r="K134" s="68"/>
      <c r="L134" s="68"/>
      <c r="M134" s="68"/>
      <c r="N134" s="68"/>
      <c r="O134" s="68"/>
      <c r="P134" s="68"/>
      <c r="Q134" s="68"/>
      <c r="R134" s="68"/>
      <c r="S134" s="68"/>
      <c r="T134" s="68"/>
      <c r="U134" s="68"/>
      <c r="V134" s="68"/>
      <c r="W134" s="68"/>
      <c r="X134" s="68"/>
      <c r="Y134" s="68"/>
      <c r="Z134" s="68"/>
    </row>
    <row r="135" spans="1:26" ht="12.75" customHeight="1">
      <c r="A135" s="68"/>
      <c r="B135" s="68"/>
      <c r="C135" s="68"/>
      <c r="D135" s="68"/>
      <c r="E135" s="68"/>
      <c r="F135" s="68"/>
      <c r="G135" s="68"/>
      <c r="H135" s="68"/>
      <c r="I135" s="68"/>
      <c r="J135" s="68"/>
      <c r="K135" s="68"/>
      <c r="L135" s="68"/>
      <c r="M135" s="68"/>
      <c r="N135" s="68"/>
      <c r="O135" s="68"/>
      <c r="P135" s="68"/>
      <c r="Q135" s="68"/>
      <c r="R135" s="68"/>
      <c r="S135" s="68"/>
      <c r="T135" s="68"/>
      <c r="U135" s="68"/>
      <c r="V135" s="68"/>
      <c r="W135" s="68"/>
      <c r="X135" s="68"/>
      <c r="Y135" s="68"/>
      <c r="Z135" s="68"/>
    </row>
    <row r="136" spans="1:26" ht="12.75" customHeight="1">
      <c r="A136" s="68"/>
      <c r="B136" s="68"/>
      <c r="C136" s="68"/>
      <c r="D136" s="68"/>
      <c r="E136" s="68"/>
      <c r="F136" s="68"/>
      <c r="G136" s="68"/>
      <c r="H136" s="68"/>
      <c r="I136" s="68"/>
      <c r="J136" s="68"/>
      <c r="K136" s="68"/>
      <c r="L136" s="68"/>
      <c r="M136" s="68"/>
      <c r="N136" s="68"/>
      <c r="O136" s="68"/>
      <c r="P136" s="68"/>
      <c r="Q136" s="68"/>
      <c r="R136" s="68"/>
      <c r="S136" s="68"/>
      <c r="T136" s="68"/>
      <c r="U136" s="68"/>
      <c r="V136" s="68"/>
      <c r="W136" s="68"/>
      <c r="X136" s="68"/>
      <c r="Y136" s="68"/>
      <c r="Z136" s="68"/>
    </row>
    <row r="137" spans="1:26" ht="12.75" customHeight="1">
      <c r="A137" s="68"/>
      <c r="B137" s="68"/>
      <c r="C137" s="68"/>
      <c r="D137" s="68"/>
      <c r="E137" s="68"/>
      <c r="F137" s="68"/>
      <c r="G137" s="68"/>
      <c r="H137" s="68"/>
      <c r="I137" s="68"/>
      <c r="J137" s="68"/>
      <c r="K137" s="68"/>
      <c r="L137" s="68"/>
      <c r="M137" s="68"/>
      <c r="N137" s="68"/>
      <c r="O137" s="68"/>
      <c r="P137" s="68"/>
      <c r="Q137" s="68"/>
      <c r="R137" s="68"/>
      <c r="S137" s="68"/>
      <c r="T137" s="68"/>
      <c r="U137" s="68"/>
      <c r="V137" s="68"/>
      <c r="W137" s="68"/>
      <c r="X137" s="68"/>
      <c r="Y137" s="68"/>
      <c r="Z137" s="68"/>
    </row>
    <row r="138" spans="1:26" ht="12.75" customHeight="1">
      <c r="A138" s="68"/>
      <c r="B138" s="68"/>
      <c r="C138" s="68"/>
      <c r="D138" s="68"/>
      <c r="E138" s="68"/>
      <c r="F138" s="68"/>
      <c r="G138" s="68"/>
      <c r="H138" s="68"/>
      <c r="I138" s="68"/>
      <c r="J138" s="68"/>
      <c r="K138" s="68"/>
      <c r="L138" s="68"/>
      <c r="M138" s="68"/>
      <c r="N138" s="68"/>
      <c r="O138" s="68"/>
      <c r="P138" s="68"/>
      <c r="Q138" s="68"/>
      <c r="R138" s="68"/>
      <c r="S138" s="68"/>
      <c r="T138" s="68"/>
      <c r="U138" s="68"/>
      <c r="V138" s="68"/>
      <c r="W138" s="68"/>
      <c r="X138" s="68"/>
      <c r="Y138" s="68"/>
      <c r="Z138" s="68"/>
    </row>
    <row r="139" spans="1:26" ht="12.75" customHeight="1">
      <c r="A139" s="68"/>
      <c r="B139" s="68"/>
      <c r="C139" s="68"/>
      <c r="D139" s="68"/>
      <c r="E139" s="68"/>
      <c r="F139" s="68"/>
      <c r="G139" s="68"/>
      <c r="H139" s="68"/>
      <c r="I139" s="68"/>
      <c r="J139" s="68"/>
      <c r="K139" s="68"/>
      <c r="L139" s="68"/>
      <c r="M139" s="68"/>
      <c r="N139" s="68"/>
      <c r="O139" s="68"/>
      <c r="P139" s="68"/>
      <c r="Q139" s="68"/>
      <c r="R139" s="68"/>
      <c r="S139" s="68"/>
      <c r="T139" s="68"/>
      <c r="U139" s="68"/>
      <c r="V139" s="68"/>
      <c r="W139" s="68"/>
      <c r="X139" s="68"/>
      <c r="Y139" s="68"/>
      <c r="Z139" s="68"/>
    </row>
    <row r="140" spans="1:26" ht="12.75" customHeight="1">
      <c r="A140" s="68"/>
      <c r="B140" s="68"/>
      <c r="C140" s="68"/>
      <c r="D140" s="68"/>
      <c r="E140" s="68"/>
      <c r="F140" s="68"/>
      <c r="G140" s="68"/>
      <c r="H140" s="68"/>
      <c r="I140" s="68"/>
      <c r="J140" s="68"/>
      <c r="K140" s="68"/>
      <c r="L140" s="68"/>
      <c r="M140" s="68"/>
      <c r="N140" s="68"/>
      <c r="O140" s="68"/>
      <c r="P140" s="68"/>
      <c r="Q140" s="68"/>
      <c r="R140" s="68"/>
      <c r="S140" s="68"/>
      <c r="T140" s="68"/>
      <c r="U140" s="68"/>
      <c r="V140" s="68"/>
      <c r="W140" s="68"/>
      <c r="X140" s="68"/>
      <c r="Y140" s="68"/>
      <c r="Z140" s="68"/>
    </row>
    <row r="141" spans="1:26" ht="12.75" customHeight="1">
      <c r="A141" s="68"/>
      <c r="B141" s="68"/>
      <c r="C141" s="68"/>
      <c r="D141" s="68"/>
      <c r="E141" s="68"/>
      <c r="F141" s="68"/>
      <c r="G141" s="68"/>
      <c r="H141" s="68"/>
      <c r="I141" s="68"/>
      <c r="J141" s="68"/>
      <c r="K141" s="68"/>
      <c r="L141" s="68"/>
      <c r="M141" s="68"/>
      <c r="N141" s="68"/>
      <c r="O141" s="68"/>
      <c r="P141" s="68"/>
      <c r="Q141" s="68"/>
      <c r="R141" s="68"/>
      <c r="S141" s="68"/>
      <c r="T141" s="68"/>
      <c r="U141" s="68"/>
      <c r="V141" s="68"/>
      <c r="W141" s="68"/>
      <c r="X141" s="68"/>
      <c r="Y141" s="68"/>
      <c r="Z141" s="68"/>
    </row>
    <row r="142" spans="1:26" ht="12.75" customHeight="1">
      <c r="A142" s="68"/>
      <c r="B142" s="68"/>
      <c r="C142" s="68"/>
      <c r="D142" s="68"/>
      <c r="E142" s="68"/>
      <c r="F142" s="68"/>
      <c r="G142" s="68"/>
      <c r="H142" s="68"/>
      <c r="I142" s="68"/>
      <c r="J142" s="68"/>
      <c r="K142" s="68"/>
      <c r="L142" s="68"/>
      <c r="M142" s="68"/>
      <c r="N142" s="68"/>
      <c r="O142" s="68"/>
      <c r="P142" s="68"/>
      <c r="Q142" s="68"/>
      <c r="R142" s="68"/>
      <c r="S142" s="68"/>
      <c r="T142" s="68"/>
      <c r="U142" s="68"/>
      <c r="V142" s="68"/>
      <c r="W142" s="68"/>
      <c r="X142" s="68"/>
      <c r="Y142" s="68"/>
      <c r="Z142" s="68"/>
    </row>
    <row r="143" spans="1:26" ht="12.75" customHeight="1">
      <c r="A143" s="68"/>
      <c r="B143" s="68"/>
      <c r="C143" s="68"/>
      <c r="D143" s="68"/>
      <c r="E143" s="68"/>
      <c r="F143" s="68"/>
      <c r="G143" s="68"/>
      <c r="H143" s="68"/>
      <c r="I143" s="68"/>
      <c r="J143" s="68"/>
      <c r="K143" s="68"/>
      <c r="L143" s="68"/>
      <c r="M143" s="68"/>
      <c r="N143" s="68"/>
      <c r="O143" s="68"/>
      <c r="P143" s="68"/>
      <c r="Q143" s="68"/>
      <c r="R143" s="68"/>
      <c r="S143" s="68"/>
      <c r="T143" s="68"/>
      <c r="U143" s="68"/>
      <c r="V143" s="68"/>
      <c r="W143" s="68"/>
      <c r="X143" s="68"/>
      <c r="Y143" s="68"/>
      <c r="Z143" s="68"/>
    </row>
    <row r="144" spans="1:26" ht="12.75" customHeight="1">
      <c r="A144" s="68"/>
      <c r="B144" s="68"/>
      <c r="C144" s="68"/>
      <c r="D144" s="68"/>
      <c r="E144" s="68"/>
      <c r="F144" s="68"/>
      <c r="G144" s="68"/>
      <c r="H144" s="68"/>
      <c r="I144" s="68"/>
      <c r="J144" s="68"/>
      <c r="K144" s="68"/>
      <c r="L144" s="68"/>
      <c r="M144" s="68"/>
      <c r="N144" s="68"/>
      <c r="O144" s="68"/>
      <c r="P144" s="68"/>
      <c r="Q144" s="68"/>
      <c r="R144" s="68"/>
      <c r="S144" s="68"/>
      <c r="T144" s="68"/>
      <c r="U144" s="68"/>
      <c r="V144" s="68"/>
      <c r="W144" s="68"/>
      <c r="X144" s="68"/>
      <c r="Y144" s="68"/>
      <c r="Z144" s="68"/>
    </row>
    <row r="145" spans="1:26" ht="12.75" customHeight="1">
      <c r="A145" s="68"/>
      <c r="B145" s="68"/>
      <c r="C145" s="68"/>
      <c r="D145" s="68"/>
      <c r="E145" s="68"/>
      <c r="F145" s="68"/>
      <c r="G145" s="68"/>
      <c r="H145" s="68"/>
      <c r="I145" s="68"/>
      <c r="J145" s="68"/>
      <c r="K145" s="68"/>
      <c r="L145" s="68"/>
      <c r="M145" s="68"/>
      <c r="N145" s="68"/>
      <c r="O145" s="68"/>
      <c r="P145" s="68"/>
      <c r="Q145" s="68"/>
      <c r="R145" s="68"/>
      <c r="S145" s="68"/>
      <c r="T145" s="68"/>
      <c r="U145" s="68"/>
      <c r="V145" s="68"/>
      <c r="W145" s="68"/>
      <c r="X145" s="68"/>
      <c r="Y145" s="68"/>
      <c r="Z145" s="68"/>
    </row>
    <row r="146" spans="1:26" ht="12.75" customHeight="1">
      <c r="A146" s="68"/>
      <c r="B146" s="68"/>
      <c r="C146" s="68"/>
      <c r="D146" s="68"/>
      <c r="E146" s="68"/>
      <c r="F146" s="68"/>
      <c r="G146" s="68"/>
      <c r="H146" s="68"/>
      <c r="I146" s="68"/>
      <c r="J146" s="68"/>
      <c r="K146" s="68"/>
      <c r="L146" s="68"/>
      <c r="M146" s="68"/>
      <c r="N146" s="68"/>
      <c r="O146" s="68"/>
      <c r="P146" s="68"/>
      <c r="Q146" s="68"/>
      <c r="R146" s="68"/>
      <c r="S146" s="68"/>
      <c r="T146" s="68"/>
      <c r="U146" s="68"/>
      <c r="V146" s="68"/>
      <c r="W146" s="68"/>
      <c r="X146" s="68"/>
      <c r="Y146" s="68"/>
      <c r="Z146" s="68"/>
    </row>
    <row r="147" spans="1:26" ht="12.75" customHeight="1">
      <c r="A147" s="68"/>
      <c r="B147" s="68"/>
      <c r="C147" s="68"/>
      <c r="D147" s="68"/>
      <c r="E147" s="68"/>
      <c r="F147" s="68"/>
      <c r="G147" s="68"/>
      <c r="H147" s="68"/>
      <c r="I147" s="68"/>
      <c r="J147" s="68"/>
      <c r="K147" s="68"/>
      <c r="L147" s="68"/>
      <c r="M147" s="68"/>
      <c r="N147" s="68"/>
      <c r="O147" s="68"/>
      <c r="P147" s="68"/>
      <c r="Q147" s="68"/>
      <c r="R147" s="68"/>
      <c r="S147" s="68"/>
      <c r="T147" s="68"/>
      <c r="U147" s="68"/>
      <c r="V147" s="68"/>
      <c r="W147" s="68"/>
      <c r="X147" s="68"/>
      <c r="Y147" s="68"/>
      <c r="Z147" s="68"/>
    </row>
    <row r="148" spans="1:26" ht="12.75" customHeight="1">
      <c r="A148" s="68"/>
      <c r="B148" s="68"/>
      <c r="C148" s="68"/>
      <c r="D148" s="68"/>
      <c r="E148" s="68"/>
      <c r="F148" s="68"/>
      <c r="G148" s="68"/>
      <c r="H148" s="68"/>
      <c r="I148" s="68"/>
      <c r="J148" s="68"/>
      <c r="K148" s="68"/>
      <c r="L148" s="68"/>
      <c r="M148" s="68"/>
      <c r="N148" s="68"/>
      <c r="O148" s="68"/>
      <c r="P148" s="68"/>
      <c r="Q148" s="68"/>
      <c r="R148" s="68"/>
      <c r="S148" s="68"/>
      <c r="T148" s="68"/>
      <c r="U148" s="68"/>
      <c r="V148" s="68"/>
      <c r="W148" s="68"/>
      <c r="X148" s="68"/>
      <c r="Y148" s="68"/>
      <c r="Z148" s="68"/>
    </row>
    <row r="149" spans="1:26" ht="12.75" customHeight="1">
      <c r="A149" s="68"/>
      <c r="B149" s="68"/>
      <c r="C149" s="68"/>
      <c r="D149" s="68"/>
      <c r="E149" s="68"/>
      <c r="F149" s="68"/>
      <c r="G149" s="68"/>
      <c r="H149" s="68"/>
      <c r="I149" s="68"/>
      <c r="J149" s="68"/>
      <c r="K149" s="68"/>
      <c r="L149" s="68"/>
      <c r="M149" s="68"/>
      <c r="N149" s="68"/>
      <c r="O149" s="68"/>
      <c r="P149" s="68"/>
      <c r="Q149" s="68"/>
      <c r="R149" s="68"/>
      <c r="S149" s="68"/>
      <c r="T149" s="68"/>
      <c r="U149" s="68"/>
      <c r="V149" s="68"/>
      <c r="W149" s="68"/>
      <c r="X149" s="68"/>
      <c r="Y149" s="68"/>
      <c r="Z149" s="68"/>
    </row>
    <row r="150" spans="1:26" ht="12.75" customHeight="1">
      <c r="A150" s="68"/>
      <c r="B150" s="68"/>
      <c r="C150" s="68"/>
      <c r="D150" s="68"/>
      <c r="E150" s="68"/>
      <c r="F150" s="68"/>
      <c r="G150" s="68"/>
      <c r="H150" s="68"/>
      <c r="I150" s="68"/>
      <c r="J150" s="68"/>
      <c r="K150" s="68"/>
      <c r="L150" s="68"/>
      <c r="M150" s="68"/>
      <c r="N150" s="68"/>
      <c r="O150" s="68"/>
      <c r="P150" s="68"/>
      <c r="Q150" s="68"/>
      <c r="R150" s="68"/>
      <c r="S150" s="68"/>
      <c r="T150" s="68"/>
      <c r="U150" s="68"/>
      <c r="V150" s="68"/>
      <c r="W150" s="68"/>
      <c r="X150" s="68"/>
      <c r="Y150" s="68"/>
      <c r="Z150" s="68"/>
    </row>
    <row r="151" spans="1:26" ht="12.75" customHeight="1">
      <c r="A151" s="68"/>
      <c r="B151" s="68"/>
      <c r="C151" s="68"/>
      <c r="D151" s="68"/>
      <c r="E151" s="68"/>
      <c r="F151" s="68"/>
      <c r="G151" s="68"/>
      <c r="H151" s="68"/>
      <c r="I151" s="68"/>
      <c r="J151" s="68"/>
      <c r="K151" s="68"/>
      <c r="L151" s="68"/>
      <c r="M151" s="68"/>
      <c r="N151" s="68"/>
      <c r="O151" s="68"/>
      <c r="P151" s="68"/>
      <c r="Q151" s="68"/>
      <c r="R151" s="68"/>
      <c r="S151" s="68"/>
      <c r="T151" s="68"/>
      <c r="U151" s="68"/>
      <c r="V151" s="68"/>
      <c r="W151" s="68"/>
      <c r="X151" s="68"/>
      <c r="Y151" s="68"/>
      <c r="Z151" s="68"/>
    </row>
    <row r="152" spans="1:26" ht="12.75" customHeight="1">
      <c r="A152" s="68"/>
      <c r="B152" s="68"/>
      <c r="C152" s="68"/>
      <c r="D152" s="68"/>
      <c r="E152" s="68"/>
      <c r="F152" s="68"/>
      <c r="G152" s="68"/>
      <c r="H152" s="68"/>
      <c r="I152" s="68"/>
      <c r="J152" s="68"/>
      <c r="K152" s="68"/>
      <c r="L152" s="68"/>
      <c r="M152" s="68"/>
      <c r="N152" s="68"/>
      <c r="O152" s="68"/>
      <c r="P152" s="68"/>
      <c r="Q152" s="68"/>
      <c r="R152" s="68"/>
      <c r="S152" s="68"/>
      <c r="T152" s="68"/>
      <c r="U152" s="68"/>
      <c r="V152" s="68"/>
      <c r="W152" s="68"/>
      <c r="X152" s="68"/>
      <c r="Y152" s="68"/>
      <c r="Z152" s="68"/>
    </row>
    <row r="153" spans="1:26" ht="12.75" customHeight="1">
      <c r="A153" s="68"/>
      <c r="B153" s="68"/>
      <c r="C153" s="68"/>
      <c r="D153" s="68"/>
      <c r="E153" s="68"/>
      <c r="F153" s="68"/>
      <c r="G153" s="68"/>
      <c r="H153" s="68"/>
      <c r="I153" s="68"/>
      <c r="J153" s="68"/>
      <c r="K153" s="68"/>
      <c r="L153" s="68"/>
      <c r="M153" s="68"/>
      <c r="N153" s="68"/>
      <c r="O153" s="68"/>
      <c r="P153" s="68"/>
      <c r="Q153" s="68"/>
      <c r="R153" s="68"/>
      <c r="S153" s="68"/>
      <c r="T153" s="68"/>
      <c r="U153" s="68"/>
      <c r="V153" s="68"/>
      <c r="W153" s="68"/>
      <c r="X153" s="68"/>
      <c r="Y153" s="68"/>
      <c r="Z153" s="68"/>
    </row>
    <row r="154" spans="1:26" ht="12.75" customHeight="1">
      <c r="A154" s="68"/>
      <c r="B154" s="68"/>
      <c r="C154" s="68"/>
      <c r="D154" s="68"/>
      <c r="E154" s="68"/>
      <c r="F154" s="68"/>
      <c r="G154" s="68"/>
      <c r="H154" s="68"/>
      <c r="I154" s="68"/>
      <c r="J154" s="68"/>
      <c r="K154" s="68"/>
      <c r="L154" s="68"/>
      <c r="M154" s="68"/>
      <c r="N154" s="68"/>
      <c r="O154" s="68"/>
      <c r="P154" s="68"/>
      <c r="Q154" s="68"/>
      <c r="R154" s="68"/>
      <c r="S154" s="68"/>
      <c r="T154" s="68"/>
      <c r="U154" s="68"/>
      <c r="V154" s="68"/>
      <c r="W154" s="68"/>
      <c r="X154" s="68"/>
      <c r="Y154" s="68"/>
      <c r="Z154" s="68"/>
    </row>
    <row r="155" spans="1:26" ht="12.75" customHeight="1">
      <c r="A155" s="68"/>
      <c r="B155" s="68"/>
      <c r="C155" s="68"/>
      <c r="D155" s="68"/>
      <c r="E155" s="68"/>
      <c r="F155" s="68"/>
      <c r="G155" s="68"/>
      <c r="H155" s="68"/>
      <c r="I155" s="68"/>
      <c r="J155" s="68"/>
      <c r="K155" s="68"/>
      <c r="L155" s="68"/>
      <c r="M155" s="68"/>
      <c r="N155" s="68"/>
      <c r="O155" s="68"/>
      <c r="P155" s="68"/>
      <c r="Q155" s="68"/>
      <c r="R155" s="68"/>
      <c r="S155" s="68"/>
      <c r="T155" s="68"/>
      <c r="U155" s="68"/>
      <c r="V155" s="68"/>
      <c r="W155" s="68"/>
      <c r="X155" s="68"/>
      <c r="Y155" s="68"/>
      <c r="Z155" s="68"/>
    </row>
    <row r="156" spans="1:26" ht="12.75" customHeight="1">
      <c r="A156" s="68"/>
      <c r="B156" s="68"/>
      <c r="C156" s="68"/>
      <c r="D156" s="68"/>
      <c r="E156" s="68"/>
      <c r="F156" s="68"/>
      <c r="G156" s="68"/>
      <c r="H156" s="68"/>
      <c r="I156" s="68"/>
      <c r="J156" s="68"/>
      <c r="K156" s="68"/>
      <c r="L156" s="68"/>
      <c r="M156" s="68"/>
      <c r="N156" s="68"/>
      <c r="O156" s="68"/>
      <c r="P156" s="68"/>
      <c r="Q156" s="68"/>
      <c r="R156" s="68"/>
      <c r="S156" s="68"/>
      <c r="T156" s="68"/>
      <c r="U156" s="68"/>
      <c r="V156" s="68"/>
      <c r="W156" s="68"/>
      <c r="X156" s="68"/>
      <c r="Y156" s="68"/>
      <c r="Z156" s="68"/>
    </row>
    <row r="157" spans="1:26" ht="12.75" customHeight="1">
      <c r="A157" s="68"/>
      <c r="B157" s="68"/>
      <c r="C157" s="68"/>
      <c r="D157" s="68"/>
      <c r="E157" s="68"/>
      <c r="F157" s="68"/>
      <c r="G157" s="68"/>
      <c r="H157" s="68"/>
      <c r="I157" s="68"/>
      <c r="J157" s="68"/>
      <c r="K157" s="68"/>
      <c r="L157" s="68"/>
      <c r="M157" s="68"/>
      <c r="N157" s="68"/>
      <c r="O157" s="68"/>
      <c r="P157" s="68"/>
      <c r="Q157" s="68"/>
      <c r="R157" s="68"/>
      <c r="S157" s="68"/>
      <c r="T157" s="68"/>
      <c r="U157" s="68"/>
      <c r="V157" s="68"/>
      <c r="W157" s="68"/>
      <c r="X157" s="68"/>
      <c r="Y157" s="68"/>
      <c r="Z157" s="68"/>
    </row>
    <row r="158" spans="1:26" ht="12.75" customHeight="1">
      <c r="A158" s="68"/>
      <c r="B158" s="68"/>
      <c r="C158" s="68"/>
      <c r="D158" s="68"/>
      <c r="E158" s="68"/>
      <c r="F158" s="68"/>
      <c r="G158" s="68"/>
      <c r="H158" s="68"/>
      <c r="I158" s="68"/>
      <c r="J158" s="68"/>
      <c r="K158" s="68"/>
      <c r="L158" s="68"/>
      <c r="M158" s="68"/>
      <c r="N158" s="68"/>
      <c r="O158" s="68"/>
      <c r="P158" s="68"/>
      <c r="Q158" s="68"/>
      <c r="R158" s="68"/>
      <c r="S158" s="68"/>
      <c r="T158" s="68"/>
      <c r="U158" s="68"/>
      <c r="V158" s="68"/>
      <c r="W158" s="68"/>
      <c r="X158" s="68"/>
      <c r="Y158" s="68"/>
      <c r="Z158" s="68"/>
    </row>
    <row r="159" spans="1:26" ht="12.75" customHeight="1">
      <c r="A159" s="68"/>
      <c r="B159" s="68"/>
      <c r="C159" s="68"/>
      <c r="D159" s="68"/>
      <c r="E159" s="68"/>
      <c r="F159" s="68"/>
      <c r="G159" s="68"/>
      <c r="H159" s="68"/>
      <c r="I159" s="68"/>
      <c r="J159" s="68"/>
      <c r="K159" s="68"/>
      <c r="L159" s="68"/>
      <c r="M159" s="68"/>
      <c r="N159" s="68"/>
      <c r="O159" s="68"/>
      <c r="P159" s="68"/>
      <c r="Q159" s="68"/>
      <c r="R159" s="68"/>
      <c r="S159" s="68"/>
      <c r="T159" s="68"/>
      <c r="U159" s="68"/>
      <c r="V159" s="68"/>
      <c r="W159" s="68"/>
      <c r="X159" s="68"/>
      <c r="Y159" s="68"/>
      <c r="Z159" s="68"/>
    </row>
    <row r="160" spans="1:26" ht="12.75" customHeight="1">
      <c r="A160" s="68"/>
      <c r="B160" s="68"/>
      <c r="C160" s="68"/>
      <c r="D160" s="68"/>
      <c r="E160" s="68"/>
      <c r="F160" s="68"/>
      <c r="G160" s="68"/>
      <c r="H160" s="68"/>
      <c r="I160" s="68"/>
      <c r="J160" s="68"/>
      <c r="K160" s="68"/>
      <c r="L160" s="68"/>
      <c r="M160" s="68"/>
      <c r="N160" s="68"/>
      <c r="O160" s="68"/>
      <c r="P160" s="68"/>
      <c r="Q160" s="68"/>
      <c r="R160" s="68"/>
      <c r="S160" s="68"/>
      <c r="T160" s="68"/>
      <c r="U160" s="68"/>
      <c r="V160" s="68"/>
      <c r="W160" s="68"/>
      <c r="X160" s="68"/>
      <c r="Y160" s="68"/>
      <c r="Z160" s="68"/>
    </row>
    <row r="161" spans="1:26" ht="12.75" customHeight="1">
      <c r="A161" s="68"/>
      <c r="B161" s="68"/>
      <c r="C161" s="68"/>
      <c r="D161" s="68"/>
      <c r="E161" s="68"/>
      <c r="F161" s="68"/>
      <c r="G161" s="68"/>
      <c r="H161" s="68"/>
      <c r="I161" s="68"/>
      <c r="J161" s="68"/>
      <c r="K161" s="68"/>
      <c r="L161" s="68"/>
      <c r="M161" s="68"/>
      <c r="N161" s="68"/>
      <c r="O161" s="68"/>
      <c r="P161" s="68"/>
      <c r="Q161" s="68"/>
      <c r="R161" s="68"/>
      <c r="S161" s="68"/>
      <c r="T161" s="68"/>
      <c r="U161" s="68"/>
      <c r="V161" s="68"/>
      <c r="W161" s="68"/>
      <c r="X161" s="68"/>
      <c r="Y161" s="68"/>
      <c r="Z161" s="68"/>
    </row>
    <row r="162" spans="1:26" ht="12.75" customHeight="1">
      <c r="A162" s="68"/>
      <c r="B162" s="68"/>
      <c r="C162" s="68"/>
      <c r="D162" s="68"/>
      <c r="E162" s="68"/>
      <c r="F162" s="68"/>
      <c r="G162" s="68"/>
      <c r="H162" s="68"/>
      <c r="I162" s="68"/>
      <c r="J162" s="68"/>
      <c r="K162" s="68"/>
      <c r="L162" s="68"/>
      <c r="M162" s="68"/>
      <c r="N162" s="68"/>
      <c r="O162" s="68"/>
      <c r="P162" s="68"/>
      <c r="Q162" s="68"/>
      <c r="R162" s="68"/>
      <c r="S162" s="68"/>
      <c r="T162" s="68"/>
      <c r="U162" s="68"/>
      <c r="V162" s="68"/>
      <c r="W162" s="68"/>
      <c r="X162" s="68"/>
      <c r="Y162" s="68"/>
      <c r="Z162" s="68"/>
    </row>
    <row r="163" spans="1:26" ht="12.75" customHeight="1">
      <c r="A163" s="68"/>
      <c r="B163" s="68"/>
      <c r="C163" s="68"/>
      <c r="D163" s="68"/>
      <c r="E163" s="68"/>
      <c r="F163" s="68"/>
      <c r="G163" s="68"/>
      <c r="H163" s="68"/>
      <c r="I163" s="68"/>
      <c r="J163" s="68"/>
      <c r="K163" s="68"/>
      <c r="L163" s="68"/>
      <c r="M163" s="68"/>
      <c r="N163" s="68"/>
      <c r="O163" s="68"/>
      <c r="P163" s="68"/>
      <c r="Q163" s="68"/>
      <c r="R163" s="68"/>
      <c r="S163" s="68"/>
      <c r="T163" s="68"/>
      <c r="U163" s="68"/>
      <c r="V163" s="68"/>
      <c r="W163" s="68"/>
      <c r="X163" s="68"/>
      <c r="Y163" s="68"/>
      <c r="Z163" s="68"/>
    </row>
    <row r="164" spans="1:26" ht="12.75" customHeight="1">
      <c r="A164" s="68"/>
      <c r="B164" s="68"/>
      <c r="C164" s="68"/>
      <c r="D164" s="68"/>
      <c r="E164" s="68"/>
      <c r="F164" s="68"/>
      <c r="G164" s="68"/>
      <c r="H164" s="68"/>
      <c r="I164" s="68"/>
      <c r="J164" s="68"/>
      <c r="K164" s="68"/>
      <c r="L164" s="68"/>
      <c r="M164" s="68"/>
      <c r="N164" s="68"/>
      <c r="O164" s="68"/>
      <c r="P164" s="68"/>
      <c r="Q164" s="68"/>
      <c r="R164" s="68"/>
      <c r="S164" s="68"/>
      <c r="T164" s="68"/>
      <c r="U164" s="68"/>
      <c r="V164" s="68"/>
      <c r="W164" s="68"/>
      <c r="X164" s="68"/>
      <c r="Y164" s="68"/>
      <c r="Z164" s="68"/>
    </row>
    <row r="165" spans="1:26" ht="12.75" customHeight="1">
      <c r="A165" s="68"/>
      <c r="B165" s="68"/>
      <c r="C165" s="68"/>
      <c r="D165" s="68"/>
      <c r="E165" s="68"/>
      <c r="F165" s="68"/>
      <c r="G165" s="68"/>
      <c r="H165" s="68"/>
      <c r="I165" s="68"/>
      <c r="J165" s="68"/>
      <c r="K165" s="68"/>
      <c r="L165" s="68"/>
      <c r="M165" s="68"/>
      <c r="N165" s="68"/>
      <c r="O165" s="68"/>
      <c r="P165" s="68"/>
      <c r="Q165" s="68"/>
      <c r="R165" s="68"/>
      <c r="S165" s="68"/>
      <c r="T165" s="68"/>
      <c r="U165" s="68"/>
      <c r="V165" s="68"/>
      <c r="W165" s="68"/>
      <c r="X165" s="68"/>
      <c r="Y165" s="68"/>
      <c r="Z165" s="68"/>
    </row>
    <row r="166" spans="1:26" ht="12.75" customHeight="1">
      <c r="A166" s="68"/>
      <c r="B166" s="68"/>
      <c r="C166" s="68"/>
      <c r="D166" s="68"/>
      <c r="E166" s="68"/>
      <c r="F166" s="68"/>
      <c r="G166" s="68"/>
      <c r="H166" s="68"/>
      <c r="I166" s="68"/>
      <c r="J166" s="68"/>
      <c r="K166" s="68"/>
      <c r="L166" s="68"/>
      <c r="M166" s="68"/>
      <c r="N166" s="68"/>
      <c r="O166" s="68"/>
      <c r="P166" s="68"/>
      <c r="Q166" s="68"/>
      <c r="R166" s="68"/>
      <c r="S166" s="68"/>
      <c r="T166" s="68"/>
      <c r="U166" s="68"/>
      <c r="V166" s="68"/>
      <c r="W166" s="68"/>
      <c r="X166" s="68"/>
      <c r="Y166" s="68"/>
      <c r="Z166" s="68"/>
    </row>
    <row r="167" spans="1:26" ht="12.75" customHeight="1">
      <c r="A167" s="68"/>
      <c r="B167" s="68"/>
      <c r="C167" s="68"/>
      <c r="D167" s="68"/>
      <c r="E167" s="68"/>
      <c r="F167" s="68"/>
      <c r="G167" s="68"/>
      <c r="H167" s="68"/>
      <c r="I167" s="68"/>
      <c r="J167" s="68"/>
      <c r="K167" s="68"/>
      <c r="L167" s="68"/>
      <c r="M167" s="68"/>
      <c r="N167" s="68"/>
      <c r="O167" s="68"/>
      <c r="P167" s="68"/>
      <c r="Q167" s="68"/>
      <c r="R167" s="68"/>
      <c r="S167" s="68"/>
      <c r="T167" s="68"/>
      <c r="U167" s="68"/>
      <c r="V167" s="68"/>
      <c r="W167" s="68"/>
      <c r="X167" s="68"/>
      <c r="Y167" s="68"/>
      <c r="Z167" s="68"/>
    </row>
    <row r="168" spans="1:26" ht="12.75" customHeight="1">
      <c r="A168" s="68"/>
      <c r="B168" s="68"/>
      <c r="C168" s="68"/>
      <c r="D168" s="68"/>
      <c r="E168" s="68"/>
      <c r="F168" s="68"/>
      <c r="G168" s="68"/>
      <c r="H168" s="68"/>
      <c r="I168" s="68"/>
      <c r="J168" s="68"/>
      <c r="K168" s="68"/>
      <c r="L168" s="68"/>
      <c r="M168" s="68"/>
      <c r="N168" s="68"/>
      <c r="O168" s="68"/>
      <c r="P168" s="68"/>
      <c r="Q168" s="68"/>
      <c r="R168" s="68"/>
      <c r="S168" s="68"/>
      <c r="T168" s="68"/>
      <c r="U168" s="68"/>
      <c r="V168" s="68"/>
      <c r="W168" s="68"/>
      <c r="X168" s="68"/>
      <c r="Y168" s="68"/>
      <c r="Z168" s="68"/>
    </row>
    <row r="169" spans="1:26" ht="12.75" customHeight="1">
      <c r="A169" s="68"/>
      <c r="B169" s="68"/>
      <c r="C169" s="68"/>
      <c r="D169" s="68"/>
      <c r="E169" s="68"/>
      <c r="F169" s="68"/>
      <c r="G169" s="68"/>
      <c r="H169" s="68"/>
      <c r="I169" s="68"/>
      <c r="J169" s="68"/>
      <c r="K169" s="68"/>
      <c r="L169" s="68"/>
      <c r="M169" s="68"/>
      <c r="N169" s="68"/>
      <c r="O169" s="68"/>
      <c r="P169" s="68"/>
      <c r="Q169" s="68"/>
      <c r="R169" s="68"/>
      <c r="S169" s="68"/>
      <c r="T169" s="68"/>
      <c r="U169" s="68"/>
      <c r="V169" s="68"/>
      <c r="W169" s="68"/>
      <c r="X169" s="68"/>
      <c r="Y169" s="68"/>
      <c r="Z169" s="68"/>
    </row>
    <row r="170" spans="1:26" ht="12.75" customHeight="1">
      <c r="A170" s="68"/>
      <c r="B170" s="68"/>
      <c r="C170" s="68"/>
      <c r="D170" s="68"/>
      <c r="E170" s="68"/>
      <c r="F170" s="68"/>
      <c r="G170" s="68"/>
      <c r="H170" s="68"/>
      <c r="I170" s="68"/>
      <c r="J170" s="68"/>
      <c r="K170" s="68"/>
      <c r="L170" s="68"/>
      <c r="M170" s="68"/>
      <c r="N170" s="68"/>
      <c r="O170" s="68"/>
      <c r="P170" s="68"/>
      <c r="Q170" s="68"/>
      <c r="R170" s="68"/>
      <c r="S170" s="68"/>
      <c r="T170" s="68"/>
      <c r="U170" s="68"/>
      <c r="V170" s="68"/>
      <c r="W170" s="68"/>
      <c r="X170" s="68"/>
      <c r="Y170" s="68"/>
      <c r="Z170" s="68"/>
    </row>
    <row r="171" spans="1:26" ht="12.75" customHeight="1">
      <c r="A171" s="68"/>
      <c r="B171" s="68"/>
      <c r="C171" s="68"/>
      <c r="D171" s="68"/>
      <c r="E171" s="68"/>
      <c r="F171" s="68"/>
      <c r="G171" s="68"/>
      <c r="H171" s="68"/>
      <c r="I171" s="68"/>
      <c r="J171" s="68"/>
      <c r="K171" s="68"/>
      <c r="L171" s="68"/>
      <c r="M171" s="68"/>
      <c r="N171" s="68"/>
      <c r="O171" s="68"/>
      <c r="P171" s="68"/>
      <c r="Q171" s="68"/>
      <c r="R171" s="68"/>
      <c r="S171" s="68"/>
      <c r="T171" s="68"/>
      <c r="U171" s="68"/>
      <c r="V171" s="68"/>
      <c r="W171" s="68"/>
      <c r="X171" s="68"/>
      <c r="Y171" s="68"/>
      <c r="Z171" s="68"/>
    </row>
    <row r="172" spans="1:26" ht="12.75" customHeight="1">
      <c r="A172" s="68"/>
      <c r="B172" s="68"/>
      <c r="C172" s="68"/>
      <c r="D172" s="68"/>
      <c r="E172" s="68"/>
      <c r="F172" s="68"/>
      <c r="G172" s="68"/>
      <c r="H172" s="68"/>
      <c r="I172" s="68"/>
      <c r="J172" s="68"/>
      <c r="K172" s="68"/>
      <c r="L172" s="68"/>
      <c r="M172" s="68"/>
      <c r="N172" s="68"/>
      <c r="O172" s="68"/>
      <c r="P172" s="68"/>
      <c r="Q172" s="68"/>
      <c r="R172" s="68"/>
      <c r="S172" s="68"/>
      <c r="T172" s="68"/>
      <c r="U172" s="68"/>
      <c r="V172" s="68"/>
      <c r="W172" s="68"/>
      <c r="X172" s="68"/>
      <c r="Y172" s="68"/>
      <c r="Z172" s="68"/>
    </row>
    <row r="173" spans="1:26" ht="12.75" customHeight="1">
      <c r="A173" s="68"/>
      <c r="B173" s="68"/>
      <c r="C173" s="68"/>
      <c r="D173" s="68"/>
      <c r="E173" s="68"/>
      <c r="F173" s="68"/>
      <c r="G173" s="68"/>
      <c r="H173" s="68"/>
      <c r="I173" s="68"/>
      <c r="J173" s="68"/>
      <c r="K173" s="68"/>
      <c r="L173" s="68"/>
      <c r="M173" s="68"/>
      <c r="N173" s="68"/>
      <c r="O173" s="68"/>
      <c r="P173" s="68"/>
      <c r="Q173" s="68"/>
      <c r="R173" s="68"/>
      <c r="S173" s="68"/>
      <c r="T173" s="68"/>
      <c r="U173" s="68"/>
      <c r="V173" s="68"/>
      <c r="W173" s="68"/>
      <c r="X173" s="68"/>
      <c r="Y173" s="68"/>
      <c r="Z173" s="68"/>
    </row>
    <row r="174" spans="1:26" ht="12.75" customHeight="1">
      <c r="A174" s="68"/>
      <c r="B174" s="68"/>
      <c r="C174" s="68"/>
      <c r="D174" s="68"/>
      <c r="E174" s="68"/>
      <c r="F174" s="68"/>
      <c r="G174" s="68"/>
      <c r="H174" s="68"/>
      <c r="I174" s="68"/>
      <c r="J174" s="68"/>
      <c r="K174" s="68"/>
      <c r="L174" s="68"/>
      <c r="M174" s="68"/>
      <c r="N174" s="68"/>
      <c r="O174" s="68"/>
      <c r="P174" s="68"/>
      <c r="Q174" s="68"/>
      <c r="R174" s="68"/>
      <c r="S174" s="68"/>
      <c r="T174" s="68"/>
      <c r="U174" s="68"/>
      <c r="V174" s="68"/>
      <c r="W174" s="68"/>
      <c r="X174" s="68"/>
      <c r="Y174" s="68"/>
      <c r="Z174" s="68"/>
    </row>
    <row r="175" spans="1:26" ht="12.75" customHeight="1">
      <c r="A175" s="68"/>
      <c r="B175" s="68"/>
      <c r="C175" s="68"/>
      <c r="D175" s="68"/>
      <c r="E175" s="68"/>
      <c r="F175" s="68"/>
      <c r="G175" s="68"/>
      <c r="H175" s="68"/>
      <c r="I175" s="68"/>
      <c r="J175" s="68"/>
      <c r="K175" s="68"/>
      <c r="L175" s="68"/>
      <c r="M175" s="68"/>
      <c r="N175" s="68"/>
      <c r="O175" s="68"/>
      <c r="P175" s="68"/>
      <c r="Q175" s="68"/>
      <c r="R175" s="68"/>
      <c r="S175" s="68"/>
      <c r="T175" s="68"/>
      <c r="U175" s="68"/>
      <c r="V175" s="68"/>
      <c r="W175" s="68"/>
      <c r="X175" s="68"/>
      <c r="Y175" s="68"/>
      <c r="Z175" s="68"/>
    </row>
    <row r="176" spans="1:26" ht="12.75" customHeight="1">
      <c r="A176" s="68"/>
      <c r="B176" s="68"/>
      <c r="C176" s="68"/>
      <c r="D176" s="68"/>
      <c r="E176" s="68"/>
      <c r="F176" s="68"/>
      <c r="G176" s="68"/>
      <c r="H176" s="68"/>
      <c r="I176" s="68"/>
      <c r="J176" s="68"/>
      <c r="K176" s="68"/>
      <c r="L176" s="68"/>
      <c r="M176" s="68"/>
      <c r="N176" s="68"/>
      <c r="O176" s="68"/>
      <c r="P176" s="68"/>
      <c r="Q176" s="68"/>
      <c r="R176" s="68"/>
      <c r="S176" s="68"/>
      <c r="T176" s="68"/>
      <c r="U176" s="68"/>
      <c r="V176" s="68"/>
      <c r="W176" s="68"/>
      <c r="X176" s="68"/>
      <c r="Y176" s="68"/>
      <c r="Z176" s="68"/>
    </row>
    <row r="177" spans="1:26" ht="12.75" customHeight="1">
      <c r="A177" s="68"/>
      <c r="B177" s="68"/>
      <c r="C177" s="68"/>
      <c r="D177" s="68"/>
      <c r="E177" s="68"/>
      <c r="F177" s="68"/>
      <c r="G177" s="68"/>
      <c r="H177" s="68"/>
      <c r="I177" s="68"/>
      <c r="J177" s="68"/>
      <c r="K177" s="68"/>
      <c r="L177" s="68"/>
      <c r="M177" s="68"/>
      <c r="N177" s="68"/>
      <c r="O177" s="68"/>
      <c r="P177" s="68"/>
      <c r="Q177" s="68"/>
      <c r="R177" s="68"/>
      <c r="S177" s="68"/>
      <c r="T177" s="68"/>
      <c r="U177" s="68"/>
      <c r="V177" s="68"/>
      <c r="W177" s="68"/>
      <c r="X177" s="68"/>
      <c r="Y177" s="68"/>
      <c r="Z177" s="68"/>
    </row>
    <row r="178" spans="1:26" ht="12.75" customHeight="1">
      <c r="A178" s="68"/>
      <c r="B178" s="68"/>
      <c r="C178" s="68"/>
      <c r="D178" s="68"/>
      <c r="E178" s="68"/>
      <c r="F178" s="68"/>
      <c r="G178" s="68"/>
      <c r="H178" s="68"/>
      <c r="I178" s="68"/>
      <c r="J178" s="68"/>
      <c r="K178" s="68"/>
      <c r="L178" s="68"/>
      <c r="M178" s="68"/>
      <c r="N178" s="68"/>
      <c r="O178" s="68"/>
      <c r="P178" s="68"/>
      <c r="Q178" s="68"/>
      <c r="R178" s="68"/>
      <c r="S178" s="68"/>
      <c r="T178" s="68"/>
      <c r="U178" s="68"/>
      <c r="V178" s="68"/>
      <c r="W178" s="68"/>
      <c r="X178" s="68"/>
      <c r="Y178" s="68"/>
      <c r="Z178" s="68"/>
    </row>
    <row r="179" spans="1:26" ht="12.75" customHeight="1">
      <c r="A179" s="68"/>
      <c r="B179" s="68"/>
      <c r="C179" s="68"/>
      <c r="D179" s="68"/>
      <c r="E179" s="68"/>
      <c r="F179" s="68"/>
      <c r="G179" s="68"/>
      <c r="H179" s="68"/>
      <c r="I179" s="68"/>
      <c r="J179" s="68"/>
      <c r="K179" s="68"/>
      <c r="L179" s="68"/>
      <c r="M179" s="68"/>
      <c r="N179" s="68"/>
      <c r="O179" s="68"/>
      <c r="P179" s="68"/>
      <c r="Q179" s="68"/>
      <c r="R179" s="68"/>
      <c r="S179" s="68"/>
      <c r="T179" s="68"/>
      <c r="U179" s="68"/>
      <c r="V179" s="68"/>
      <c r="W179" s="68"/>
      <c r="X179" s="68"/>
      <c r="Y179" s="68"/>
      <c r="Z179" s="68"/>
    </row>
    <row r="180" spans="1:26" ht="12.75" customHeight="1">
      <c r="A180" s="68"/>
      <c r="B180" s="68"/>
      <c r="C180" s="68"/>
      <c r="D180" s="68"/>
      <c r="E180" s="68"/>
      <c r="F180" s="68"/>
      <c r="G180" s="68"/>
      <c r="H180" s="68"/>
      <c r="I180" s="68"/>
      <c r="J180" s="68"/>
      <c r="K180" s="68"/>
      <c r="L180" s="68"/>
      <c r="M180" s="68"/>
      <c r="N180" s="68"/>
      <c r="O180" s="68"/>
      <c r="P180" s="68"/>
      <c r="Q180" s="68"/>
      <c r="R180" s="68"/>
      <c r="S180" s="68"/>
      <c r="T180" s="68"/>
      <c r="U180" s="68"/>
      <c r="V180" s="68"/>
      <c r="W180" s="68"/>
      <c r="X180" s="68"/>
      <c r="Y180" s="68"/>
      <c r="Z180" s="68"/>
    </row>
    <row r="181" spans="1:26" ht="12.75" customHeight="1">
      <c r="A181" s="68"/>
      <c r="B181" s="68"/>
      <c r="C181" s="68"/>
      <c r="D181" s="68"/>
      <c r="E181" s="68"/>
      <c r="F181" s="68"/>
      <c r="G181" s="68"/>
      <c r="H181" s="68"/>
      <c r="I181" s="68"/>
      <c r="J181" s="68"/>
      <c r="K181" s="68"/>
      <c r="L181" s="68"/>
      <c r="M181" s="68"/>
      <c r="N181" s="68"/>
      <c r="O181" s="68"/>
      <c r="P181" s="68"/>
      <c r="Q181" s="68"/>
      <c r="R181" s="68"/>
      <c r="S181" s="68"/>
      <c r="T181" s="68"/>
      <c r="U181" s="68"/>
      <c r="V181" s="68"/>
      <c r="W181" s="68"/>
      <c r="X181" s="68"/>
      <c r="Y181" s="68"/>
      <c r="Z181" s="68"/>
    </row>
    <row r="182" spans="1:26" ht="12.75" customHeight="1">
      <c r="A182" s="68"/>
      <c r="B182" s="68"/>
      <c r="C182" s="68"/>
      <c r="D182" s="68"/>
      <c r="E182" s="68"/>
      <c r="F182" s="68"/>
      <c r="G182" s="68"/>
      <c r="H182" s="68"/>
      <c r="I182" s="68"/>
      <c r="J182" s="68"/>
      <c r="K182" s="68"/>
      <c r="L182" s="68"/>
      <c r="M182" s="68"/>
      <c r="N182" s="68"/>
      <c r="O182" s="68"/>
      <c r="P182" s="68"/>
      <c r="Q182" s="68"/>
      <c r="R182" s="68"/>
      <c r="S182" s="68"/>
      <c r="T182" s="68"/>
      <c r="U182" s="68"/>
      <c r="V182" s="68"/>
      <c r="W182" s="68"/>
      <c r="X182" s="68"/>
      <c r="Y182" s="68"/>
      <c r="Z182" s="68"/>
    </row>
    <row r="183" spans="1:26" ht="12.75" customHeight="1">
      <c r="A183" s="68"/>
      <c r="B183" s="68"/>
      <c r="C183" s="68"/>
      <c r="D183" s="68"/>
      <c r="E183" s="68"/>
      <c r="F183" s="68"/>
      <c r="G183" s="68"/>
      <c r="H183" s="68"/>
      <c r="I183" s="68"/>
      <c r="J183" s="68"/>
      <c r="K183" s="68"/>
      <c r="L183" s="68"/>
      <c r="M183" s="68"/>
      <c r="N183" s="68"/>
      <c r="O183" s="68"/>
      <c r="P183" s="68"/>
      <c r="Q183" s="68"/>
      <c r="R183" s="68"/>
      <c r="S183" s="68"/>
      <c r="T183" s="68"/>
      <c r="U183" s="68"/>
      <c r="V183" s="68"/>
      <c r="W183" s="68"/>
      <c r="X183" s="68"/>
      <c r="Y183" s="68"/>
      <c r="Z183" s="68"/>
    </row>
    <row r="184" spans="1:26" ht="12.75" customHeight="1">
      <c r="A184" s="68"/>
      <c r="B184" s="68"/>
      <c r="C184" s="68"/>
      <c r="D184" s="68"/>
      <c r="E184" s="68"/>
      <c r="F184" s="68"/>
      <c r="G184" s="68"/>
      <c r="H184" s="68"/>
      <c r="I184" s="68"/>
      <c r="J184" s="68"/>
      <c r="K184" s="68"/>
      <c r="L184" s="68"/>
      <c r="M184" s="68"/>
      <c r="N184" s="68"/>
      <c r="O184" s="68"/>
      <c r="P184" s="68"/>
      <c r="Q184" s="68"/>
      <c r="R184" s="68"/>
      <c r="S184" s="68"/>
      <c r="T184" s="68"/>
      <c r="U184" s="68"/>
      <c r="V184" s="68"/>
      <c r="W184" s="68"/>
      <c r="X184" s="68"/>
      <c r="Y184" s="68"/>
      <c r="Z184" s="68"/>
    </row>
    <row r="185" spans="1:26" ht="12.75" customHeight="1">
      <c r="A185" s="68"/>
      <c r="B185" s="68"/>
      <c r="C185" s="68"/>
      <c r="D185" s="68"/>
      <c r="E185" s="68"/>
      <c r="F185" s="68"/>
      <c r="G185" s="68"/>
      <c r="H185" s="68"/>
      <c r="I185" s="68"/>
      <c r="J185" s="68"/>
      <c r="K185" s="68"/>
      <c r="L185" s="68"/>
      <c r="M185" s="68"/>
      <c r="N185" s="68"/>
      <c r="O185" s="68"/>
      <c r="P185" s="68"/>
      <c r="Q185" s="68"/>
      <c r="R185" s="68"/>
      <c r="S185" s="68"/>
      <c r="T185" s="68"/>
      <c r="U185" s="68"/>
      <c r="V185" s="68"/>
      <c r="W185" s="68"/>
      <c r="X185" s="68"/>
      <c r="Y185" s="68"/>
      <c r="Z185" s="68"/>
    </row>
    <row r="186" spans="1:26" ht="12.75" customHeight="1">
      <c r="A186" s="68"/>
      <c r="B186" s="68"/>
      <c r="C186" s="68"/>
      <c r="D186" s="68"/>
      <c r="E186" s="68"/>
      <c r="F186" s="68"/>
      <c r="G186" s="68"/>
      <c r="H186" s="68"/>
      <c r="I186" s="68"/>
      <c r="J186" s="68"/>
      <c r="K186" s="68"/>
      <c r="L186" s="68"/>
      <c r="M186" s="68"/>
      <c r="N186" s="68"/>
      <c r="O186" s="68"/>
      <c r="P186" s="68"/>
      <c r="Q186" s="68"/>
      <c r="R186" s="68"/>
      <c r="S186" s="68"/>
      <c r="T186" s="68"/>
      <c r="U186" s="68"/>
      <c r="V186" s="68"/>
      <c r="W186" s="68"/>
      <c r="X186" s="68"/>
      <c r="Y186" s="68"/>
      <c r="Z186" s="68"/>
    </row>
    <row r="187" spans="1:26" ht="12.75" customHeight="1">
      <c r="A187" s="68"/>
      <c r="B187" s="68"/>
      <c r="C187" s="68"/>
      <c r="D187" s="68"/>
      <c r="E187" s="68"/>
      <c r="F187" s="68"/>
      <c r="G187" s="68"/>
      <c r="H187" s="68"/>
      <c r="I187" s="68"/>
      <c r="J187" s="68"/>
      <c r="K187" s="68"/>
      <c r="L187" s="68"/>
      <c r="M187" s="68"/>
      <c r="N187" s="68"/>
      <c r="O187" s="68"/>
      <c r="P187" s="68"/>
      <c r="Q187" s="68"/>
      <c r="R187" s="68"/>
      <c r="S187" s="68"/>
      <c r="T187" s="68"/>
      <c r="U187" s="68"/>
      <c r="V187" s="68"/>
      <c r="W187" s="68"/>
      <c r="X187" s="68"/>
      <c r="Y187" s="68"/>
      <c r="Z187" s="68"/>
    </row>
    <row r="188" spans="1:26" ht="12.75" customHeight="1">
      <c r="A188" s="68"/>
      <c r="B188" s="68"/>
      <c r="C188" s="68"/>
      <c r="D188" s="68"/>
      <c r="E188" s="68"/>
      <c r="F188" s="68"/>
      <c r="G188" s="68"/>
      <c r="H188" s="68"/>
      <c r="I188" s="68"/>
      <c r="J188" s="68"/>
      <c r="K188" s="68"/>
      <c r="L188" s="68"/>
      <c r="M188" s="68"/>
      <c r="N188" s="68"/>
      <c r="O188" s="68"/>
      <c r="P188" s="68"/>
      <c r="Q188" s="68"/>
      <c r="R188" s="68"/>
      <c r="S188" s="68"/>
      <c r="T188" s="68"/>
      <c r="U188" s="68"/>
      <c r="V188" s="68"/>
      <c r="W188" s="68"/>
      <c r="X188" s="68"/>
      <c r="Y188" s="68"/>
      <c r="Z188" s="68"/>
    </row>
    <row r="189" spans="1:26" ht="12.75" customHeight="1">
      <c r="A189" s="68"/>
      <c r="B189" s="68"/>
      <c r="C189" s="68"/>
      <c r="D189" s="68"/>
      <c r="E189" s="68"/>
      <c r="F189" s="68"/>
      <c r="G189" s="68"/>
      <c r="H189" s="68"/>
      <c r="I189" s="68"/>
      <c r="J189" s="68"/>
      <c r="K189" s="68"/>
      <c r="L189" s="68"/>
      <c r="M189" s="68"/>
      <c r="N189" s="68"/>
      <c r="O189" s="68"/>
      <c r="P189" s="68"/>
      <c r="Q189" s="68"/>
      <c r="R189" s="68"/>
      <c r="S189" s="68"/>
      <c r="T189" s="68"/>
      <c r="U189" s="68"/>
      <c r="V189" s="68"/>
      <c r="W189" s="68"/>
      <c r="X189" s="68"/>
      <c r="Y189" s="68"/>
      <c r="Z189" s="68"/>
    </row>
    <row r="190" spans="1:26" ht="12.75" customHeight="1">
      <c r="A190" s="68"/>
      <c r="B190" s="68"/>
      <c r="C190" s="68"/>
      <c r="D190" s="68"/>
      <c r="E190" s="68"/>
      <c r="F190" s="68"/>
      <c r="G190" s="68"/>
      <c r="H190" s="68"/>
      <c r="I190" s="68"/>
      <c r="J190" s="68"/>
      <c r="K190" s="68"/>
      <c r="L190" s="68"/>
      <c r="M190" s="68"/>
      <c r="N190" s="68"/>
      <c r="O190" s="68"/>
      <c r="P190" s="68"/>
      <c r="Q190" s="68"/>
      <c r="R190" s="68"/>
      <c r="S190" s="68"/>
      <c r="T190" s="68"/>
      <c r="U190" s="68"/>
      <c r="V190" s="68"/>
      <c r="W190" s="68"/>
      <c r="X190" s="68"/>
      <c r="Y190" s="68"/>
      <c r="Z190" s="68"/>
    </row>
    <row r="191" spans="1:26" ht="12.75" customHeight="1">
      <c r="A191" s="68"/>
      <c r="B191" s="68"/>
      <c r="C191" s="68"/>
      <c r="D191" s="68"/>
      <c r="E191" s="68"/>
      <c r="F191" s="68"/>
      <c r="G191" s="68"/>
      <c r="H191" s="68"/>
      <c r="I191" s="68"/>
      <c r="J191" s="68"/>
      <c r="K191" s="68"/>
      <c r="L191" s="68"/>
      <c r="M191" s="68"/>
      <c r="N191" s="68"/>
      <c r="O191" s="68"/>
      <c r="P191" s="68"/>
      <c r="Q191" s="68"/>
      <c r="R191" s="68"/>
      <c r="S191" s="68"/>
      <c r="T191" s="68"/>
      <c r="U191" s="68"/>
      <c r="V191" s="68"/>
      <c r="W191" s="68"/>
      <c r="X191" s="68"/>
      <c r="Y191" s="68"/>
      <c r="Z191" s="68"/>
    </row>
    <row r="192" spans="1:26" ht="12.75" customHeight="1">
      <c r="A192" s="68"/>
      <c r="B192" s="68"/>
      <c r="C192" s="68"/>
      <c r="D192" s="68"/>
      <c r="E192" s="68"/>
      <c r="F192" s="68"/>
      <c r="G192" s="68"/>
      <c r="H192" s="68"/>
      <c r="I192" s="68"/>
      <c r="J192" s="68"/>
      <c r="K192" s="68"/>
      <c r="L192" s="68"/>
      <c r="M192" s="68"/>
      <c r="N192" s="68"/>
      <c r="O192" s="68"/>
      <c r="P192" s="68"/>
      <c r="Q192" s="68"/>
      <c r="R192" s="68"/>
      <c r="S192" s="68"/>
      <c r="T192" s="68"/>
      <c r="U192" s="68"/>
      <c r="V192" s="68"/>
      <c r="W192" s="68"/>
      <c r="X192" s="68"/>
      <c r="Y192" s="68"/>
      <c r="Z192" s="68"/>
    </row>
    <row r="193" spans="1:26" ht="12.75" customHeight="1">
      <c r="A193" s="68"/>
      <c r="B193" s="68"/>
      <c r="C193" s="68"/>
      <c r="D193" s="68"/>
      <c r="E193" s="68"/>
      <c r="F193" s="68"/>
      <c r="G193" s="68"/>
      <c r="H193" s="68"/>
      <c r="I193" s="68"/>
      <c r="J193" s="68"/>
      <c r="K193" s="68"/>
      <c r="L193" s="68"/>
      <c r="M193" s="68"/>
      <c r="N193" s="68"/>
      <c r="O193" s="68"/>
      <c r="P193" s="68"/>
      <c r="Q193" s="68"/>
      <c r="R193" s="68"/>
      <c r="S193" s="68"/>
      <c r="T193" s="68"/>
      <c r="U193" s="68"/>
      <c r="V193" s="68"/>
      <c r="W193" s="68"/>
      <c r="X193" s="68"/>
      <c r="Y193" s="68"/>
      <c r="Z193" s="68"/>
    </row>
    <row r="194" spans="1:26" ht="12.75" customHeight="1">
      <c r="A194" s="68"/>
      <c r="B194" s="68"/>
      <c r="C194" s="68"/>
      <c r="D194" s="68"/>
      <c r="E194" s="68"/>
      <c r="F194" s="68"/>
      <c r="G194" s="68"/>
      <c r="H194" s="68"/>
      <c r="I194" s="68"/>
      <c r="J194" s="68"/>
      <c r="K194" s="68"/>
      <c r="L194" s="68"/>
      <c r="M194" s="68"/>
      <c r="N194" s="68"/>
      <c r="O194" s="68"/>
      <c r="P194" s="68"/>
      <c r="Q194" s="68"/>
      <c r="R194" s="68"/>
      <c r="S194" s="68"/>
      <c r="T194" s="68"/>
      <c r="U194" s="68"/>
      <c r="V194" s="68"/>
      <c r="W194" s="68"/>
      <c r="X194" s="68"/>
      <c r="Y194" s="68"/>
      <c r="Z194" s="68"/>
    </row>
    <row r="195" spans="1:26" ht="12.75" customHeight="1">
      <c r="A195" s="68"/>
      <c r="B195" s="68"/>
      <c r="C195" s="68"/>
      <c r="D195" s="68"/>
      <c r="E195" s="68"/>
      <c r="F195" s="68"/>
      <c r="G195" s="68"/>
      <c r="H195" s="68"/>
      <c r="I195" s="68"/>
      <c r="J195" s="68"/>
      <c r="K195" s="68"/>
      <c r="L195" s="68"/>
      <c r="M195" s="68"/>
      <c r="N195" s="68"/>
      <c r="O195" s="68"/>
      <c r="P195" s="68"/>
      <c r="Q195" s="68"/>
      <c r="R195" s="68"/>
      <c r="S195" s="68"/>
      <c r="T195" s="68"/>
      <c r="U195" s="68"/>
      <c r="V195" s="68"/>
      <c r="W195" s="68"/>
      <c r="X195" s="68"/>
      <c r="Y195" s="68"/>
      <c r="Z195" s="68"/>
    </row>
    <row r="196" spans="1:26" ht="12.75" customHeight="1">
      <c r="A196" s="68"/>
      <c r="B196" s="68"/>
      <c r="C196" s="68"/>
      <c r="D196" s="68"/>
      <c r="E196" s="68"/>
      <c r="F196" s="68"/>
      <c r="G196" s="68"/>
      <c r="H196" s="68"/>
      <c r="I196" s="68"/>
      <c r="J196" s="68"/>
      <c r="K196" s="68"/>
      <c r="L196" s="68"/>
      <c r="M196" s="68"/>
      <c r="N196" s="68"/>
      <c r="O196" s="68"/>
      <c r="P196" s="68"/>
      <c r="Q196" s="68"/>
      <c r="R196" s="68"/>
      <c r="S196" s="68"/>
      <c r="T196" s="68"/>
      <c r="U196" s="68"/>
      <c r="V196" s="68"/>
      <c r="W196" s="68"/>
      <c r="X196" s="68"/>
      <c r="Y196" s="68"/>
      <c r="Z196" s="68"/>
    </row>
    <row r="197" spans="1:26" ht="12.75" customHeight="1">
      <c r="A197" s="68"/>
      <c r="B197" s="68"/>
      <c r="C197" s="68"/>
      <c r="D197" s="68"/>
      <c r="E197" s="68"/>
      <c r="F197" s="68"/>
      <c r="G197" s="68"/>
      <c r="H197" s="68"/>
      <c r="I197" s="68"/>
      <c r="J197" s="68"/>
      <c r="K197" s="68"/>
      <c r="L197" s="68"/>
      <c r="M197" s="68"/>
      <c r="N197" s="68"/>
      <c r="O197" s="68"/>
      <c r="P197" s="68"/>
      <c r="Q197" s="68"/>
      <c r="R197" s="68"/>
      <c r="S197" s="68"/>
      <c r="T197" s="68"/>
      <c r="U197" s="68"/>
      <c r="V197" s="68"/>
      <c r="W197" s="68"/>
      <c r="X197" s="68"/>
      <c r="Y197" s="68"/>
      <c r="Z197" s="68"/>
    </row>
    <row r="198" spans="1:26" ht="12.75" customHeight="1">
      <c r="A198" s="68"/>
      <c r="B198" s="68"/>
      <c r="C198" s="68"/>
      <c r="D198" s="68"/>
      <c r="E198" s="68"/>
      <c r="F198" s="68"/>
      <c r="G198" s="68"/>
      <c r="H198" s="68"/>
      <c r="I198" s="68"/>
      <c r="J198" s="68"/>
      <c r="K198" s="68"/>
      <c r="L198" s="68"/>
      <c r="M198" s="68"/>
      <c r="N198" s="68"/>
      <c r="O198" s="68"/>
      <c r="P198" s="68"/>
      <c r="Q198" s="68"/>
      <c r="R198" s="68"/>
      <c r="S198" s="68"/>
      <c r="T198" s="68"/>
      <c r="U198" s="68"/>
      <c r="V198" s="68"/>
      <c r="W198" s="68"/>
      <c r="X198" s="68"/>
      <c r="Y198" s="68"/>
      <c r="Z198" s="68"/>
    </row>
    <row r="199" spans="1:26" ht="12.75" customHeight="1">
      <c r="A199" s="68"/>
      <c r="B199" s="68"/>
      <c r="C199" s="68"/>
      <c r="D199" s="68"/>
      <c r="E199" s="68"/>
      <c r="F199" s="68"/>
      <c r="G199" s="68"/>
      <c r="H199" s="68"/>
      <c r="I199" s="68"/>
      <c r="J199" s="68"/>
      <c r="K199" s="68"/>
      <c r="L199" s="68"/>
      <c r="M199" s="68"/>
      <c r="N199" s="68"/>
      <c r="O199" s="68"/>
      <c r="P199" s="68"/>
      <c r="Q199" s="68"/>
      <c r="R199" s="68"/>
      <c r="S199" s="68"/>
      <c r="T199" s="68"/>
      <c r="U199" s="68"/>
      <c r="V199" s="68"/>
      <c r="W199" s="68"/>
      <c r="X199" s="68"/>
      <c r="Y199" s="68"/>
      <c r="Z199" s="68"/>
    </row>
    <row r="200" spans="1:26" ht="12.75" customHeight="1">
      <c r="A200" s="68"/>
      <c r="B200" s="68"/>
      <c r="C200" s="68"/>
      <c r="D200" s="68"/>
      <c r="E200" s="68"/>
      <c r="F200" s="68"/>
      <c r="G200" s="68"/>
      <c r="H200" s="68"/>
      <c r="I200" s="68"/>
      <c r="J200" s="68"/>
      <c r="K200" s="68"/>
      <c r="L200" s="68"/>
      <c r="M200" s="68"/>
      <c r="N200" s="68"/>
      <c r="O200" s="68"/>
      <c r="P200" s="68"/>
      <c r="Q200" s="68"/>
      <c r="R200" s="68"/>
      <c r="S200" s="68"/>
      <c r="T200" s="68"/>
      <c r="U200" s="68"/>
      <c r="V200" s="68"/>
      <c r="W200" s="68"/>
      <c r="X200" s="68"/>
      <c r="Y200" s="68"/>
      <c r="Z200" s="68"/>
    </row>
    <row r="201" spans="1:26" ht="12.75" customHeight="1">
      <c r="A201" s="68"/>
      <c r="B201" s="68"/>
      <c r="C201" s="68"/>
      <c r="D201" s="68"/>
      <c r="E201" s="68"/>
      <c r="F201" s="68"/>
      <c r="G201" s="68"/>
      <c r="H201" s="68"/>
      <c r="I201" s="68"/>
      <c r="J201" s="68"/>
      <c r="K201" s="68"/>
      <c r="L201" s="68"/>
      <c r="M201" s="68"/>
      <c r="N201" s="68"/>
      <c r="O201" s="68"/>
      <c r="P201" s="68"/>
      <c r="Q201" s="68"/>
      <c r="R201" s="68"/>
      <c r="S201" s="68"/>
      <c r="T201" s="68"/>
      <c r="U201" s="68"/>
      <c r="V201" s="68"/>
      <c r="W201" s="68"/>
      <c r="X201" s="68"/>
      <c r="Y201" s="68"/>
      <c r="Z201" s="68"/>
    </row>
    <row r="202" spans="1:26" ht="12.75" customHeight="1">
      <c r="A202" s="68"/>
      <c r="B202" s="68"/>
      <c r="C202" s="68"/>
      <c r="D202" s="68"/>
      <c r="E202" s="68"/>
      <c r="F202" s="68"/>
      <c r="G202" s="68"/>
      <c r="H202" s="68"/>
      <c r="I202" s="68"/>
      <c r="J202" s="68"/>
      <c r="K202" s="68"/>
      <c r="L202" s="68"/>
      <c r="M202" s="68"/>
      <c r="N202" s="68"/>
      <c r="O202" s="68"/>
      <c r="P202" s="68"/>
      <c r="Q202" s="68"/>
      <c r="R202" s="68"/>
      <c r="S202" s="68"/>
      <c r="T202" s="68"/>
      <c r="U202" s="68"/>
      <c r="V202" s="68"/>
      <c r="W202" s="68"/>
      <c r="X202" s="68"/>
      <c r="Y202" s="68"/>
      <c r="Z202" s="68"/>
    </row>
    <row r="203" spans="1:26" ht="12.75" customHeight="1">
      <c r="A203" s="68"/>
      <c r="B203" s="68"/>
      <c r="C203" s="68"/>
      <c r="D203" s="68"/>
      <c r="E203" s="68"/>
      <c r="F203" s="68"/>
      <c r="G203" s="68"/>
      <c r="H203" s="68"/>
      <c r="I203" s="68"/>
      <c r="J203" s="68"/>
      <c r="K203" s="68"/>
      <c r="L203" s="68"/>
      <c r="M203" s="68"/>
      <c r="N203" s="68"/>
      <c r="O203" s="68"/>
      <c r="P203" s="68"/>
      <c r="Q203" s="68"/>
      <c r="R203" s="68"/>
      <c r="S203" s="68"/>
      <c r="T203" s="68"/>
      <c r="U203" s="68"/>
      <c r="V203" s="68"/>
      <c r="W203" s="68"/>
      <c r="X203" s="68"/>
      <c r="Y203" s="68"/>
      <c r="Z203" s="68"/>
    </row>
    <row r="204" spans="1:26" ht="12.75" customHeight="1">
      <c r="A204" s="68"/>
      <c r="B204" s="68"/>
      <c r="C204" s="68"/>
      <c r="D204" s="68"/>
      <c r="E204" s="68"/>
      <c r="F204" s="68"/>
      <c r="G204" s="68"/>
      <c r="H204" s="68"/>
      <c r="I204" s="68"/>
      <c r="J204" s="68"/>
      <c r="K204" s="68"/>
      <c r="L204" s="68"/>
      <c r="M204" s="68"/>
      <c r="N204" s="68"/>
      <c r="O204" s="68"/>
      <c r="P204" s="68"/>
      <c r="Q204" s="68"/>
      <c r="R204" s="68"/>
      <c r="S204" s="68"/>
      <c r="T204" s="68"/>
      <c r="U204" s="68"/>
      <c r="V204" s="68"/>
      <c r="W204" s="68"/>
      <c r="X204" s="68"/>
      <c r="Y204" s="68"/>
      <c r="Z204" s="68"/>
    </row>
    <row r="205" spans="1:26" ht="12.75" customHeight="1">
      <c r="A205" s="68"/>
      <c r="B205" s="68"/>
      <c r="C205" s="68"/>
      <c r="D205" s="68"/>
      <c r="E205" s="68"/>
      <c r="F205" s="68"/>
      <c r="G205" s="68"/>
      <c r="H205" s="68"/>
      <c r="I205" s="68"/>
      <c r="J205" s="68"/>
      <c r="K205" s="68"/>
      <c r="L205" s="68"/>
      <c r="M205" s="68"/>
      <c r="N205" s="68"/>
      <c r="O205" s="68"/>
      <c r="P205" s="68"/>
      <c r="Q205" s="68"/>
      <c r="R205" s="68"/>
      <c r="S205" s="68"/>
      <c r="T205" s="68"/>
      <c r="U205" s="68"/>
      <c r="V205" s="68"/>
      <c r="W205" s="68"/>
      <c r="X205" s="68"/>
      <c r="Y205" s="68"/>
      <c r="Z205" s="68"/>
    </row>
    <row r="206" spans="1:26" ht="12.75" customHeight="1">
      <c r="A206" s="68"/>
      <c r="B206" s="68"/>
      <c r="C206" s="68"/>
      <c r="D206" s="68"/>
      <c r="E206" s="68"/>
      <c r="F206" s="68"/>
      <c r="G206" s="68"/>
      <c r="H206" s="68"/>
      <c r="I206" s="68"/>
      <c r="J206" s="68"/>
      <c r="K206" s="68"/>
      <c r="L206" s="68"/>
      <c r="M206" s="68"/>
      <c r="N206" s="68"/>
      <c r="O206" s="68"/>
      <c r="P206" s="68"/>
      <c r="Q206" s="68"/>
      <c r="R206" s="68"/>
      <c r="S206" s="68"/>
      <c r="T206" s="68"/>
      <c r="U206" s="68"/>
      <c r="V206" s="68"/>
      <c r="W206" s="68"/>
      <c r="X206" s="68"/>
      <c r="Y206" s="68"/>
      <c r="Z206" s="68"/>
    </row>
    <row r="207" spans="1:26" ht="12.75" customHeight="1">
      <c r="A207" s="68"/>
      <c r="B207" s="68"/>
      <c r="C207" s="68"/>
      <c r="D207" s="68"/>
      <c r="E207" s="68"/>
      <c r="F207" s="68"/>
      <c r="G207" s="68"/>
      <c r="H207" s="68"/>
      <c r="I207" s="68"/>
      <c r="J207" s="68"/>
      <c r="K207" s="68"/>
      <c r="L207" s="68"/>
      <c r="M207" s="68"/>
      <c r="N207" s="68"/>
      <c r="O207" s="68"/>
      <c r="P207" s="68"/>
      <c r="Q207" s="68"/>
      <c r="R207" s="68"/>
      <c r="S207" s="68"/>
      <c r="T207" s="68"/>
      <c r="U207" s="68"/>
      <c r="V207" s="68"/>
      <c r="W207" s="68"/>
      <c r="X207" s="68"/>
      <c r="Y207" s="68"/>
      <c r="Z207" s="68"/>
    </row>
    <row r="208" spans="1:26" ht="12.75" customHeight="1">
      <c r="A208" s="68"/>
      <c r="B208" s="68"/>
      <c r="C208" s="68"/>
      <c r="D208" s="68"/>
      <c r="E208" s="68"/>
      <c r="F208" s="68"/>
      <c r="G208" s="68"/>
      <c r="H208" s="68"/>
      <c r="I208" s="68"/>
      <c r="J208" s="68"/>
      <c r="K208" s="68"/>
      <c r="L208" s="68"/>
      <c r="M208" s="68"/>
      <c r="N208" s="68"/>
      <c r="O208" s="68"/>
      <c r="P208" s="68"/>
      <c r="Q208" s="68"/>
      <c r="R208" s="68"/>
      <c r="S208" s="68"/>
      <c r="T208" s="68"/>
      <c r="U208" s="68"/>
      <c r="V208" s="68"/>
      <c r="W208" s="68"/>
      <c r="X208" s="68"/>
      <c r="Y208" s="68"/>
      <c r="Z208" s="68"/>
    </row>
    <row r="209" spans="1:26" ht="12.75" customHeight="1">
      <c r="A209" s="68"/>
      <c r="B209" s="68"/>
      <c r="C209" s="68"/>
      <c r="D209" s="68"/>
      <c r="E209" s="68"/>
      <c r="F209" s="68"/>
      <c r="G209" s="68"/>
      <c r="H209" s="68"/>
      <c r="I209" s="68"/>
      <c r="J209" s="68"/>
      <c r="K209" s="68"/>
      <c r="L209" s="68"/>
      <c r="M209" s="68"/>
      <c r="N209" s="68"/>
      <c r="O209" s="68"/>
      <c r="P209" s="68"/>
      <c r="Q209" s="68"/>
      <c r="R209" s="68"/>
      <c r="S209" s="68"/>
      <c r="T209" s="68"/>
      <c r="U209" s="68"/>
      <c r="V209" s="68"/>
      <c r="W209" s="68"/>
      <c r="X209" s="68"/>
      <c r="Y209" s="68"/>
      <c r="Z209" s="68"/>
    </row>
    <row r="210" spans="1:26" ht="12.75" customHeight="1">
      <c r="A210" s="68"/>
      <c r="B210" s="68"/>
      <c r="C210" s="68"/>
      <c r="D210" s="68"/>
      <c r="E210" s="68"/>
      <c r="F210" s="68"/>
      <c r="G210" s="68"/>
      <c r="H210" s="68"/>
      <c r="I210" s="68"/>
      <c r="J210" s="68"/>
      <c r="K210" s="68"/>
      <c r="L210" s="68"/>
      <c r="M210" s="68"/>
      <c r="N210" s="68"/>
      <c r="O210" s="68"/>
      <c r="P210" s="68"/>
      <c r="Q210" s="68"/>
      <c r="R210" s="68"/>
      <c r="S210" s="68"/>
      <c r="T210" s="68"/>
      <c r="U210" s="68"/>
      <c r="V210" s="68"/>
      <c r="W210" s="68"/>
      <c r="X210" s="68"/>
      <c r="Y210" s="68"/>
      <c r="Z210" s="68"/>
    </row>
    <row r="211" spans="1:26" ht="12.75" customHeight="1">
      <c r="A211" s="68"/>
      <c r="B211" s="68"/>
      <c r="C211" s="68"/>
      <c r="D211" s="68"/>
      <c r="E211" s="68"/>
      <c r="F211" s="68"/>
      <c r="G211" s="68"/>
      <c r="H211" s="68"/>
      <c r="I211" s="68"/>
      <c r="J211" s="68"/>
      <c r="K211" s="68"/>
      <c r="L211" s="68"/>
      <c r="M211" s="68"/>
      <c r="N211" s="68"/>
      <c r="O211" s="68"/>
      <c r="P211" s="68"/>
      <c r="Q211" s="68"/>
      <c r="R211" s="68"/>
      <c r="S211" s="68"/>
      <c r="T211" s="68"/>
      <c r="U211" s="68"/>
      <c r="V211" s="68"/>
      <c r="W211" s="68"/>
      <c r="X211" s="68"/>
      <c r="Y211" s="68"/>
      <c r="Z211" s="68"/>
    </row>
    <row r="212" spans="1:26" ht="12.75" customHeight="1">
      <c r="A212" s="68"/>
      <c r="B212" s="68"/>
      <c r="C212" s="68"/>
      <c r="D212" s="68"/>
      <c r="E212" s="68"/>
      <c r="F212" s="68"/>
      <c r="G212" s="68"/>
      <c r="H212" s="68"/>
      <c r="I212" s="68"/>
      <c r="J212" s="68"/>
      <c r="K212" s="68"/>
      <c r="L212" s="68"/>
      <c r="M212" s="68"/>
      <c r="N212" s="68"/>
      <c r="O212" s="68"/>
      <c r="P212" s="68"/>
      <c r="Q212" s="68"/>
      <c r="R212" s="68"/>
      <c r="S212" s="68"/>
      <c r="T212" s="68"/>
      <c r="U212" s="68"/>
      <c r="V212" s="68"/>
      <c r="W212" s="68"/>
      <c r="X212" s="68"/>
      <c r="Y212" s="68"/>
      <c r="Z212" s="68"/>
    </row>
    <row r="213" spans="1:26" ht="12.75" customHeight="1">
      <c r="A213" s="68"/>
      <c r="B213" s="68"/>
      <c r="C213" s="68"/>
      <c r="D213" s="68"/>
      <c r="E213" s="68"/>
      <c r="F213" s="68"/>
      <c r="G213" s="68"/>
      <c r="H213" s="68"/>
      <c r="I213" s="68"/>
      <c r="J213" s="68"/>
      <c r="K213" s="68"/>
      <c r="L213" s="68"/>
      <c r="M213" s="68"/>
      <c r="N213" s="68"/>
      <c r="O213" s="68"/>
      <c r="P213" s="68"/>
      <c r="Q213" s="68"/>
      <c r="R213" s="68"/>
      <c r="S213" s="68"/>
      <c r="T213" s="68"/>
      <c r="U213" s="68"/>
      <c r="V213" s="68"/>
      <c r="W213" s="68"/>
      <c r="X213" s="68"/>
      <c r="Y213" s="68"/>
      <c r="Z213" s="68"/>
    </row>
    <row r="214" spans="1:26" ht="12.75" customHeight="1">
      <c r="A214" s="68"/>
      <c r="B214" s="68"/>
      <c r="C214" s="68"/>
      <c r="D214" s="68"/>
      <c r="E214" s="68"/>
      <c r="F214" s="68"/>
      <c r="G214" s="68"/>
      <c r="H214" s="68"/>
      <c r="I214" s="68"/>
      <c r="J214" s="68"/>
      <c r="K214" s="68"/>
      <c r="L214" s="68"/>
      <c r="M214" s="68"/>
      <c r="N214" s="68"/>
      <c r="O214" s="68"/>
      <c r="P214" s="68"/>
      <c r="Q214" s="68"/>
      <c r="R214" s="68"/>
      <c r="S214" s="68"/>
      <c r="T214" s="68"/>
      <c r="U214" s="68"/>
      <c r="V214" s="68"/>
      <c r="W214" s="68"/>
      <c r="X214" s="68"/>
      <c r="Y214" s="68"/>
      <c r="Z214" s="68"/>
    </row>
    <row r="215" spans="1:26" ht="12.75" customHeight="1">
      <c r="A215" s="68"/>
      <c r="B215" s="68"/>
      <c r="C215" s="68"/>
      <c r="D215" s="68"/>
      <c r="E215" s="68"/>
      <c r="F215" s="68"/>
      <c r="G215" s="68"/>
      <c r="H215" s="68"/>
      <c r="I215" s="68"/>
      <c r="J215" s="68"/>
      <c r="K215" s="68"/>
      <c r="L215" s="68"/>
      <c r="M215" s="68"/>
      <c r="N215" s="68"/>
      <c r="O215" s="68"/>
      <c r="P215" s="68"/>
      <c r="Q215" s="68"/>
      <c r="R215" s="68"/>
      <c r="S215" s="68"/>
      <c r="T215" s="68"/>
      <c r="U215" s="68"/>
      <c r="V215" s="68"/>
      <c r="W215" s="68"/>
      <c r="X215" s="68"/>
      <c r="Y215" s="68"/>
      <c r="Z215" s="68"/>
    </row>
    <row r="216" spans="1:26" ht="12.75" customHeight="1">
      <c r="A216" s="68"/>
      <c r="B216" s="68"/>
      <c r="C216" s="68"/>
      <c r="D216" s="68"/>
      <c r="E216" s="68"/>
      <c r="F216" s="68"/>
      <c r="G216" s="68"/>
      <c r="H216" s="68"/>
      <c r="I216" s="68"/>
      <c r="J216" s="68"/>
      <c r="K216" s="68"/>
      <c r="L216" s="68"/>
      <c r="M216" s="68"/>
      <c r="N216" s="68"/>
      <c r="O216" s="68"/>
      <c r="P216" s="68"/>
      <c r="Q216" s="68"/>
      <c r="R216" s="68"/>
      <c r="S216" s="68"/>
      <c r="T216" s="68"/>
      <c r="U216" s="68"/>
      <c r="V216" s="68"/>
      <c r="W216" s="68"/>
      <c r="X216" s="68"/>
      <c r="Y216" s="68"/>
      <c r="Z216" s="68"/>
    </row>
    <row r="217" spans="1:26" ht="12.75" customHeight="1">
      <c r="A217" s="68"/>
      <c r="B217" s="68"/>
      <c r="C217" s="68"/>
      <c r="D217" s="68"/>
      <c r="E217" s="68"/>
      <c r="F217" s="68"/>
      <c r="G217" s="68"/>
      <c r="H217" s="68"/>
      <c r="I217" s="68"/>
      <c r="J217" s="68"/>
      <c r="K217" s="68"/>
      <c r="L217" s="68"/>
      <c r="M217" s="68"/>
      <c r="N217" s="68"/>
      <c r="O217" s="68"/>
      <c r="P217" s="68"/>
      <c r="Q217" s="68"/>
      <c r="R217" s="68"/>
      <c r="S217" s="68"/>
      <c r="T217" s="68"/>
      <c r="U217" s="68"/>
      <c r="V217" s="68"/>
      <c r="W217" s="68"/>
      <c r="X217" s="68"/>
      <c r="Y217" s="68"/>
      <c r="Z217" s="68"/>
    </row>
    <row r="218" spans="1:26" ht="12.75" customHeight="1">
      <c r="A218" s="68"/>
      <c r="B218" s="68"/>
      <c r="C218" s="68"/>
      <c r="D218" s="68"/>
      <c r="E218" s="68"/>
      <c r="F218" s="68"/>
      <c r="G218" s="68"/>
      <c r="H218" s="68"/>
      <c r="I218" s="68"/>
      <c r="J218" s="68"/>
      <c r="K218" s="68"/>
      <c r="L218" s="68"/>
      <c r="M218" s="68"/>
      <c r="N218" s="68"/>
      <c r="O218" s="68"/>
      <c r="P218" s="68"/>
      <c r="Q218" s="68"/>
      <c r="R218" s="68"/>
      <c r="S218" s="68"/>
      <c r="T218" s="68"/>
      <c r="U218" s="68"/>
      <c r="V218" s="68"/>
      <c r="W218" s="68"/>
      <c r="X218" s="68"/>
      <c r="Y218" s="68"/>
      <c r="Z218" s="68"/>
    </row>
    <row r="219" spans="1:26" ht="12.75" customHeight="1">
      <c r="A219" s="68"/>
      <c r="B219" s="68"/>
      <c r="C219" s="68"/>
      <c r="D219" s="68"/>
      <c r="E219" s="68"/>
      <c r="F219" s="68"/>
      <c r="G219" s="68"/>
      <c r="H219" s="68"/>
      <c r="I219" s="68"/>
      <c r="J219" s="68"/>
      <c r="K219" s="68"/>
      <c r="L219" s="68"/>
      <c r="M219" s="68"/>
      <c r="N219" s="68"/>
      <c r="O219" s="68"/>
      <c r="P219" s="68"/>
      <c r="Q219" s="68"/>
      <c r="R219" s="68"/>
      <c r="S219" s="68"/>
      <c r="T219" s="68"/>
      <c r="U219" s="68"/>
      <c r="V219" s="68"/>
      <c r="W219" s="68"/>
      <c r="X219" s="68"/>
      <c r="Y219" s="68"/>
      <c r="Z219" s="68"/>
    </row>
    <row r="220" spans="1:26" ht="12.75" customHeight="1">
      <c r="A220" s="68"/>
      <c r="B220" s="68"/>
      <c r="C220" s="68"/>
      <c r="D220" s="68"/>
      <c r="E220" s="68"/>
      <c r="F220" s="68"/>
      <c r="G220" s="68"/>
      <c r="H220" s="68"/>
      <c r="I220" s="68"/>
      <c r="J220" s="68"/>
      <c r="K220" s="68"/>
      <c r="L220" s="68"/>
      <c r="M220" s="68"/>
      <c r="N220" s="68"/>
      <c r="O220" s="68"/>
      <c r="P220" s="68"/>
      <c r="Q220" s="68"/>
      <c r="R220" s="68"/>
      <c r="S220" s="68"/>
      <c r="T220" s="68"/>
      <c r="U220" s="68"/>
      <c r="V220" s="68"/>
      <c r="W220" s="68"/>
      <c r="X220" s="68"/>
      <c r="Y220" s="68"/>
      <c r="Z220" s="68"/>
    </row>
    <row r="221" spans="1:26" ht="12.75" customHeight="1">
      <c r="A221" s="68"/>
      <c r="B221" s="68"/>
      <c r="C221" s="68"/>
      <c r="D221" s="68"/>
      <c r="E221" s="68"/>
      <c r="F221" s="68"/>
      <c r="G221" s="68"/>
      <c r="H221" s="68"/>
      <c r="I221" s="68"/>
      <c r="J221" s="68"/>
      <c r="K221" s="68"/>
      <c r="L221" s="68"/>
      <c r="M221" s="68"/>
      <c r="N221" s="68"/>
      <c r="O221" s="68"/>
      <c r="P221" s="68"/>
      <c r="Q221" s="68"/>
      <c r="R221" s="68"/>
      <c r="S221" s="68"/>
      <c r="T221" s="68"/>
      <c r="U221" s="68"/>
      <c r="V221" s="68"/>
      <c r="W221" s="68"/>
      <c r="X221" s="68"/>
      <c r="Y221" s="68"/>
      <c r="Z221" s="68"/>
    </row>
    <row r="222" spans="1:26" ht="12.75" customHeight="1">
      <c r="A222" s="68"/>
      <c r="B222" s="68"/>
      <c r="C222" s="68"/>
      <c r="D222" s="68"/>
      <c r="E222" s="68"/>
      <c r="F222" s="68"/>
      <c r="G222" s="68"/>
      <c r="H222" s="68"/>
      <c r="I222" s="68"/>
      <c r="J222" s="68"/>
      <c r="K222" s="68"/>
      <c r="L222" s="68"/>
      <c r="M222" s="68"/>
      <c r="N222" s="68"/>
      <c r="O222" s="68"/>
      <c r="P222" s="68"/>
      <c r="Q222" s="68"/>
      <c r="R222" s="68"/>
      <c r="S222" s="68"/>
      <c r="T222" s="68"/>
      <c r="U222" s="68"/>
      <c r="V222" s="68"/>
      <c r="W222" s="68"/>
      <c r="X222" s="68"/>
      <c r="Y222" s="68"/>
      <c r="Z222" s="68"/>
    </row>
    <row r="223" spans="1:26" ht="12.75" customHeight="1">
      <c r="A223" s="68"/>
      <c r="B223" s="68"/>
      <c r="C223" s="68"/>
      <c r="D223" s="68"/>
      <c r="E223" s="68"/>
      <c r="F223" s="68"/>
      <c r="G223" s="68"/>
      <c r="H223" s="68"/>
      <c r="I223" s="68"/>
      <c r="J223" s="68"/>
      <c r="K223" s="68"/>
      <c r="L223" s="68"/>
      <c r="M223" s="68"/>
      <c r="N223" s="68"/>
      <c r="O223" s="68"/>
      <c r="P223" s="68"/>
      <c r="Q223" s="68"/>
      <c r="R223" s="68"/>
      <c r="S223" s="68"/>
      <c r="T223" s="68"/>
      <c r="U223" s="68"/>
      <c r="V223" s="68"/>
      <c r="W223" s="68"/>
      <c r="X223" s="68"/>
      <c r="Y223" s="68"/>
      <c r="Z223" s="68"/>
    </row>
    <row r="224" spans="1:26" ht="12.75" customHeight="1">
      <c r="A224" s="68"/>
      <c r="B224" s="68"/>
      <c r="C224" s="68"/>
      <c r="D224" s="68"/>
      <c r="E224" s="68"/>
      <c r="F224" s="68"/>
      <c r="G224" s="68"/>
      <c r="H224" s="68"/>
      <c r="I224" s="68"/>
      <c r="J224" s="68"/>
      <c r="K224" s="68"/>
      <c r="L224" s="68"/>
      <c r="M224" s="68"/>
      <c r="N224" s="68"/>
      <c r="O224" s="68"/>
      <c r="P224" s="68"/>
      <c r="Q224" s="68"/>
      <c r="R224" s="68"/>
      <c r="S224" s="68"/>
      <c r="T224" s="68"/>
      <c r="U224" s="68"/>
      <c r="V224" s="68"/>
      <c r="W224" s="68"/>
      <c r="X224" s="68"/>
      <c r="Y224" s="68"/>
      <c r="Z224" s="68"/>
    </row>
    <row r="225" spans="1:26" ht="12.75" customHeight="1">
      <c r="A225" s="68"/>
      <c r="B225" s="68"/>
      <c r="C225" s="68"/>
      <c r="D225" s="68"/>
      <c r="E225" s="68"/>
      <c r="F225" s="68"/>
      <c r="G225" s="68"/>
      <c r="H225" s="68"/>
      <c r="I225" s="68"/>
      <c r="J225" s="68"/>
      <c r="K225" s="68"/>
      <c r="L225" s="68"/>
      <c r="M225" s="68"/>
      <c r="N225" s="68"/>
      <c r="O225" s="68"/>
      <c r="P225" s="68"/>
      <c r="Q225" s="68"/>
      <c r="R225" s="68"/>
      <c r="S225" s="68"/>
      <c r="T225" s="68"/>
      <c r="U225" s="68"/>
      <c r="V225" s="68"/>
      <c r="W225" s="68"/>
      <c r="X225" s="68"/>
      <c r="Y225" s="68"/>
      <c r="Z225" s="68"/>
    </row>
    <row r="226" spans="1:26" ht="12.75" customHeight="1">
      <c r="A226" s="68"/>
      <c r="B226" s="68"/>
      <c r="C226" s="68"/>
      <c r="D226" s="68"/>
      <c r="E226" s="68"/>
      <c r="F226" s="68"/>
      <c r="G226" s="68"/>
      <c r="H226" s="68"/>
      <c r="I226" s="68"/>
      <c r="J226" s="68"/>
      <c r="K226" s="68"/>
      <c r="L226" s="68"/>
      <c r="M226" s="68"/>
      <c r="N226" s="68"/>
      <c r="O226" s="68"/>
      <c r="P226" s="68"/>
      <c r="Q226" s="68"/>
      <c r="R226" s="68"/>
      <c r="S226" s="68"/>
      <c r="T226" s="68"/>
      <c r="U226" s="68"/>
      <c r="V226" s="68"/>
      <c r="W226" s="68"/>
      <c r="X226" s="68"/>
      <c r="Y226" s="68"/>
      <c r="Z226" s="68"/>
    </row>
    <row r="227" spans="1:26" ht="12.75" customHeight="1">
      <c r="A227" s="68"/>
      <c r="B227" s="68"/>
      <c r="C227" s="68"/>
      <c r="D227" s="68"/>
      <c r="E227" s="68"/>
      <c r="F227" s="68"/>
      <c r="G227" s="68"/>
      <c r="H227" s="68"/>
      <c r="I227" s="68"/>
      <c r="J227" s="68"/>
      <c r="K227" s="68"/>
      <c r="L227" s="68"/>
      <c r="M227" s="68"/>
      <c r="N227" s="68"/>
      <c r="O227" s="68"/>
      <c r="P227" s="68"/>
      <c r="Q227" s="68"/>
      <c r="R227" s="68"/>
      <c r="S227" s="68"/>
      <c r="T227" s="68"/>
      <c r="U227" s="68"/>
      <c r="V227" s="68"/>
      <c r="W227" s="68"/>
      <c r="X227" s="68"/>
      <c r="Y227" s="68"/>
      <c r="Z227" s="68"/>
    </row>
    <row r="228" spans="1:26" ht="12.75" customHeight="1">
      <c r="A228" s="68"/>
      <c r="B228" s="68"/>
      <c r="C228" s="68"/>
      <c r="D228" s="68"/>
      <c r="E228" s="68"/>
      <c r="F228" s="68"/>
      <c r="G228" s="68"/>
      <c r="H228" s="68"/>
      <c r="I228" s="68"/>
      <c r="J228" s="68"/>
      <c r="K228" s="68"/>
      <c r="L228" s="68"/>
      <c r="M228" s="68"/>
      <c r="N228" s="68"/>
      <c r="O228" s="68"/>
      <c r="P228" s="68"/>
      <c r="Q228" s="68"/>
      <c r="R228" s="68"/>
      <c r="S228" s="68"/>
      <c r="T228" s="68"/>
      <c r="U228" s="68"/>
      <c r="V228" s="68"/>
      <c r="W228" s="68"/>
      <c r="X228" s="68"/>
      <c r="Y228" s="68"/>
      <c r="Z228" s="68"/>
    </row>
    <row r="229" spans="1:26" ht="12.75" customHeight="1">
      <c r="A229" s="68"/>
      <c r="B229" s="68"/>
      <c r="C229" s="68"/>
      <c r="D229" s="68"/>
      <c r="E229" s="68"/>
      <c r="F229" s="68"/>
      <c r="G229" s="68"/>
      <c r="H229" s="68"/>
      <c r="I229" s="68"/>
      <c r="J229" s="68"/>
      <c r="K229" s="68"/>
      <c r="L229" s="68"/>
      <c r="M229" s="68"/>
      <c r="N229" s="68"/>
      <c r="O229" s="68"/>
      <c r="P229" s="68"/>
      <c r="Q229" s="68"/>
      <c r="R229" s="68"/>
      <c r="S229" s="68"/>
      <c r="T229" s="68"/>
      <c r="U229" s="68"/>
      <c r="V229" s="68"/>
      <c r="W229" s="68"/>
      <c r="X229" s="68"/>
      <c r="Y229" s="68"/>
      <c r="Z229" s="68"/>
    </row>
    <row r="230" spans="1:26" ht="12.75" customHeight="1">
      <c r="A230" s="68"/>
      <c r="B230" s="68"/>
      <c r="C230" s="68"/>
      <c r="D230" s="68"/>
      <c r="E230" s="68"/>
      <c r="F230" s="68"/>
      <c r="G230" s="68"/>
      <c r="H230" s="68"/>
      <c r="I230" s="68"/>
      <c r="J230" s="68"/>
      <c r="K230" s="68"/>
      <c r="L230" s="68"/>
      <c r="M230" s="68"/>
      <c r="N230" s="68"/>
      <c r="O230" s="68"/>
      <c r="P230" s="68"/>
      <c r="Q230" s="68"/>
      <c r="R230" s="68"/>
      <c r="S230" s="68"/>
      <c r="T230" s="68"/>
      <c r="U230" s="68"/>
      <c r="V230" s="68"/>
      <c r="W230" s="68"/>
      <c r="X230" s="68"/>
      <c r="Y230" s="68"/>
      <c r="Z230" s="68"/>
    </row>
    <row r="231" spans="1:26" ht="12.75" customHeight="1">
      <c r="A231" s="68"/>
      <c r="B231" s="68"/>
      <c r="C231" s="68"/>
      <c r="D231" s="68"/>
      <c r="E231" s="68"/>
      <c r="F231" s="68"/>
      <c r="G231" s="68"/>
      <c r="H231" s="68"/>
      <c r="I231" s="68"/>
      <c r="J231" s="68"/>
      <c r="K231" s="68"/>
      <c r="L231" s="68"/>
      <c r="M231" s="68"/>
      <c r="N231" s="68"/>
      <c r="O231" s="68"/>
      <c r="P231" s="68"/>
      <c r="Q231" s="68"/>
      <c r="R231" s="68"/>
      <c r="S231" s="68"/>
      <c r="T231" s="68"/>
      <c r="U231" s="68"/>
      <c r="V231" s="68"/>
      <c r="W231" s="68"/>
      <c r="X231" s="68"/>
      <c r="Y231" s="68"/>
      <c r="Z231" s="68"/>
    </row>
    <row r="232" spans="1:26" ht="12.75" customHeight="1">
      <c r="A232" s="68"/>
      <c r="B232" s="68"/>
      <c r="C232" s="68"/>
      <c r="D232" s="68"/>
      <c r="E232" s="68"/>
      <c r="F232" s="68"/>
      <c r="G232" s="68"/>
      <c r="H232" s="68"/>
      <c r="I232" s="68"/>
      <c r="J232" s="68"/>
      <c r="K232" s="68"/>
      <c r="L232" s="68"/>
      <c r="M232" s="68"/>
      <c r="N232" s="68"/>
      <c r="O232" s="68"/>
      <c r="P232" s="68"/>
      <c r="Q232" s="68"/>
      <c r="R232" s="68"/>
      <c r="S232" s="68"/>
      <c r="T232" s="68"/>
      <c r="U232" s="68"/>
      <c r="V232" s="68"/>
      <c r="W232" s="68"/>
      <c r="X232" s="68"/>
      <c r="Y232" s="68"/>
      <c r="Z232" s="68"/>
    </row>
    <row r="233" spans="1:26" ht="12.75" customHeight="1">
      <c r="A233" s="68"/>
      <c r="B233" s="68"/>
      <c r="C233" s="68"/>
      <c r="D233" s="68"/>
      <c r="E233" s="68"/>
      <c r="F233" s="68"/>
      <c r="G233" s="68"/>
      <c r="H233" s="68"/>
      <c r="I233" s="68"/>
      <c r="J233" s="68"/>
      <c r="K233" s="68"/>
      <c r="L233" s="68"/>
      <c r="M233" s="68"/>
      <c r="N233" s="68"/>
      <c r="O233" s="68"/>
      <c r="P233" s="68"/>
      <c r="Q233" s="68"/>
      <c r="R233" s="68"/>
      <c r="S233" s="68"/>
      <c r="T233" s="68"/>
      <c r="U233" s="68"/>
      <c r="V233" s="68"/>
      <c r="W233" s="68"/>
      <c r="X233" s="68"/>
      <c r="Y233" s="68"/>
      <c r="Z233" s="68"/>
    </row>
    <row r="234" spans="1:26" ht="12.75" customHeight="1">
      <c r="A234" s="68"/>
      <c r="B234" s="68"/>
      <c r="C234" s="68"/>
      <c r="D234" s="68"/>
      <c r="E234" s="68"/>
      <c r="F234" s="68"/>
      <c r="G234" s="68"/>
      <c r="H234" s="68"/>
      <c r="I234" s="68"/>
      <c r="J234" s="68"/>
      <c r="K234" s="68"/>
      <c r="L234" s="68"/>
      <c r="M234" s="68"/>
      <c r="N234" s="68"/>
      <c r="O234" s="68"/>
      <c r="P234" s="68"/>
      <c r="Q234" s="68"/>
      <c r="R234" s="68"/>
      <c r="S234" s="68"/>
      <c r="T234" s="68"/>
      <c r="U234" s="68"/>
      <c r="V234" s="68"/>
      <c r="W234" s="68"/>
      <c r="X234" s="68"/>
      <c r="Y234" s="68"/>
      <c r="Z234" s="68"/>
    </row>
    <row r="235" spans="1:26" ht="12.75" customHeight="1">
      <c r="A235" s="68"/>
      <c r="B235" s="68"/>
      <c r="C235" s="68"/>
      <c r="D235" s="68"/>
      <c r="E235" s="68"/>
      <c r="F235" s="68"/>
      <c r="G235" s="68"/>
      <c r="H235" s="68"/>
      <c r="I235" s="68"/>
      <c r="J235" s="68"/>
      <c r="K235" s="68"/>
      <c r="L235" s="68"/>
      <c r="M235" s="68"/>
      <c r="N235" s="68"/>
      <c r="O235" s="68"/>
      <c r="P235" s="68"/>
      <c r="Q235" s="68"/>
      <c r="R235" s="68"/>
      <c r="S235" s="68"/>
      <c r="T235" s="68"/>
      <c r="U235" s="68"/>
      <c r="V235" s="68"/>
      <c r="W235" s="68"/>
      <c r="X235" s="68"/>
      <c r="Y235" s="68"/>
      <c r="Z235" s="68"/>
    </row>
    <row r="236" spans="1:26" ht="12.75" customHeight="1">
      <c r="A236" s="68"/>
      <c r="B236" s="68"/>
      <c r="C236" s="68"/>
      <c r="D236" s="68"/>
      <c r="E236" s="68"/>
      <c r="F236" s="68"/>
      <c r="G236" s="68"/>
      <c r="H236" s="68"/>
      <c r="I236" s="68"/>
      <c r="J236" s="68"/>
      <c r="K236" s="68"/>
      <c r="L236" s="68"/>
      <c r="M236" s="68"/>
      <c r="N236" s="68"/>
      <c r="O236" s="68"/>
      <c r="P236" s="68"/>
      <c r="Q236" s="68"/>
      <c r="R236" s="68"/>
      <c r="S236" s="68"/>
      <c r="T236" s="68"/>
      <c r="U236" s="68"/>
      <c r="V236" s="68"/>
      <c r="W236" s="68"/>
      <c r="X236" s="68"/>
      <c r="Y236" s="68"/>
      <c r="Z236" s="68"/>
    </row>
    <row r="237" spans="1:26" ht="12.75" customHeight="1">
      <c r="A237" s="68"/>
      <c r="B237" s="68"/>
      <c r="C237" s="68"/>
      <c r="D237" s="68"/>
      <c r="E237" s="68"/>
      <c r="F237" s="68"/>
      <c r="G237" s="68"/>
      <c r="H237" s="68"/>
      <c r="I237" s="68"/>
      <c r="J237" s="68"/>
      <c r="K237" s="68"/>
      <c r="L237" s="68"/>
      <c r="M237" s="68"/>
      <c r="N237" s="68"/>
      <c r="O237" s="68"/>
      <c r="P237" s="68"/>
      <c r="Q237" s="68"/>
      <c r="R237" s="68"/>
      <c r="S237" s="68"/>
      <c r="T237" s="68"/>
      <c r="U237" s="68"/>
      <c r="V237" s="68"/>
      <c r="W237" s="68"/>
      <c r="X237" s="68"/>
      <c r="Y237" s="68"/>
      <c r="Z237" s="68"/>
    </row>
    <row r="238" spans="1:26" ht="12.75" customHeight="1">
      <c r="A238" s="68"/>
      <c r="B238" s="68"/>
      <c r="C238" s="68"/>
      <c r="D238" s="68"/>
      <c r="E238" s="68"/>
      <c r="F238" s="68"/>
      <c r="G238" s="68"/>
      <c r="H238" s="68"/>
      <c r="I238" s="68"/>
      <c r="J238" s="68"/>
      <c r="K238" s="68"/>
      <c r="L238" s="68"/>
      <c r="M238" s="68"/>
      <c r="N238" s="68"/>
      <c r="O238" s="68"/>
      <c r="P238" s="68"/>
      <c r="Q238" s="68"/>
      <c r="R238" s="68"/>
      <c r="S238" s="68"/>
      <c r="T238" s="68"/>
      <c r="U238" s="68"/>
      <c r="V238" s="68"/>
      <c r="W238" s="68"/>
      <c r="X238" s="68"/>
      <c r="Y238" s="68"/>
      <c r="Z238" s="68"/>
    </row>
    <row r="239" spans="1:26" ht="12.75" customHeight="1">
      <c r="A239" s="68"/>
      <c r="B239" s="68"/>
      <c r="C239" s="68"/>
      <c r="D239" s="68"/>
      <c r="E239" s="68"/>
      <c r="F239" s="68"/>
      <c r="G239" s="68"/>
      <c r="H239" s="68"/>
      <c r="I239" s="68"/>
      <c r="J239" s="68"/>
      <c r="K239" s="68"/>
      <c r="L239" s="68"/>
      <c r="M239" s="68"/>
      <c r="N239" s="68"/>
      <c r="O239" s="68"/>
      <c r="P239" s="68"/>
      <c r="Q239" s="68"/>
      <c r="R239" s="68"/>
      <c r="S239" s="68"/>
      <c r="T239" s="68"/>
      <c r="U239" s="68"/>
      <c r="V239" s="68"/>
      <c r="W239" s="68"/>
      <c r="X239" s="68"/>
      <c r="Y239" s="68"/>
      <c r="Z239" s="68"/>
    </row>
    <row r="240" spans="1:26" ht="12.75" customHeight="1">
      <c r="A240" s="68"/>
      <c r="B240" s="68"/>
      <c r="C240" s="68"/>
      <c r="D240" s="68"/>
      <c r="E240" s="68"/>
      <c r="F240" s="68"/>
      <c r="G240" s="68"/>
      <c r="H240" s="68"/>
      <c r="I240" s="68"/>
      <c r="J240" s="68"/>
      <c r="K240" s="68"/>
      <c r="L240" s="68"/>
      <c r="M240" s="68"/>
      <c r="N240" s="68"/>
      <c r="O240" s="68"/>
      <c r="P240" s="68"/>
      <c r="Q240" s="68"/>
      <c r="R240" s="68"/>
      <c r="S240" s="68"/>
      <c r="T240" s="68"/>
      <c r="U240" s="68"/>
      <c r="V240" s="68"/>
      <c r="W240" s="68"/>
      <c r="X240" s="68"/>
      <c r="Y240" s="68"/>
      <c r="Z240" s="68"/>
    </row>
    <row r="241" spans="1:26" ht="12.75" customHeight="1">
      <c r="A241" s="68"/>
      <c r="B241" s="68"/>
      <c r="C241" s="68"/>
      <c r="D241" s="68"/>
      <c r="E241" s="68"/>
      <c r="F241" s="68"/>
      <c r="G241" s="68"/>
      <c r="H241" s="68"/>
      <c r="I241" s="68"/>
      <c r="J241" s="68"/>
      <c r="K241" s="68"/>
      <c r="L241" s="68"/>
      <c r="M241" s="68"/>
      <c r="N241" s="68"/>
      <c r="O241" s="68"/>
      <c r="P241" s="68"/>
      <c r="Q241" s="68"/>
      <c r="R241" s="68"/>
      <c r="S241" s="68"/>
      <c r="T241" s="68"/>
      <c r="U241" s="68"/>
      <c r="V241" s="68"/>
      <c r="W241" s="68"/>
      <c r="X241" s="68"/>
      <c r="Y241" s="68"/>
      <c r="Z241" s="68"/>
    </row>
    <row r="242" spans="1:26" ht="12.75" customHeight="1">
      <c r="A242" s="68"/>
      <c r="B242" s="68"/>
      <c r="C242" s="68"/>
      <c r="D242" s="68"/>
      <c r="E242" s="68"/>
      <c r="F242" s="68"/>
      <c r="G242" s="68"/>
      <c r="H242" s="68"/>
      <c r="I242" s="68"/>
      <c r="J242" s="68"/>
      <c r="K242" s="68"/>
      <c r="L242" s="68"/>
      <c r="M242" s="68"/>
      <c r="N242" s="68"/>
      <c r="O242" s="68"/>
      <c r="P242" s="68"/>
      <c r="Q242" s="68"/>
      <c r="R242" s="68"/>
      <c r="S242" s="68"/>
      <c r="T242" s="68"/>
      <c r="U242" s="68"/>
      <c r="V242" s="68"/>
      <c r="W242" s="68"/>
      <c r="X242" s="68"/>
      <c r="Y242" s="68"/>
      <c r="Z242" s="68"/>
    </row>
    <row r="243" spans="1:26" ht="12.75" customHeight="1">
      <c r="A243" s="68"/>
      <c r="B243" s="68"/>
      <c r="C243" s="68"/>
      <c r="D243" s="68"/>
      <c r="E243" s="68"/>
      <c r="F243" s="68"/>
      <c r="G243" s="68"/>
      <c r="H243" s="68"/>
      <c r="I243" s="68"/>
      <c r="J243" s="68"/>
      <c r="K243" s="68"/>
      <c r="L243" s="68"/>
      <c r="M243" s="68"/>
      <c r="N243" s="68"/>
      <c r="O243" s="68"/>
      <c r="P243" s="68"/>
      <c r="Q243" s="68"/>
      <c r="R243" s="68"/>
      <c r="S243" s="68"/>
      <c r="T243" s="68"/>
      <c r="U243" s="68"/>
      <c r="V243" s="68"/>
      <c r="W243" s="68"/>
      <c r="X243" s="68"/>
      <c r="Y243" s="68"/>
      <c r="Z243" s="68"/>
    </row>
    <row r="244" spans="1:26" ht="12.75" customHeight="1">
      <c r="A244" s="68"/>
      <c r="B244" s="68"/>
      <c r="C244" s="68"/>
      <c r="D244" s="68"/>
      <c r="E244" s="68"/>
      <c r="F244" s="68"/>
      <c r="G244" s="68"/>
      <c r="H244" s="68"/>
      <c r="I244" s="68"/>
      <c r="J244" s="68"/>
      <c r="K244" s="68"/>
      <c r="L244" s="68"/>
      <c r="M244" s="68"/>
      <c r="N244" s="68"/>
      <c r="O244" s="68"/>
      <c r="P244" s="68"/>
      <c r="Q244" s="68"/>
      <c r="R244" s="68"/>
      <c r="S244" s="68"/>
      <c r="T244" s="68"/>
      <c r="U244" s="68"/>
      <c r="V244" s="68"/>
      <c r="W244" s="68"/>
      <c r="X244" s="68"/>
      <c r="Y244" s="68"/>
      <c r="Z244" s="68"/>
    </row>
    <row r="245" spans="1:26" ht="12.75" customHeight="1">
      <c r="A245" s="68"/>
      <c r="B245" s="68"/>
      <c r="C245" s="68"/>
      <c r="D245" s="68"/>
      <c r="E245" s="68"/>
      <c r="F245" s="68"/>
      <c r="G245" s="68"/>
      <c r="H245" s="68"/>
      <c r="I245" s="68"/>
      <c r="J245" s="68"/>
      <c r="K245" s="68"/>
      <c r="L245" s="68"/>
      <c r="M245" s="68"/>
      <c r="N245" s="68"/>
      <c r="O245" s="68"/>
      <c r="P245" s="68"/>
      <c r="Q245" s="68"/>
      <c r="R245" s="68"/>
      <c r="S245" s="68"/>
      <c r="T245" s="68"/>
      <c r="U245" s="68"/>
      <c r="V245" s="68"/>
      <c r="W245" s="68"/>
      <c r="X245" s="68"/>
      <c r="Y245" s="68"/>
      <c r="Z245" s="68"/>
    </row>
    <row r="246" spans="1:26" ht="12.75" customHeight="1">
      <c r="A246" s="68"/>
      <c r="B246" s="68"/>
      <c r="C246" s="68"/>
      <c r="D246" s="68"/>
      <c r="E246" s="68"/>
      <c r="F246" s="68"/>
      <c r="G246" s="68"/>
      <c r="H246" s="68"/>
      <c r="I246" s="68"/>
      <c r="J246" s="68"/>
      <c r="K246" s="68"/>
      <c r="L246" s="68"/>
      <c r="M246" s="68"/>
      <c r="N246" s="68"/>
      <c r="O246" s="68"/>
      <c r="P246" s="68"/>
      <c r="Q246" s="68"/>
      <c r="R246" s="68"/>
      <c r="S246" s="68"/>
      <c r="T246" s="68"/>
      <c r="U246" s="68"/>
      <c r="V246" s="68"/>
      <c r="W246" s="68"/>
      <c r="X246" s="68"/>
      <c r="Y246" s="68"/>
      <c r="Z246" s="68"/>
    </row>
    <row r="247" spans="1:26" ht="12.75" customHeight="1">
      <c r="A247" s="68"/>
      <c r="B247" s="68"/>
      <c r="C247" s="68"/>
      <c r="D247" s="68"/>
      <c r="E247" s="68"/>
      <c r="F247" s="68"/>
      <c r="G247" s="68"/>
      <c r="H247" s="68"/>
      <c r="I247" s="68"/>
      <c r="J247" s="68"/>
      <c r="K247" s="68"/>
      <c r="L247" s="68"/>
      <c r="M247" s="68"/>
      <c r="N247" s="68"/>
      <c r="O247" s="68"/>
      <c r="P247" s="68"/>
      <c r="Q247" s="68"/>
      <c r="R247" s="68"/>
      <c r="S247" s="68"/>
      <c r="T247" s="68"/>
      <c r="U247" s="68"/>
      <c r="V247" s="68"/>
      <c r="W247" s="68"/>
      <c r="X247" s="68"/>
      <c r="Y247" s="68"/>
      <c r="Z247" s="68"/>
    </row>
    <row r="248" spans="1:26" ht="12.75" customHeight="1">
      <c r="A248" s="68"/>
      <c r="B248" s="68"/>
      <c r="C248" s="68"/>
      <c r="D248" s="68"/>
      <c r="E248" s="68"/>
      <c r="F248" s="68"/>
      <c r="G248" s="68"/>
      <c r="H248" s="68"/>
      <c r="I248" s="68"/>
      <c r="J248" s="68"/>
      <c r="K248" s="68"/>
      <c r="L248" s="68"/>
      <c r="M248" s="68"/>
      <c r="N248" s="68"/>
      <c r="O248" s="68"/>
      <c r="P248" s="68"/>
      <c r="Q248" s="68"/>
      <c r="R248" s="68"/>
      <c r="S248" s="68"/>
      <c r="T248" s="68"/>
      <c r="U248" s="68"/>
      <c r="V248" s="68"/>
      <c r="W248" s="68"/>
      <c r="X248" s="68"/>
      <c r="Y248" s="68"/>
      <c r="Z248" s="68"/>
    </row>
    <row r="249" spans="1:26" ht="12.75" customHeight="1">
      <c r="A249" s="68"/>
      <c r="B249" s="68"/>
      <c r="C249" s="68"/>
      <c r="D249" s="68"/>
      <c r="E249" s="68"/>
      <c r="F249" s="68"/>
      <c r="G249" s="68"/>
      <c r="H249" s="68"/>
      <c r="I249" s="68"/>
      <c r="J249" s="68"/>
      <c r="K249" s="68"/>
      <c r="L249" s="68"/>
      <c r="M249" s="68"/>
      <c r="N249" s="68"/>
      <c r="O249" s="68"/>
      <c r="P249" s="68"/>
      <c r="Q249" s="68"/>
      <c r="R249" s="68"/>
      <c r="S249" s="68"/>
      <c r="T249" s="68"/>
      <c r="U249" s="68"/>
      <c r="V249" s="68"/>
      <c r="W249" s="68"/>
      <c r="X249" s="68"/>
      <c r="Y249" s="68"/>
      <c r="Z249" s="68"/>
    </row>
    <row r="250" spans="1:26" ht="12.75" customHeight="1">
      <c r="A250" s="68"/>
      <c r="B250" s="68"/>
      <c r="C250" s="68"/>
      <c r="D250" s="68"/>
      <c r="E250" s="68"/>
      <c r="F250" s="68"/>
      <c r="G250" s="68"/>
      <c r="H250" s="68"/>
      <c r="I250" s="68"/>
      <c r="J250" s="68"/>
      <c r="K250" s="68"/>
      <c r="L250" s="68"/>
      <c r="M250" s="68"/>
      <c r="N250" s="68"/>
      <c r="O250" s="68"/>
      <c r="P250" s="68"/>
      <c r="Q250" s="68"/>
      <c r="R250" s="68"/>
      <c r="S250" s="68"/>
      <c r="T250" s="68"/>
      <c r="U250" s="68"/>
      <c r="V250" s="68"/>
      <c r="W250" s="68"/>
      <c r="X250" s="68"/>
      <c r="Y250" s="68"/>
      <c r="Z250" s="68"/>
    </row>
    <row r="251" spans="1:26" ht="12.75" customHeight="1">
      <c r="A251" s="68"/>
      <c r="B251" s="68"/>
      <c r="C251" s="68"/>
      <c r="D251" s="68"/>
      <c r="E251" s="68"/>
      <c r="F251" s="68"/>
      <c r="G251" s="68"/>
      <c r="H251" s="68"/>
      <c r="I251" s="68"/>
      <c r="J251" s="68"/>
      <c r="K251" s="68"/>
      <c r="L251" s="68"/>
      <c r="M251" s="68"/>
      <c r="N251" s="68"/>
      <c r="O251" s="68"/>
      <c r="P251" s="68"/>
      <c r="Q251" s="68"/>
      <c r="R251" s="68"/>
      <c r="S251" s="68"/>
      <c r="T251" s="68"/>
      <c r="U251" s="68"/>
      <c r="V251" s="68"/>
      <c r="W251" s="68"/>
      <c r="X251" s="68"/>
      <c r="Y251" s="68"/>
      <c r="Z251" s="68"/>
    </row>
    <row r="252" spans="1:26" ht="12.75" customHeight="1">
      <c r="A252" s="68"/>
      <c r="B252" s="68"/>
      <c r="C252" s="68"/>
      <c r="D252" s="68"/>
      <c r="E252" s="68"/>
      <c r="F252" s="68"/>
      <c r="G252" s="68"/>
      <c r="H252" s="68"/>
      <c r="I252" s="68"/>
      <c r="J252" s="68"/>
      <c r="K252" s="68"/>
      <c r="L252" s="68"/>
      <c r="M252" s="68"/>
      <c r="N252" s="68"/>
      <c r="O252" s="68"/>
      <c r="P252" s="68"/>
      <c r="Q252" s="68"/>
      <c r="R252" s="68"/>
      <c r="S252" s="68"/>
      <c r="T252" s="68"/>
      <c r="U252" s="68"/>
      <c r="V252" s="68"/>
      <c r="W252" s="68"/>
      <c r="X252" s="68"/>
      <c r="Y252" s="68"/>
      <c r="Z252" s="68"/>
    </row>
    <row r="253" spans="1:26" ht="12.75" customHeight="1">
      <c r="A253" s="68"/>
      <c r="B253" s="68"/>
      <c r="C253" s="68"/>
      <c r="D253" s="68"/>
      <c r="E253" s="68"/>
      <c r="F253" s="68"/>
      <c r="G253" s="68"/>
      <c r="H253" s="68"/>
      <c r="I253" s="68"/>
      <c r="J253" s="68"/>
      <c r="K253" s="68"/>
      <c r="L253" s="68"/>
      <c r="M253" s="68"/>
      <c r="N253" s="68"/>
      <c r="O253" s="68"/>
      <c r="P253" s="68"/>
      <c r="Q253" s="68"/>
      <c r="R253" s="68"/>
      <c r="S253" s="68"/>
      <c r="T253" s="68"/>
      <c r="U253" s="68"/>
      <c r="V253" s="68"/>
      <c r="W253" s="68"/>
      <c r="X253" s="68"/>
      <c r="Y253" s="68"/>
      <c r="Z253" s="68"/>
    </row>
    <row r="254" spans="1:26" ht="12.75" customHeight="1">
      <c r="A254" s="68"/>
      <c r="B254" s="68"/>
      <c r="C254" s="68"/>
      <c r="D254" s="68"/>
      <c r="E254" s="68"/>
      <c r="F254" s="68"/>
      <c r="G254" s="68"/>
      <c r="H254" s="68"/>
      <c r="I254" s="68"/>
      <c r="J254" s="68"/>
      <c r="K254" s="68"/>
      <c r="L254" s="68"/>
      <c r="M254" s="68"/>
      <c r="N254" s="68"/>
      <c r="O254" s="68"/>
      <c r="P254" s="68"/>
      <c r="Q254" s="68"/>
      <c r="R254" s="68"/>
      <c r="S254" s="68"/>
      <c r="T254" s="68"/>
      <c r="U254" s="68"/>
      <c r="V254" s="68"/>
      <c r="W254" s="68"/>
      <c r="X254" s="68"/>
      <c r="Y254" s="68"/>
      <c r="Z254" s="68"/>
    </row>
    <row r="255" spans="1:26" ht="12.75" customHeight="1">
      <c r="A255" s="68"/>
      <c r="B255" s="68"/>
      <c r="C255" s="68"/>
      <c r="D255" s="68"/>
      <c r="E255" s="68"/>
      <c r="F255" s="68"/>
      <c r="G255" s="68"/>
      <c r="H255" s="68"/>
      <c r="I255" s="68"/>
      <c r="J255" s="68"/>
      <c r="K255" s="68"/>
      <c r="L255" s="68"/>
      <c r="M255" s="68"/>
      <c r="N255" s="68"/>
      <c r="O255" s="68"/>
      <c r="P255" s="68"/>
      <c r="Q255" s="68"/>
      <c r="R255" s="68"/>
      <c r="S255" s="68"/>
      <c r="T255" s="68"/>
      <c r="U255" s="68"/>
      <c r="V255" s="68"/>
      <c r="W255" s="68"/>
      <c r="X255" s="68"/>
      <c r="Y255" s="68"/>
      <c r="Z255" s="68"/>
    </row>
    <row r="256" spans="1:26" ht="12.75" customHeight="1">
      <c r="A256" s="68"/>
      <c r="B256" s="68"/>
      <c r="C256" s="68"/>
      <c r="D256" s="68"/>
      <c r="E256" s="68"/>
      <c r="F256" s="68"/>
      <c r="G256" s="68"/>
      <c r="H256" s="68"/>
      <c r="I256" s="68"/>
      <c r="J256" s="68"/>
      <c r="K256" s="68"/>
      <c r="L256" s="68"/>
      <c r="M256" s="68"/>
      <c r="N256" s="68"/>
      <c r="O256" s="68"/>
      <c r="P256" s="68"/>
      <c r="Q256" s="68"/>
      <c r="R256" s="68"/>
      <c r="S256" s="68"/>
      <c r="T256" s="68"/>
      <c r="U256" s="68"/>
      <c r="V256" s="68"/>
      <c r="W256" s="68"/>
      <c r="X256" s="68"/>
      <c r="Y256" s="68"/>
      <c r="Z256" s="68"/>
    </row>
    <row r="257" spans="1:26" ht="12.75" customHeight="1">
      <c r="A257" s="68"/>
      <c r="B257" s="68"/>
      <c r="C257" s="68"/>
      <c r="D257" s="68"/>
      <c r="E257" s="68"/>
      <c r="F257" s="68"/>
      <c r="G257" s="68"/>
      <c r="H257" s="68"/>
      <c r="I257" s="68"/>
      <c r="J257" s="68"/>
      <c r="K257" s="68"/>
      <c r="L257" s="68"/>
      <c r="M257" s="68"/>
      <c r="N257" s="68"/>
      <c r="O257" s="68"/>
      <c r="P257" s="68"/>
      <c r="Q257" s="68"/>
      <c r="R257" s="68"/>
      <c r="S257" s="68"/>
      <c r="T257" s="68"/>
      <c r="U257" s="68"/>
      <c r="V257" s="68"/>
      <c r="W257" s="68"/>
      <c r="X257" s="68"/>
      <c r="Y257" s="68"/>
      <c r="Z257" s="68"/>
    </row>
    <row r="258" spans="1:26" ht="12.75" customHeight="1">
      <c r="A258" s="68"/>
      <c r="B258" s="68"/>
      <c r="C258" s="68"/>
      <c r="D258" s="68"/>
      <c r="E258" s="68"/>
      <c r="F258" s="68"/>
      <c r="G258" s="68"/>
      <c r="H258" s="68"/>
      <c r="I258" s="68"/>
      <c r="J258" s="68"/>
      <c r="K258" s="68"/>
      <c r="L258" s="68"/>
      <c r="M258" s="68"/>
      <c r="N258" s="68"/>
      <c r="O258" s="68"/>
      <c r="P258" s="68"/>
      <c r="Q258" s="68"/>
      <c r="R258" s="68"/>
      <c r="S258" s="68"/>
      <c r="T258" s="68"/>
      <c r="U258" s="68"/>
      <c r="V258" s="68"/>
      <c r="W258" s="68"/>
      <c r="X258" s="68"/>
      <c r="Y258" s="68"/>
      <c r="Z258" s="68"/>
    </row>
    <row r="259" spans="1:26" ht="12.75" customHeight="1">
      <c r="A259" s="68"/>
      <c r="B259" s="68"/>
      <c r="C259" s="68"/>
      <c r="D259" s="68"/>
      <c r="E259" s="68"/>
      <c r="F259" s="68"/>
      <c r="G259" s="68"/>
      <c r="H259" s="68"/>
      <c r="I259" s="68"/>
      <c r="J259" s="68"/>
      <c r="K259" s="68"/>
      <c r="L259" s="68"/>
      <c r="M259" s="68"/>
      <c r="N259" s="68"/>
      <c r="O259" s="68"/>
      <c r="P259" s="68"/>
      <c r="Q259" s="68"/>
      <c r="R259" s="68"/>
      <c r="S259" s="68"/>
      <c r="T259" s="68"/>
      <c r="U259" s="68"/>
      <c r="V259" s="68"/>
      <c r="W259" s="68"/>
      <c r="X259" s="68"/>
      <c r="Y259" s="68"/>
      <c r="Z259" s="68"/>
    </row>
    <row r="260" spans="1:26" ht="12.75" customHeight="1">
      <c r="A260" s="68"/>
      <c r="B260" s="68"/>
      <c r="C260" s="68"/>
      <c r="D260" s="68"/>
      <c r="E260" s="68"/>
      <c r="F260" s="68"/>
      <c r="G260" s="68"/>
      <c r="H260" s="68"/>
      <c r="I260" s="68"/>
      <c r="J260" s="68"/>
      <c r="K260" s="68"/>
      <c r="L260" s="68"/>
      <c r="M260" s="68"/>
      <c r="N260" s="68"/>
      <c r="O260" s="68"/>
      <c r="P260" s="68"/>
      <c r="Q260" s="68"/>
      <c r="R260" s="68"/>
      <c r="S260" s="68"/>
      <c r="T260" s="68"/>
      <c r="U260" s="68"/>
      <c r="V260" s="68"/>
      <c r="W260" s="68"/>
      <c r="X260" s="68"/>
      <c r="Y260" s="68"/>
      <c r="Z260" s="68"/>
    </row>
    <row r="261" spans="1:26" ht="12.75" customHeight="1">
      <c r="A261" s="68"/>
      <c r="B261" s="68"/>
      <c r="C261" s="68"/>
      <c r="D261" s="68"/>
      <c r="E261" s="68"/>
      <c r="F261" s="68"/>
      <c r="G261" s="68"/>
      <c r="H261" s="68"/>
      <c r="I261" s="68"/>
      <c r="J261" s="68"/>
      <c r="K261" s="68"/>
      <c r="L261" s="68"/>
      <c r="M261" s="68"/>
      <c r="N261" s="68"/>
      <c r="O261" s="68"/>
      <c r="P261" s="68"/>
      <c r="Q261" s="68"/>
      <c r="R261" s="68"/>
      <c r="S261" s="68"/>
      <c r="T261" s="68"/>
      <c r="U261" s="68"/>
      <c r="V261" s="68"/>
      <c r="W261" s="68"/>
      <c r="X261" s="68"/>
      <c r="Y261" s="68"/>
      <c r="Z261" s="68"/>
    </row>
    <row r="262" spans="1:26" ht="12.75" customHeight="1">
      <c r="A262" s="68"/>
      <c r="B262" s="68"/>
      <c r="C262" s="68"/>
      <c r="D262" s="68"/>
      <c r="E262" s="68"/>
      <c r="F262" s="68"/>
      <c r="G262" s="68"/>
      <c r="H262" s="68"/>
      <c r="I262" s="68"/>
      <c r="J262" s="68"/>
      <c r="K262" s="68"/>
      <c r="L262" s="68"/>
      <c r="M262" s="68"/>
      <c r="N262" s="68"/>
      <c r="O262" s="68"/>
      <c r="P262" s="68"/>
      <c r="Q262" s="68"/>
      <c r="R262" s="68"/>
      <c r="S262" s="68"/>
      <c r="T262" s="68"/>
      <c r="U262" s="68"/>
      <c r="V262" s="68"/>
      <c r="W262" s="68"/>
      <c r="X262" s="68"/>
      <c r="Y262" s="68"/>
      <c r="Z262" s="68"/>
    </row>
    <row r="263" spans="1:26" ht="12.75" customHeight="1">
      <c r="A263" s="68"/>
      <c r="B263" s="68"/>
      <c r="C263" s="68"/>
      <c r="D263" s="68"/>
      <c r="E263" s="68"/>
      <c r="F263" s="68"/>
      <c r="G263" s="68"/>
      <c r="H263" s="68"/>
      <c r="I263" s="68"/>
      <c r="J263" s="68"/>
      <c r="K263" s="68"/>
      <c r="L263" s="68"/>
      <c r="M263" s="68"/>
      <c r="N263" s="68"/>
      <c r="O263" s="68"/>
      <c r="P263" s="68"/>
      <c r="Q263" s="68"/>
      <c r="R263" s="68"/>
      <c r="S263" s="68"/>
      <c r="T263" s="68"/>
      <c r="U263" s="68"/>
      <c r="V263" s="68"/>
      <c r="W263" s="68"/>
      <c r="X263" s="68"/>
      <c r="Y263" s="68"/>
      <c r="Z263" s="68"/>
    </row>
    <row r="264" spans="1:26" ht="12.75" customHeight="1">
      <c r="A264" s="68"/>
      <c r="B264" s="68"/>
      <c r="C264" s="68"/>
      <c r="D264" s="68"/>
      <c r="E264" s="68"/>
      <c r="F264" s="68"/>
      <c r="G264" s="68"/>
      <c r="H264" s="68"/>
      <c r="I264" s="68"/>
      <c r="J264" s="68"/>
      <c r="K264" s="68"/>
      <c r="L264" s="68"/>
      <c r="M264" s="68"/>
      <c r="N264" s="68"/>
      <c r="O264" s="68"/>
      <c r="P264" s="68"/>
      <c r="Q264" s="68"/>
      <c r="R264" s="68"/>
      <c r="S264" s="68"/>
      <c r="T264" s="68"/>
      <c r="U264" s="68"/>
      <c r="V264" s="68"/>
      <c r="W264" s="68"/>
      <c r="X264" s="68"/>
      <c r="Y264" s="68"/>
      <c r="Z264" s="68"/>
    </row>
    <row r="265" spans="1:26" ht="12.75" customHeight="1">
      <c r="A265" s="68"/>
      <c r="B265" s="68"/>
      <c r="C265" s="68"/>
      <c r="D265" s="68"/>
      <c r="E265" s="68"/>
      <c r="F265" s="68"/>
      <c r="G265" s="68"/>
      <c r="H265" s="68"/>
      <c r="I265" s="68"/>
      <c r="J265" s="68"/>
      <c r="K265" s="68"/>
      <c r="L265" s="68"/>
      <c r="M265" s="68"/>
      <c r="N265" s="68"/>
      <c r="O265" s="68"/>
      <c r="P265" s="68"/>
      <c r="Q265" s="68"/>
      <c r="R265" s="68"/>
      <c r="S265" s="68"/>
      <c r="T265" s="68"/>
      <c r="U265" s="68"/>
      <c r="V265" s="68"/>
      <c r="W265" s="68"/>
      <c r="X265" s="68"/>
      <c r="Y265" s="68"/>
      <c r="Z265" s="68"/>
    </row>
    <row r="266" spans="1:26" ht="12.75" customHeight="1">
      <c r="A266" s="68"/>
      <c r="B266" s="68"/>
      <c r="C266" s="68"/>
      <c r="D266" s="68"/>
      <c r="E266" s="68"/>
      <c r="F266" s="68"/>
      <c r="G266" s="68"/>
      <c r="H266" s="68"/>
      <c r="I266" s="68"/>
      <c r="J266" s="68"/>
      <c r="K266" s="68"/>
      <c r="L266" s="68"/>
      <c r="M266" s="68"/>
      <c r="N266" s="68"/>
      <c r="O266" s="68"/>
      <c r="P266" s="68"/>
      <c r="Q266" s="68"/>
      <c r="R266" s="68"/>
      <c r="S266" s="68"/>
      <c r="T266" s="68"/>
      <c r="U266" s="68"/>
      <c r="V266" s="68"/>
      <c r="W266" s="68"/>
      <c r="X266" s="68"/>
      <c r="Y266" s="68"/>
      <c r="Z266" s="68"/>
    </row>
    <row r="267" spans="1:26" ht="12.75" customHeight="1">
      <c r="A267" s="68"/>
      <c r="B267" s="68"/>
      <c r="C267" s="68"/>
      <c r="D267" s="68"/>
      <c r="E267" s="68"/>
      <c r="F267" s="68"/>
      <c r="G267" s="68"/>
      <c r="H267" s="68"/>
      <c r="I267" s="68"/>
      <c r="J267" s="68"/>
      <c r="K267" s="68"/>
      <c r="L267" s="68"/>
      <c r="M267" s="68"/>
      <c r="N267" s="68"/>
      <c r="O267" s="68"/>
      <c r="P267" s="68"/>
      <c r="Q267" s="68"/>
      <c r="R267" s="68"/>
      <c r="S267" s="68"/>
      <c r="T267" s="68"/>
      <c r="U267" s="68"/>
      <c r="V267" s="68"/>
      <c r="W267" s="68"/>
      <c r="X267" s="68"/>
      <c r="Y267" s="68"/>
      <c r="Z267" s="68"/>
    </row>
    <row r="268" spans="1:26" ht="12.75" customHeight="1">
      <c r="A268" s="68"/>
      <c r="B268" s="68"/>
      <c r="C268" s="68"/>
      <c r="D268" s="68"/>
      <c r="E268" s="68"/>
      <c r="F268" s="68"/>
      <c r="G268" s="68"/>
      <c r="H268" s="68"/>
      <c r="I268" s="68"/>
      <c r="J268" s="68"/>
      <c r="K268" s="68"/>
      <c r="L268" s="68"/>
      <c r="M268" s="68"/>
      <c r="N268" s="68"/>
      <c r="O268" s="68"/>
      <c r="P268" s="68"/>
      <c r="Q268" s="68"/>
      <c r="R268" s="68"/>
      <c r="S268" s="68"/>
      <c r="T268" s="68"/>
      <c r="U268" s="68"/>
      <c r="V268" s="68"/>
      <c r="W268" s="68"/>
      <c r="X268" s="68"/>
      <c r="Y268" s="68"/>
      <c r="Z268" s="68"/>
    </row>
    <row r="269" spans="1:26" ht="12.75" customHeight="1">
      <c r="A269" s="68"/>
      <c r="B269" s="68"/>
      <c r="C269" s="68"/>
      <c r="D269" s="68"/>
      <c r="E269" s="68"/>
      <c r="F269" s="68"/>
      <c r="G269" s="68"/>
      <c r="H269" s="68"/>
      <c r="I269" s="68"/>
      <c r="J269" s="68"/>
      <c r="K269" s="68"/>
      <c r="L269" s="68"/>
      <c r="M269" s="68"/>
      <c r="N269" s="68"/>
      <c r="O269" s="68"/>
      <c r="P269" s="68"/>
      <c r="Q269" s="68"/>
      <c r="R269" s="68"/>
      <c r="S269" s="68"/>
      <c r="T269" s="68"/>
      <c r="U269" s="68"/>
      <c r="V269" s="68"/>
      <c r="W269" s="68"/>
      <c r="X269" s="68"/>
      <c r="Y269" s="68"/>
      <c r="Z269" s="68"/>
    </row>
    <row r="270" spans="1:26" ht="12.75" customHeight="1">
      <c r="A270" s="68"/>
      <c r="B270" s="68"/>
      <c r="C270" s="68"/>
      <c r="D270" s="68"/>
      <c r="E270" s="68"/>
      <c r="F270" s="68"/>
      <c r="G270" s="68"/>
      <c r="H270" s="68"/>
      <c r="I270" s="68"/>
      <c r="J270" s="68"/>
      <c r="K270" s="68"/>
      <c r="L270" s="68"/>
      <c r="M270" s="68"/>
      <c r="N270" s="68"/>
      <c r="O270" s="68"/>
      <c r="P270" s="68"/>
      <c r="Q270" s="68"/>
      <c r="R270" s="68"/>
      <c r="S270" s="68"/>
      <c r="T270" s="68"/>
      <c r="U270" s="68"/>
      <c r="V270" s="68"/>
      <c r="W270" s="68"/>
      <c r="X270" s="68"/>
      <c r="Y270" s="68"/>
      <c r="Z270" s="68"/>
    </row>
    <row r="271" spans="1:26" ht="12.75" customHeight="1">
      <c r="A271" s="68"/>
      <c r="B271" s="68"/>
      <c r="C271" s="68"/>
      <c r="D271" s="68"/>
      <c r="E271" s="68"/>
      <c r="F271" s="68"/>
      <c r="G271" s="68"/>
      <c r="H271" s="68"/>
      <c r="I271" s="68"/>
      <c r="J271" s="68"/>
      <c r="K271" s="68"/>
      <c r="L271" s="68"/>
      <c r="M271" s="68"/>
      <c r="N271" s="68"/>
      <c r="O271" s="68"/>
      <c r="P271" s="68"/>
      <c r="Q271" s="68"/>
      <c r="R271" s="68"/>
      <c r="S271" s="68"/>
      <c r="T271" s="68"/>
      <c r="U271" s="68"/>
      <c r="V271" s="68"/>
      <c r="W271" s="68"/>
      <c r="X271" s="68"/>
      <c r="Y271" s="68"/>
      <c r="Z271" s="68"/>
    </row>
    <row r="272" spans="1:26" ht="12.75" customHeight="1">
      <c r="A272" s="68"/>
      <c r="B272" s="68"/>
      <c r="C272" s="68"/>
      <c r="D272" s="68"/>
      <c r="E272" s="68"/>
      <c r="F272" s="68"/>
      <c r="G272" s="68"/>
      <c r="H272" s="68"/>
      <c r="I272" s="68"/>
      <c r="J272" s="68"/>
      <c r="K272" s="68"/>
      <c r="L272" s="68"/>
      <c r="M272" s="68"/>
      <c r="N272" s="68"/>
      <c r="O272" s="68"/>
      <c r="P272" s="68"/>
      <c r="Q272" s="68"/>
      <c r="R272" s="68"/>
      <c r="S272" s="68"/>
      <c r="T272" s="68"/>
      <c r="U272" s="68"/>
      <c r="V272" s="68"/>
      <c r="W272" s="68"/>
      <c r="X272" s="68"/>
      <c r="Y272" s="68"/>
      <c r="Z272" s="68"/>
    </row>
    <row r="273" spans="1:26" ht="12.75" customHeight="1">
      <c r="A273" s="68"/>
      <c r="B273" s="68"/>
      <c r="C273" s="68"/>
      <c r="D273" s="68"/>
      <c r="E273" s="68"/>
      <c r="F273" s="68"/>
      <c r="G273" s="68"/>
      <c r="H273" s="68"/>
      <c r="I273" s="68"/>
      <c r="J273" s="68"/>
      <c r="K273" s="68"/>
      <c r="L273" s="68"/>
      <c r="M273" s="68"/>
      <c r="N273" s="68"/>
      <c r="O273" s="68"/>
      <c r="P273" s="68"/>
      <c r="Q273" s="68"/>
      <c r="R273" s="68"/>
      <c r="S273" s="68"/>
      <c r="T273" s="68"/>
      <c r="U273" s="68"/>
      <c r="V273" s="68"/>
      <c r="W273" s="68"/>
      <c r="X273" s="68"/>
      <c r="Y273" s="68"/>
      <c r="Z273" s="68"/>
    </row>
    <row r="274" spans="1:26" ht="12.75" customHeight="1">
      <c r="A274" s="68"/>
      <c r="B274" s="68"/>
      <c r="C274" s="68"/>
      <c r="D274" s="68"/>
      <c r="E274" s="68"/>
      <c r="F274" s="68"/>
      <c r="G274" s="68"/>
      <c r="H274" s="68"/>
      <c r="I274" s="68"/>
      <c r="J274" s="68"/>
      <c r="K274" s="68"/>
      <c r="L274" s="68"/>
      <c r="M274" s="68"/>
      <c r="N274" s="68"/>
      <c r="O274" s="68"/>
      <c r="P274" s="68"/>
      <c r="Q274" s="68"/>
      <c r="R274" s="68"/>
      <c r="S274" s="68"/>
      <c r="T274" s="68"/>
      <c r="U274" s="68"/>
      <c r="V274" s="68"/>
      <c r="W274" s="68"/>
      <c r="X274" s="68"/>
      <c r="Y274" s="68"/>
      <c r="Z274" s="68"/>
    </row>
    <row r="275" spans="1:26" ht="12.75" customHeight="1">
      <c r="A275" s="68"/>
      <c r="B275" s="68"/>
      <c r="C275" s="68"/>
      <c r="D275" s="68"/>
      <c r="E275" s="68"/>
      <c r="F275" s="68"/>
      <c r="G275" s="68"/>
      <c r="H275" s="68"/>
      <c r="I275" s="68"/>
      <c r="J275" s="68"/>
      <c r="K275" s="68"/>
      <c r="L275" s="68"/>
      <c r="M275" s="68"/>
      <c r="N275" s="68"/>
      <c r="O275" s="68"/>
      <c r="P275" s="68"/>
      <c r="Q275" s="68"/>
      <c r="R275" s="68"/>
      <c r="S275" s="68"/>
      <c r="T275" s="68"/>
      <c r="U275" s="68"/>
      <c r="V275" s="68"/>
      <c r="W275" s="68"/>
      <c r="X275" s="68"/>
      <c r="Y275" s="68"/>
      <c r="Z275" s="68"/>
    </row>
    <row r="276" spans="1:26" ht="12.75" customHeight="1">
      <c r="A276" s="68"/>
      <c r="B276" s="68"/>
      <c r="C276" s="68"/>
      <c r="D276" s="68"/>
      <c r="E276" s="68"/>
      <c r="F276" s="68"/>
      <c r="G276" s="68"/>
      <c r="H276" s="68"/>
      <c r="I276" s="68"/>
      <c r="J276" s="68"/>
      <c r="K276" s="68"/>
      <c r="L276" s="68"/>
      <c r="M276" s="68"/>
      <c r="N276" s="68"/>
      <c r="O276" s="68"/>
      <c r="P276" s="68"/>
      <c r="Q276" s="68"/>
      <c r="R276" s="68"/>
      <c r="S276" s="68"/>
      <c r="T276" s="68"/>
      <c r="U276" s="68"/>
      <c r="V276" s="68"/>
      <c r="W276" s="68"/>
      <c r="X276" s="68"/>
      <c r="Y276" s="68"/>
      <c r="Z276" s="68"/>
    </row>
    <row r="277" spans="1:26" ht="12.75" customHeight="1">
      <c r="A277" s="68"/>
      <c r="B277" s="68"/>
      <c r="C277" s="68"/>
      <c r="D277" s="68"/>
      <c r="E277" s="68"/>
      <c r="F277" s="68"/>
      <c r="G277" s="68"/>
      <c r="H277" s="68"/>
      <c r="I277" s="68"/>
      <c r="J277" s="68"/>
      <c r="K277" s="68"/>
      <c r="L277" s="68"/>
      <c r="M277" s="68"/>
      <c r="N277" s="68"/>
      <c r="O277" s="68"/>
      <c r="P277" s="68"/>
      <c r="Q277" s="68"/>
      <c r="R277" s="68"/>
      <c r="S277" s="68"/>
      <c r="T277" s="68"/>
      <c r="U277" s="68"/>
      <c r="V277" s="68"/>
      <c r="W277" s="68"/>
      <c r="X277" s="68"/>
      <c r="Y277" s="68"/>
      <c r="Z277" s="68"/>
    </row>
    <row r="278" spans="1:26" ht="12.75" customHeight="1">
      <c r="A278" s="68"/>
      <c r="B278" s="68"/>
      <c r="C278" s="68"/>
      <c r="D278" s="68"/>
      <c r="E278" s="68"/>
      <c r="F278" s="68"/>
      <c r="G278" s="68"/>
      <c r="H278" s="68"/>
      <c r="I278" s="68"/>
      <c r="J278" s="68"/>
      <c r="K278" s="68"/>
      <c r="L278" s="68"/>
      <c r="M278" s="68"/>
      <c r="N278" s="68"/>
      <c r="O278" s="68"/>
      <c r="P278" s="68"/>
      <c r="Q278" s="68"/>
      <c r="R278" s="68"/>
      <c r="S278" s="68"/>
      <c r="T278" s="68"/>
      <c r="U278" s="68"/>
      <c r="V278" s="68"/>
      <c r="W278" s="68"/>
      <c r="X278" s="68"/>
      <c r="Y278" s="68"/>
      <c r="Z278" s="68"/>
    </row>
    <row r="279" spans="1:26" ht="12.75" customHeight="1">
      <c r="A279" s="68"/>
      <c r="B279" s="68"/>
      <c r="C279" s="68"/>
      <c r="D279" s="68"/>
      <c r="E279" s="68"/>
      <c r="F279" s="68"/>
      <c r="G279" s="68"/>
      <c r="H279" s="68"/>
      <c r="I279" s="68"/>
      <c r="J279" s="68"/>
      <c r="K279" s="68"/>
      <c r="L279" s="68"/>
      <c r="M279" s="68"/>
      <c r="N279" s="68"/>
      <c r="O279" s="68"/>
      <c r="P279" s="68"/>
      <c r="Q279" s="68"/>
      <c r="R279" s="68"/>
      <c r="S279" s="68"/>
      <c r="T279" s="68"/>
      <c r="U279" s="68"/>
      <c r="V279" s="68"/>
      <c r="W279" s="68"/>
      <c r="X279" s="68"/>
      <c r="Y279" s="68"/>
      <c r="Z279" s="68"/>
    </row>
    <row r="280" spans="1:26" ht="12.75" customHeight="1">
      <c r="A280" s="68"/>
      <c r="B280" s="68"/>
      <c r="C280" s="68"/>
      <c r="D280" s="68"/>
      <c r="E280" s="68"/>
      <c r="F280" s="68"/>
      <c r="G280" s="68"/>
      <c r="H280" s="68"/>
      <c r="I280" s="68"/>
      <c r="J280" s="68"/>
      <c r="K280" s="68"/>
      <c r="L280" s="68"/>
      <c r="M280" s="68"/>
      <c r="N280" s="68"/>
      <c r="O280" s="68"/>
      <c r="P280" s="68"/>
      <c r="Q280" s="68"/>
      <c r="R280" s="68"/>
      <c r="S280" s="68"/>
      <c r="T280" s="68"/>
      <c r="U280" s="68"/>
      <c r="V280" s="68"/>
      <c r="W280" s="68"/>
      <c r="X280" s="68"/>
      <c r="Y280" s="68"/>
      <c r="Z280" s="68"/>
    </row>
    <row r="281" spans="1:26" ht="12.75" customHeight="1">
      <c r="A281" s="68"/>
      <c r="B281" s="68"/>
      <c r="C281" s="68"/>
      <c r="D281" s="68"/>
      <c r="E281" s="68"/>
      <c r="F281" s="68"/>
      <c r="G281" s="68"/>
      <c r="H281" s="68"/>
      <c r="I281" s="68"/>
      <c r="J281" s="68"/>
      <c r="K281" s="68"/>
      <c r="L281" s="68"/>
      <c r="M281" s="68"/>
      <c r="N281" s="68"/>
      <c r="O281" s="68"/>
      <c r="P281" s="68"/>
      <c r="Q281" s="68"/>
      <c r="R281" s="68"/>
      <c r="S281" s="68"/>
      <c r="T281" s="68"/>
      <c r="U281" s="68"/>
      <c r="V281" s="68"/>
      <c r="W281" s="68"/>
      <c r="X281" s="68"/>
      <c r="Y281" s="68"/>
      <c r="Z281" s="68"/>
    </row>
    <row r="282" spans="1:26" ht="12.75" customHeight="1">
      <c r="A282" s="68"/>
      <c r="B282" s="68"/>
      <c r="C282" s="68"/>
      <c r="D282" s="68"/>
      <c r="E282" s="68"/>
      <c r="F282" s="68"/>
      <c r="G282" s="68"/>
      <c r="H282" s="68"/>
      <c r="I282" s="68"/>
      <c r="J282" s="68"/>
      <c r="K282" s="68"/>
      <c r="L282" s="68"/>
      <c r="M282" s="68"/>
      <c r="N282" s="68"/>
      <c r="O282" s="68"/>
      <c r="P282" s="68"/>
      <c r="Q282" s="68"/>
      <c r="R282" s="68"/>
      <c r="S282" s="68"/>
      <c r="T282" s="68"/>
      <c r="U282" s="68"/>
      <c r="V282" s="68"/>
      <c r="W282" s="68"/>
      <c r="X282" s="68"/>
      <c r="Y282" s="68"/>
      <c r="Z282" s="68"/>
    </row>
    <row r="283" spans="1:26" ht="12.75" customHeight="1">
      <c r="A283" s="68"/>
      <c r="B283" s="68"/>
      <c r="C283" s="68"/>
      <c r="D283" s="68"/>
      <c r="E283" s="68"/>
      <c r="F283" s="68"/>
      <c r="G283" s="68"/>
      <c r="H283" s="68"/>
      <c r="I283" s="68"/>
      <c r="J283" s="68"/>
      <c r="K283" s="68"/>
      <c r="L283" s="68"/>
      <c r="M283" s="68"/>
      <c r="N283" s="68"/>
      <c r="O283" s="68"/>
      <c r="P283" s="68"/>
      <c r="Q283" s="68"/>
      <c r="R283" s="68"/>
      <c r="S283" s="68"/>
      <c r="T283" s="68"/>
      <c r="U283" s="68"/>
      <c r="V283" s="68"/>
      <c r="W283" s="68"/>
      <c r="X283" s="68"/>
      <c r="Y283" s="68"/>
      <c r="Z283" s="68"/>
    </row>
    <row r="284" spans="1:26" ht="12.75" customHeight="1">
      <c r="A284" s="68"/>
      <c r="B284" s="68"/>
      <c r="C284" s="68"/>
      <c r="D284" s="68"/>
      <c r="E284" s="68"/>
      <c r="F284" s="68"/>
      <c r="G284" s="68"/>
      <c r="H284" s="68"/>
      <c r="I284" s="68"/>
      <c r="J284" s="68"/>
      <c r="K284" s="68"/>
      <c r="L284" s="68"/>
      <c r="M284" s="68"/>
      <c r="N284" s="68"/>
      <c r="O284" s="68"/>
      <c r="P284" s="68"/>
      <c r="Q284" s="68"/>
      <c r="R284" s="68"/>
      <c r="S284" s="68"/>
      <c r="T284" s="68"/>
      <c r="U284" s="68"/>
      <c r="V284" s="68"/>
      <c r="W284" s="68"/>
      <c r="X284" s="68"/>
      <c r="Y284" s="68"/>
      <c r="Z284" s="68"/>
    </row>
    <row r="285" spans="1:26" ht="12.75" customHeight="1">
      <c r="A285" s="68"/>
      <c r="B285" s="68"/>
      <c r="C285" s="68"/>
      <c r="D285" s="68"/>
      <c r="E285" s="68"/>
      <c r="F285" s="68"/>
      <c r="G285" s="68"/>
      <c r="H285" s="68"/>
      <c r="I285" s="68"/>
      <c r="J285" s="68"/>
      <c r="K285" s="68"/>
      <c r="L285" s="68"/>
      <c r="M285" s="68"/>
      <c r="N285" s="68"/>
      <c r="O285" s="68"/>
      <c r="P285" s="68"/>
      <c r="Q285" s="68"/>
      <c r="R285" s="68"/>
      <c r="S285" s="68"/>
      <c r="T285" s="68"/>
      <c r="U285" s="68"/>
      <c r="V285" s="68"/>
      <c r="W285" s="68"/>
      <c r="X285" s="68"/>
      <c r="Y285" s="68"/>
      <c r="Z285" s="68"/>
    </row>
    <row r="286" spans="1:26" ht="12.75" customHeight="1">
      <c r="A286" s="68"/>
      <c r="B286" s="68"/>
      <c r="C286" s="68"/>
      <c r="D286" s="68"/>
      <c r="E286" s="68"/>
      <c r="F286" s="68"/>
      <c r="G286" s="68"/>
      <c r="H286" s="68"/>
      <c r="I286" s="68"/>
      <c r="J286" s="68"/>
      <c r="K286" s="68"/>
      <c r="L286" s="68"/>
      <c r="M286" s="68"/>
      <c r="N286" s="68"/>
      <c r="O286" s="68"/>
      <c r="P286" s="68"/>
      <c r="Q286" s="68"/>
      <c r="R286" s="68"/>
      <c r="S286" s="68"/>
      <c r="T286" s="68"/>
      <c r="U286" s="68"/>
      <c r="V286" s="68"/>
      <c r="W286" s="68"/>
      <c r="X286" s="68"/>
      <c r="Y286" s="68"/>
      <c r="Z286" s="68"/>
    </row>
    <row r="287" spans="1:26" ht="12.75" customHeight="1">
      <c r="A287" s="68"/>
      <c r="B287" s="68"/>
      <c r="C287" s="68"/>
      <c r="D287" s="68"/>
      <c r="E287" s="68"/>
      <c r="F287" s="68"/>
      <c r="G287" s="68"/>
      <c r="H287" s="68"/>
      <c r="I287" s="68"/>
      <c r="J287" s="68"/>
      <c r="K287" s="68"/>
      <c r="L287" s="68"/>
      <c r="M287" s="68"/>
      <c r="N287" s="68"/>
      <c r="O287" s="68"/>
      <c r="P287" s="68"/>
      <c r="Q287" s="68"/>
      <c r="R287" s="68"/>
      <c r="S287" s="68"/>
      <c r="T287" s="68"/>
      <c r="U287" s="68"/>
      <c r="V287" s="68"/>
      <c r="W287" s="68"/>
      <c r="X287" s="68"/>
      <c r="Y287" s="68"/>
      <c r="Z287" s="68"/>
    </row>
    <row r="288" spans="1:26" ht="12.75" customHeight="1">
      <c r="A288" s="68"/>
      <c r="B288" s="68"/>
      <c r="C288" s="68"/>
      <c r="D288" s="68"/>
      <c r="E288" s="68"/>
      <c r="F288" s="68"/>
      <c r="G288" s="68"/>
      <c r="H288" s="68"/>
      <c r="I288" s="68"/>
      <c r="J288" s="68"/>
      <c r="K288" s="68"/>
      <c r="L288" s="68"/>
      <c r="M288" s="68"/>
      <c r="N288" s="68"/>
      <c r="O288" s="68"/>
      <c r="P288" s="68"/>
      <c r="Q288" s="68"/>
      <c r="R288" s="68"/>
      <c r="S288" s="68"/>
      <c r="T288" s="68"/>
      <c r="U288" s="68"/>
      <c r="V288" s="68"/>
      <c r="W288" s="68"/>
      <c r="X288" s="68"/>
      <c r="Y288" s="68"/>
      <c r="Z288" s="68"/>
    </row>
    <row r="289" spans="1:26" ht="12.75" customHeight="1">
      <c r="A289" s="68"/>
      <c r="B289" s="68"/>
      <c r="C289" s="68"/>
      <c r="D289" s="68"/>
      <c r="E289" s="68"/>
      <c r="F289" s="68"/>
      <c r="G289" s="68"/>
      <c r="H289" s="68"/>
      <c r="I289" s="68"/>
      <c r="J289" s="68"/>
      <c r="K289" s="68"/>
      <c r="L289" s="68"/>
      <c r="M289" s="68"/>
      <c r="N289" s="68"/>
      <c r="O289" s="68"/>
      <c r="P289" s="68"/>
      <c r="Q289" s="68"/>
      <c r="R289" s="68"/>
      <c r="S289" s="68"/>
      <c r="T289" s="68"/>
      <c r="U289" s="68"/>
      <c r="V289" s="68"/>
      <c r="W289" s="68"/>
      <c r="X289" s="68"/>
      <c r="Y289" s="68"/>
      <c r="Z289" s="68"/>
    </row>
    <row r="290" spans="1:26" ht="12.75" customHeight="1">
      <c r="A290" s="68"/>
      <c r="B290" s="68"/>
      <c r="C290" s="68"/>
      <c r="D290" s="68"/>
      <c r="E290" s="68"/>
      <c r="F290" s="68"/>
      <c r="G290" s="68"/>
      <c r="H290" s="68"/>
      <c r="I290" s="68"/>
      <c r="J290" s="68"/>
      <c r="K290" s="68"/>
      <c r="L290" s="68"/>
      <c r="M290" s="68"/>
      <c r="N290" s="68"/>
      <c r="O290" s="68"/>
      <c r="P290" s="68"/>
      <c r="Q290" s="68"/>
      <c r="R290" s="68"/>
      <c r="S290" s="68"/>
      <c r="T290" s="68"/>
      <c r="U290" s="68"/>
      <c r="V290" s="68"/>
      <c r="W290" s="68"/>
      <c r="X290" s="68"/>
      <c r="Y290" s="68"/>
      <c r="Z290" s="68"/>
    </row>
    <row r="291" spans="1:26" ht="12.75" customHeight="1">
      <c r="A291" s="68"/>
      <c r="B291" s="68"/>
      <c r="C291" s="68"/>
      <c r="D291" s="68"/>
      <c r="E291" s="68"/>
      <c r="F291" s="68"/>
      <c r="G291" s="68"/>
      <c r="H291" s="68"/>
      <c r="I291" s="68"/>
      <c r="J291" s="68"/>
      <c r="K291" s="68"/>
      <c r="L291" s="68"/>
      <c r="M291" s="68"/>
      <c r="N291" s="68"/>
      <c r="O291" s="68"/>
      <c r="P291" s="68"/>
      <c r="Q291" s="68"/>
      <c r="R291" s="68"/>
      <c r="S291" s="68"/>
      <c r="T291" s="68"/>
      <c r="U291" s="68"/>
      <c r="V291" s="68"/>
      <c r="W291" s="68"/>
      <c r="X291" s="68"/>
      <c r="Y291" s="68"/>
      <c r="Z291" s="68"/>
    </row>
    <row r="292" spans="1:26" ht="12.75" customHeight="1">
      <c r="A292" s="68"/>
      <c r="B292" s="68"/>
      <c r="C292" s="68"/>
      <c r="D292" s="68"/>
      <c r="E292" s="68"/>
      <c r="F292" s="68"/>
      <c r="G292" s="68"/>
      <c r="H292" s="68"/>
      <c r="I292" s="68"/>
      <c r="J292" s="68"/>
      <c r="K292" s="68"/>
      <c r="L292" s="68"/>
      <c r="M292" s="68"/>
      <c r="N292" s="68"/>
      <c r="O292" s="68"/>
      <c r="P292" s="68"/>
      <c r="Q292" s="68"/>
      <c r="R292" s="68"/>
      <c r="S292" s="68"/>
      <c r="T292" s="68"/>
      <c r="U292" s="68"/>
      <c r="V292" s="68"/>
      <c r="W292" s="68"/>
      <c r="X292" s="68"/>
      <c r="Y292" s="68"/>
      <c r="Z292" s="68"/>
    </row>
    <row r="293" spans="1:26" ht="12.75" customHeight="1">
      <c r="A293" s="68"/>
      <c r="B293" s="68"/>
      <c r="C293" s="68"/>
      <c r="D293" s="68"/>
      <c r="E293" s="68"/>
      <c r="F293" s="68"/>
      <c r="G293" s="68"/>
      <c r="H293" s="68"/>
      <c r="I293" s="68"/>
      <c r="J293" s="68"/>
      <c r="K293" s="68"/>
      <c r="L293" s="68"/>
      <c r="M293" s="68"/>
      <c r="N293" s="68"/>
      <c r="O293" s="68"/>
      <c r="P293" s="68"/>
      <c r="Q293" s="68"/>
      <c r="R293" s="68"/>
      <c r="S293" s="68"/>
      <c r="T293" s="68"/>
      <c r="U293" s="68"/>
      <c r="V293" s="68"/>
      <c r="W293" s="68"/>
      <c r="X293" s="68"/>
      <c r="Y293" s="68"/>
      <c r="Z293" s="68"/>
    </row>
    <row r="294" spans="1:26" ht="12.75" customHeight="1">
      <c r="A294" s="68"/>
      <c r="B294" s="68"/>
      <c r="C294" s="68"/>
      <c r="D294" s="68"/>
      <c r="E294" s="68"/>
      <c r="F294" s="68"/>
      <c r="G294" s="68"/>
      <c r="H294" s="68"/>
      <c r="I294" s="68"/>
      <c r="J294" s="68"/>
      <c r="K294" s="68"/>
      <c r="L294" s="68"/>
      <c r="M294" s="68"/>
      <c r="N294" s="68"/>
      <c r="O294" s="68"/>
      <c r="P294" s="68"/>
      <c r="Q294" s="68"/>
      <c r="R294" s="68"/>
      <c r="S294" s="68"/>
      <c r="T294" s="68"/>
      <c r="U294" s="68"/>
      <c r="V294" s="68"/>
      <c r="W294" s="68"/>
      <c r="X294" s="68"/>
      <c r="Y294" s="68"/>
      <c r="Z294" s="68"/>
    </row>
    <row r="295" spans="1:26" ht="12.75" customHeight="1">
      <c r="A295" s="68"/>
      <c r="B295" s="68"/>
      <c r="C295" s="68"/>
      <c r="D295" s="68"/>
      <c r="E295" s="68"/>
      <c r="F295" s="68"/>
      <c r="G295" s="68"/>
      <c r="H295" s="68"/>
      <c r="I295" s="68"/>
      <c r="J295" s="68"/>
      <c r="K295" s="68"/>
      <c r="L295" s="68"/>
      <c r="M295" s="68"/>
      <c r="N295" s="68"/>
      <c r="O295" s="68"/>
      <c r="P295" s="68"/>
      <c r="Q295" s="68"/>
      <c r="R295" s="68"/>
      <c r="S295" s="68"/>
      <c r="T295" s="68"/>
      <c r="U295" s="68"/>
      <c r="V295" s="68"/>
      <c r="W295" s="68"/>
      <c r="X295" s="68"/>
      <c r="Y295" s="68"/>
      <c r="Z295" s="68"/>
    </row>
    <row r="296" spans="1:26" ht="12.75" customHeight="1">
      <c r="A296" s="68"/>
      <c r="B296" s="68"/>
      <c r="C296" s="68"/>
      <c r="D296" s="68"/>
      <c r="E296" s="68"/>
      <c r="F296" s="68"/>
      <c r="G296" s="68"/>
      <c r="H296" s="68"/>
      <c r="I296" s="68"/>
      <c r="J296" s="68"/>
      <c r="K296" s="68"/>
      <c r="L296" s="68"/>
      <c r="M296" s="68"/>
      <c r="N296" s="68"/>
      <c r="O296" s="68"/>
      <c r="P296" s="68"/>
      <c r="Q296" s="68"/>
      <c r="R296" s="68"/>
      <c r="S296" s="68"/>
      <c r="T296" s="68"/>
      <c r="U296" s="68"/>
      <c r="V296" s="68"/>
      <c r="W296" s="68"/>
      <c r="X296" s="68"/>
      <c r="Y296" s="68"/>
      <c r="Z296" s="68"/>
    </row>
    <row r="297" spans="1:26" ht="12.75" customHeight="1">
      <c r="A297" s="68"/>
      <c r="B297" s="68"/>
      <c r="C297" s="68"/>
      <c r="D297" s="68"/>
      <c r="E297" s="68"/>
      <c r="F297" s="68"/>
      <c r="G297" s="68"/>
      <c r="H297" s="68"/>
      <c r="I297" s="68"/>
      <c r="J297" s="68"/>
      <c r="K297" s="68"/>
      <c r="L297" s="68"/>
      <c r="M297" s="68"/>
      <c r="N297" s="68"/>
      <c r="O297" s="68"/>
      <c r="P297" s="68"/>
      <c r="Q297" s="68"/>
      <c r="R297" s="68"/>
      <c r="S297" s="68"/>
      <c r="T297" s="68"/>
      <c r="U297" s="68"/>
      <c r="V297" s="68"/>
      <c r="W297" s="68"/>
      <c r="X297" s="68"/>
      <c r="Y297" s="68"/>
      <c r="Z297" s="68"/>
    </row>
    <row r="298" spans="1:26" ht="12.75" customHeight="1">
      <c r="A298" s="68"/>
      <c r="B298" s="68"/>
      <c r="C298" s="68"/>
      <c r="D298" s="68"/>
      <c r="E298" s="68"/>
      <c r="F298" s="68"/>
      <c r="G298" s="68"/>
      <c r="H298" s="68"/>
      <c r="I298" s="68"/>
      <c r="J298" s="68"/>
      <c r="K298" s="68"/>
      <c r="L298" s="68"/>
      <c r="M298" s="68"/>
      <c r="N298" s="68"/>
      <c r="O298" s="68"/>
      <c r="P298" s="68"/>
      <c r="Q298" s="68"/>
      <c r="R298" s="68"/>
      <c r="S298" s="68"/>
      <c r="T298" s="68"/>
      <c r="U298" s="68"/>
      <c r="V298" s="68"/>
      <c r="W298" s="68"/>
      <c r="X298" s="68"/>
      <c r="Y298" s="68"/>
      <c r="Z298" s="68"/>
    </row>
    <row r="299" spans="1:26" ht="12.75" customHeight="1">
      <c r="A299" s="68"/>
      <c r="B299" s="68"/>
      <c r="C299" s="68"/>
      <c r="D299" s="68"/>
      <c r="E299" s="68"/>
      <c r="F299" s="68"/>
      <c r="G299" s="68"/>
      <c r="H299" s="68"/>
      <c r="I299" s="68"/>
      <c r="J299" s="68"/>
      <c r="K299" s="68"/>
      <c r="L299" s="68"/>
      <c r="M299" s="68"/>
      <c r="N299" s="68"/>
      <c r="O299" s="68"/>
      <c r="P299" s="68"/>
      <c r="Q299" s="68"/>
      <c r="R299" s="68"/>
      <c r="S299" s="68"/>
      <c r="T299" s="68"/>
      <c r="U299" s="68"/>
      <c r="V299" s="68"/>
      <c r="W299" s="68"/>
      <c r="X299" s="68"/>
      <c r="Y299" s="68"/>
      <c r="Z299" s="68"/>
    </row>
    <row r="300" spans="1:26" ht="12.75" customHeight="1">
      <c r="A300" s="68"/>
      <c r="B300" s="68"/>
      <c r="C300" s="68"/>
      <c r="D300" s="68"/>
      <c r="E300" s="68"/>
      <c r="F300" s="68"/>
      <c r="G300" s="68"/>
      <c r="H300" s="68"/>
      <c r="I300" s="68"/>
      <c r="J300" s="68"/>
      <c r="K300" s="68"/>
      <c r="L300" s="68"/>
      <c r="M300" s="68"/>
      <c r="N300" s="68"/>
      <c r="O300" s="68"/>
      <c r="P300" s="68"/>
      <c r="Q300" s="68"/>
      <c r="R300" s="68"/>
      <c r="S300" s="68"/>
      <c r="T300" s="68"/>
      <c r="U300" s="68"/>
      <c r="V300" s="68"/>
      <c r="W300" s="68"/>
      <c r="X300" s="68"/>
      <c r="Y300" s="68"/>
      <c r="Z300" s="68"/>
    </row>
    <row r="301" spans="1:26" ht="12.75" customHeight="1">
      <c r="A301" s="68"/>
      <c r="B301" s="68"/>
      <c r="C301" s="68"/>
      <c r="D301" s="68"/>
      <c r="E301" s="68"/>
      <c r="F301" s="68"/>
      <c r="G301" s="68"/>
      <c r="H301" s="68"/>
      <c r="I301" s="68"/>
      <c r="J301" s="68"/>
      <c r="K301" s="68"/>
      <c r="L301" s="68"/>
      <c r="M301" s="68"/>
      <c r="N301" s="68"/>
      <c r="O301" s="68"/>
      <c r="P301" s="68"/>
      <c r="Q301" s="68"/>
      <c r="R301" s="68"/>
      <c r="S301" s="68"/>
      <c r="T301" s="68"/>
      <c r="U301" s="68"/>
      <c r="V301" s="68"/>
      <c r="W301" s="68"/>
      <c r="X301" s="68"/>
      <c r="Y301" s="68"/>
      <c r="Z301" s="68"/>
    </row>
    <row r="302" spans="1:26" ht="12.75" customHeight="1">
      <c r="A302" s="68"/>
      <c r="B302" s="68"/>
      <c r="C302" s="68"/>
      <c r="D302" s="68"/>
      <c r="E302" s="68"/>
      <c r="F302" s="68"/>
      <c r="G302" s="68"/>
      <c r="H302" s="68"/>
      <c r="I302" s="68"/>
      <c r="J302" s="68"/>
      <c r="K302" s="68"/>
      <c r="L302" s="68"/>
      <c r="M302" s="68"/>
      <c r="N302" s="68"/>
      <c r="O302" s="68"/>
      <c r="P302" s="68"/>
      <c r="Q302" s="68"/>
      <c r="R302" s="68"/>
      <c r="S302" s="68"/>
      <c r="T302" s="68"/>
      <c r="U302" s="68"/>
      <c r="V302" s="68"/>
      <c r="W302" s="68"/>
      <c r="X302" s="68"/>
      <c r="Y302" s="68"/>
      <c r="Z302" s="68"/>
    </row>
    <row r="303" spans="1:26" ht="12.75" customHeight="1">
      <c r="A303" s="68"/>
      <c r="B303" s="68"/>
      <c r="C303" s="68"/>
      <c r="D303" s="68"/>
      <c r="E303" s="68"/>
      <c r="F303" s="68"/>
      <c r="G303" s="68"/>
      <c r="H303" s="68"/>
      <c r="I303" s="68"/>
      <c r="J303" s="68"/>
      <c r="K303" s="68"/>
      <c r="L303" s="68"/>
      <c r="M303" s="68"/>
      <c r="N303" s="68"/>
      <c r="O303" s="68"/>
      <c r="P303" s="68"/>
      <c r="Q303" s="68"/>
      <c r="R303" s="68"/>
      <c r="S303" s="68"/>
      <c r="T303" s="68"/>
      <c r="U303" s="68"/>
      <c r="V303" s="68"/>
      <c r="W303" s="68"/>
      <c r="X303" s="68"/>
      <c r="Y303" s="68"/>
      <c r="Z303" s="68"/>
    </row>
    <row r="304" spans="1:26" ht="12.75" customHeight="1">
      <c r="A304" s="68"/>
      <c r="B304" s="68"/>
      <c r="C304" s="68"/>
      <c r="D304" s="68"/>
      <c r="E304" s="68"/>
      <c r="F304" s="68"/>
      <c r="G304" s="68"/>
      <c r="H304" s="68"/>
      <c r="I304" s="68"/>
      <c r="J304" s="68"/>
      <c r="K304" s="68"/>
      <c r="L304" s="68"/>
      <c r="M304" s="68"/>
      <c r="N304" s="68"/>
      <c r="O304" s="68"/>
      <c r="P304" s="68"/>
      <c r="Q304" s="68"/>
      <c r="R304" s="68"/>
      <c r="S304" s="68"/>
      <c r="T304" s="68"/>
      <c r="U304" s="68"/>
      <c r="V304" s="68"/>
      <c r="W304" s="68"/>
      <c r="X304" s="68"/>
      <c r="Y304" s="68"/>
      <c r="Z304" s="68"/>
    </row>
    <row r="305" spans="1:26" ht="12.75" customHeight="1">
      <c r="A305" s="68"/>
      <c r="B305" s="68"/>
      <c r="C305" s="68"/>
      <c r="D305" s="68"/>
      <c r="E305" s="68"/>
      <c r="F305" s="68"/>
      <c r="G305" s="68"/>
      <c r="H305" s="68"/>
      <c r="I305" s="68"/>
      <c r="J305" s="68"/>
      <c r="K305" s="68"/>
      <c r="L305" s="68"/>
      <c r="M305" s="68"/>
      <c r="N305" s="68"/>
      <c r="O305" s="68"/>
      <c r="P305" s="68"/>
      <c r="Q305" s="68"/>
      <c r="R305" s="68"/>
      <c r="S305" s="68"/>
      <c r="T305" s="68"/>
      <c r="U305" s="68"/>
      <c r="V305" s="68"/>
      <c r="W305" s="68"/>
      <c r="X305" s="68"/>
      <c r="Y305" s="68"/>
      <c r="Z305" s="68"/>
    </row>
    <row r="306" spans="1:26" ht="12.75" customHeight="1">
      <c r="A306" s="68"/>
      <c r="B306" s="68"/>
      <c r="C306" s="68"/>
      <c r="D306" s="68"/>
      <c r="E306" s="68"/>
      <c r="F306" s="68"/>
      <c r="G306" s="68"/>
      <c r="H306" s="68"/>
      <c r="I306" s="68"/>
      <c r="J306" s="68"/>
      <c r="K306" s="68"/>
      <c r="L306" s="68"/>
      <c r="M306" s="68"/>
      <c r="N306" s="68"/>
      <c r="O306" s="68"/>
      <c r="P306" s="68"/>
      <c r="Q306" s="68"/>
      <c r="R306" s="68"/>
      <c r="S306" s="68"/>
      <c r="T306" s="68"/>
      <c r="U306" s="68"/>
      <c r="V306" s="68"/>
      <c r="W306" s="68"/>
      <c r="X306" s="68"/>
      <c r="Y306" s="68"/>
      <c r="Z306" s="68"/>
    </row>
    <row r="307" spans="1:26" ht="12.75" customHeight="1">
      <c r="A307" s="68"/>
      <c r="B307" s="68"/>
      <c r="C307" s="68"/>
      <c r="D307" s="68"/>
      <c r="E307" s="68"/>
      <c r="F307" s="68"/>
      <c r="G307" s="68"/>
      <c r="H307" s="68"/>
      <c r="I307" s="68"/>
      <c r="J307" s="68"/>
      <c r="K307" s="68"/>
      <c r="L307" s="68"/>
      <c r="M307" s="68"/>
      <c r="N307" s="68"/>
      <c r="O307" s="68"/>
      <c r="P307" s="68"/>
      <c r="Q307" s="68"/>
      <c r="R307" s="68"/>
      <c r="S307" s="68"/>
      <c r="T307" s="68"/>
      <c r="U307" s="68"/>
      <c r="V307" s="68"/>
      <c r="W307" s="68"/>
      <c r="X307" s="68"/>
      <c r="Y307" s="68"/>
      <c r="Z307" s="68"/>
    </row>
    <row r="308" spans="1:26" ht="12.75" customHeight="1">
      <c r="A308" s="68"/>
      <c r="B308" s="68"/>
      <c r="C308" s="68"/>
      <c r="D308" s="68"/>
      <c r="E308" s="68"/>
      <c r="F308" s="68"/>
      <c r="G308" s="68"/>
      <c r="H308" s="68"/>
      <c r="I308" s="68"/>
      <c r="J308" s="68"/>
      <c r="K308" s="68"/>
      <c r="L308" s="68"/>
      <c r="M308" s="68"/>
      <c r="N308" s="68"/>
      <c r="O308" s="68"/>
      <c r="P308" s="68"/>
      <c r="Q308" s="68"/>
      <c r="R308" s="68"/>
      <c r="S308" s="68"/>
      <c r="T308" s="68"/>
      <c r="U308" s="68"/>
      <c r="V308" s="68"/>
      <c r="W308" s="68"/>
      <c r="X308" s="68"/>
      <c r="Y308" s="68"/>
      <c r="Z308" s="68"/>
    </row>
    <row r="309" spans="1:26" ht="12.75" customHeight="1">
      <c r="A309" s="68"/>
      <c r="B309" s="68"/>
      <c r="C309" s="68"/>
      <c r="D309" s="68"/>
      <c r="E309" s="68"/>
      <c r="F309" s="68"/>
      <c r="G309" s="68"/>
      <c r="H309" s="68"/>
      <c r="I309" s="68"/>
      <c r="J309" s="68"/>
      <c r="K309" s="68"/>
      <c r="L309" s="68"/>
      <c r="M309" s="68"/>
      <c r="N309" s="68"/>
      <c r="O309" s="68"/>
      <c r="P309" s="68"/>
      <c r="Q309" s="68"/>
      <c r="R309" s="68"/>
      <c r="S309" s="68"/>
      <c r="T309" s="68"/>
      <c r="U309" s="68"/>
      <c r="V309" s="68"/>
      <c r="W309" s="68"/>
      <c r="X309" s="68"/>
      <c r="Y309" s="68"/>
      <c r="Z309" s="68"/>
    </row>
    <row r="310" spans="1:26" ht="12.75" customHeight="1">
      <c r="A310" s="68"/>
      <c r="B310" s="68"/>
      <c r="C310" s="68"/>
      <c r="D310" s="68"/>
      <c r="E310" s="68"/>
      <c r="F310" s="68"/>
      <c r="G310" s="68"/>
      <c r="H310" s="68"/>
      <c r="I310" s="68"/>
      <c r="J310" s="68"/>
      <c r="K310" s="68"/>
      <c r="L310" s="68"/>
      <c r="M310" s="68"/>
      <c r="N310" s="68"/>
      <c r="O310" s="68"/>
      <c r="P310" s="68"/>
      <c r="Q310" s="68"/>
      <c r="R310" s="68"/>
      <c r="S310" s="68"/>
      <c r="T310" s="68"/>
      <c r="U310" s="68"/>
      <c r="V310" s="68"/>
      <c r="W310" s="68"/>
      <c r="X310" s="68"/>
      <c r="Y310" s="68"/>
      <c r="Z310" s="68"/>
    </row>
    <row r="311" spans="1:26" ht="12.75" customHeight="1">
      <c r="A311" s="68"/>
      <c r="B311" s="68"/>
      <c r="C311" s="68"/>
      <c r="D311" s="68"/>
      <c r="E311" s="68"/>
      <c r="F311" s="68"/>
      <c r="G311" s="68"/>
      <c r="H311" s="68"/>
      <c r="I311" s="68"/>
      <c r="J311" s="68"/>
      <c r="K311" s="68"/>
      <c r="L311" s="68"/>
      <c r="M311" s="68"/>
      <c r="N311" s="68"/>
      <c r="O311" s="68"/>
      <c r="P311" s="68"/>
      <c r="Q311" s="68"/>
      <c r="R311" s="68"/>
      <c r="S311" s="68"/>
      <c r="T311" s="68"/>
      <c r="U311" s="68"/>
      <c r="V311" s="68"/>
      <c r="W311" s="68"/>
      <c r="X311" s="68"/>
      <c r="Y311" s="68"/>
      <c r="Z311" s="68"/>
    </row>
    <row r="312" spans="1:26" ht="12.75" customHeight="1">
      <c r="A312" s="68"/>
      <c r="B312" s="68"/>
      <c r="C312" s="68"/>
      <c r="D312" s="68"/>
      <c r="E312" s="68"/>
      <c r="F312" s="68"/>
      <c r="G312" s="68"/>
      <c r="H312" s="68"/>
      <c r="I312" s="68"/>
      <c r="J312" s="68"/>
      <c r="K312" s="68"/>
      <c r="L312" s="68"/>
      <c r="M312" s="68"/>
      <c r="N312" s="68"/>
      <c r="O312" s="68"/>
      <c r="P312" s="68"/>
      <c r="Q312" s="68"/>
      <c r="R312" s="68"/>
      <c r="S312" s="68"/>
      <c r="T312" s="68"/>
      <c r="U312" s="68"/>
      <c r="V312" s="68"/>
      <c r="W312" s="68"/>
      <c r="X312" s="68"/>
      <c r="Y312" s="68"/>
      <c r="Z312" s="68"/>
    </row>
    <row r="313" spans="1:26" ht="12.75" customHeight="1">
      <c r="A313" s="68"/>
      <c r="B313" s="68"/>
      <c r="C313" s="68"/>
      <c r="D313" s="68"/>
      <c r="E313" s="68"/>
      <c r="F313" s="68"/>
      <c r="G313" s="68"/>
      <c r="H313" s="68"/>
      <c r="I313" s="68"/>
      <c r="J313" s="68"/>
      <c r="K313" s="68"/>
      <c r="L313" s="68"/>
      <c r="M313" s="68"/>
      <c r="N313" s="68"/>
      <c r="O313" s="68"/>
      <c r="P313" s="68"/>
      <c r="Q313" s="68"/>
      <c r="R313" s="68"/>
      <c r="S313" s="68"/>
      <c r="T313" s="68"/>
      <c r="U313" s="68"/>
      <c r="V313" s="68"/>
      <c r="W313" s="68"/>
      <c r="X313" s="68"/>
      <c r="Y313" s="68"/>
      <c r="Z313" s="68"/>
    </row>
    <row r="314" spans="1:26" ht="12.75" customHeight="1">
      <c r="A314" s="68"/>
      <c r="B314" s="68"/>
      <c r="C314" s="68"/>
      <c r="D314" s="68"/>
      <c r="E314" s="68"/>
      <c r="F314" s="68"/>
      <c r="G314" s="68"/>
      <c r="H314" s="68"/>
      <c r="I314" s="68"/>
      <c r="J314" s="68"/>
      <c r="K314" s="68"/>
      <c r="L314" s="68"/>
      <c r="M314" s="68"/>
      <c r="N314" s="68"/>
      <c r="O314" s="68"/>
      <c r="P314" s="68"/>
      <c r="Q314" s="68"/>
      <c r="R314" s="68"/>
      <c r="S314" s="68"/>
      <c r="T314" s="68"/>
      <c r="U314" s="68"/>
      <c r="V314" s="68"/>
      <c r="W314" s="68"/>
      <c r="X314" s="68"/>
      <c r="Y314" s="68"/>
      <c r="Z314" s="68"/>
    </row>
    <row r="315" spans="1:26" ht="12.75" customHeight="1">
      <c r="A315" s="68"/>
      <c r="B315" s="68"/>
      <c r="C315" s="68"/>
      <c r="D315" s="68"/>
      <c r="E315" s="68"/>
      <c r="F315" s="68"/>
      <c r="G315" s="68"/>
      <c r="H315" s="68"/>
      <c r="I315" s="68"/>
      <c r="J315" s="68"/>
      <c r="K315" s="68"/>
      <c r="L315" s="68"/>
      <c r="M315" s="68"/>
      <c r="N315" s="68"/>
      <c r="O315" s="68"/>
      <c r="P315" s="68"/>
      <c r="Q315" s="68"/>
      <c r="R315" s="68"/>
      <c r="S315" s="68"/>
      <c r="T315" s="68"/>
      <c r="U315" s="68"/>
      <c r="V315" s="68"/>
      <c r="W315" s="68"/>
      <c r="X315" s="68"/>
      <c r="Y315" s="68"/>
      <c r="Z315" s="68"/>
    </row>
    <row r="316" spans="1:26" ht="12.75" customHeight="1">
      <c r="A316" s="68"/>
      <c r="B316" s="68"/>
      <c r="C316" s="68"/>
      <c r="D316" s="68"/>
      <c r="E316" s="68"/>
      <c r="F316" s="68"/>
      <c r="G316" s="68"/>
      <c r="H316" s="68"/>
      <c r="I316" s="68"/>
      <c r="J316" s="68"/>
      <c r="K316" s="68"/>
      <c r="L316" s="68"/>
      <c r="M316" s="68"/>
      <c r="N316" s="68"/>
      <c r="O316" s="68"/>
      <c r="P316" s="68"/>
      <c r="Q316" s="68"/>
      <c r="R316" s="68"/>
      <c r="S316" s="68"/>
      <c r="T316" s="68"/>
      <c r="U316" s="68"/>
      <c r="V316" s="68"/>
      <c r="W316" s="68"/>
      <c r="X316" s="68"/>
      <c r="Y316" s="68"/>
      <c r="Z316" s="68"/>
    </row>
    <row r="317" spans="1:26" ht="12.75" customHeight="1">
      <c r="A317" s="68"/>
      <c r="B317" s="68"/>
      <c r="C317" s="68"/>
      <c r="D317" s="68"/>
      <c r="E317" s="68"/>
      <c r="F317" s="68"/>
      <c r="G317" s="68"/>
      <c r="H317" s="68"/>
      <c r="I317" s="68"/>
      <c r="J317" s="68"/>
      <c r="K317" s="68"/>
      <c r="L317" s="68"/>
      <c r="M317" s="68"/>
      <c r="N317" s="68"/>
      <c r="O317" s="68"/>
      <c r="P317" s="68"/>
      <c r="Q317" s="68"/>
      <c r="R317" s="68"/>
      <c r="S317" s="68"/>
      <c r="T317" s="68"/>
      <c r="U317" s="68"/>
      <c r="V317" s="68"/>
      <c r="W317" s="68"/>
      <c r="X317" s="68"/>
      <c r="Y317" s="68"/>
      <c r="Z317" s="68"/>
    </row>
    <row r="318" spans="1:26" ht="12.75" customHeight="1">
      <c r="A318" s="68"/>
      <c r="B318" s="68"/>
      <c r="C318" s="68"/>
      <c r="D318" s="68"/>
      <c r="E318" s="68"/>
      <c r="F318" s="68"/>
      <c r="G318" s="68"/>
      <c r="H318" s="68"/>
      <c r="I318" s="68"/>
      <c r="J318" s="68"/>
      <c r="K318" s="68"/>
      <c r="L318" s="68"/>
      <c r="M318" s="68"/>
      <c r="N318" s="68"/>
      <c r="O318" s="68"/>
      <c r="P318" s="68"/>
      <c r="Q318" s="68"/>
      <c r="R318" s="68"/>
      <c r="S318" s="68"/>
      <c r="T318" s="68"/>
      <c r="U318" s="68"/>
      <c r="V318" s="68"/>
      <c r="W318" s="68"/>
      <c r="X318" s="68"/>
      <c r="Y318" s="68"/>
      <c r="Z318" s="68"/>
    </row>
    <row r="319" spans="1:26" ht="12.75" customHeight="1">
      <c r="A319" s="68"/>
      <c r="B319" s="68"/>
      <c r="C319" s="68"/>
      <c r="D319" s="68"/>
      <c r="E319" s="68"/>
      <c r="F319" s="68"/>
      <c r="G319" s="68"/>
      <c r="H319" s="68"/>
      <c r="I319" s="68"/>
      <c r="J319" s="68"/>
      <c r="K319" s="68"/>
      <c r="L319" s="68"/>
      <c r="M319" s="68"/>
      <c r="N319" s="68"/>
      <c r="O319" s="68"/>
      <c r="P319" s="68"/>
      <c r="Q319" s="68"/>
      <c r="R319" s="68"/>
      <c r="S319" s="68"/>
      <c r="T319" s="68"/>
      <c r="U319" s="68"/>
      <c r="V319" s="68"/>
      <c r="W319" s="68"/>
      <c r="X319" s="68"/>
      <c r="Y319" s="68"/>
      <c r="Z319" s="68"/>
    </row>
    <row r="320" spans="1:26" ht="12.75" customHeight="1">
      <c r="A320" s="68"/>
      <c r="B320" s="68"/>
      <c r="C320" s="68"/>
      <c r="D320" s="68"/>
      <c r="E320" s="68"/>
      <c r="F320" s="68"/>
      <c r="G320" s="68"/>
      <c r="H320" s="68"/>
      <c r="I320" s="68"/>
      <c r="J320" s="68"/>
      <c r="K320" s="68"/>
      <c r="L320" s="68"/>
      <c r="M320" s="68"/>
      <c r="N320" s="68"/>
      <c r="O320" s="68"/>
      <c r="P320" s="68"/>
      <c r="Q320" s="68"/>
      <c r="R320" s="68"/>
      <c r="S320" s="68"/>
      <c r="T320" s="68"/>
      <c r="U320" s="68"/>
      <c r="V320" s="68"/>
      <c r="W320" s="68"/>
      <c r="X320" s="68"/>
      <c r="Y320" s="68"/>
      <c r="Z320" s="68"/>
    </row>
    <row r="321" spans="1:26" ht="12.75" customHeight="1">
      <c r="A321" s="68"/>
      <c r="B321" s="68"/>
      <c r="C321" s="68"/>
      <c r="D321" s="68"/>
      <c r="E321" s="68"/>
      <c r="F321" s="68"/>
      <c r="G321" s="68"/>
      <c r="H321" s="68"/>
      <c r="I321" s="68"/>
      <c r="J321" s="68"/>
      <c r="K321" s="68"/>
      <c r="L321" s="68"/>
      <c r="M321" s="68"/>
      <c r="N321" s="68"/>
      <c r="O321" s="68"/>
      <c r="P321" s="68"/>
      <c r="Q321" s="68"/>
      <c r="R321" s="68"/>
      <c r="S321" s="68"/>
      <c r="T321" s="68"/>
      <c r="U321" s="68"/>
      <c r="V321" s="68"/>
      <c r="W321" s="68"/>
      <c r="X321" s="68"/>
      <c r="Y321" s="68"/>
      <c r="Z321" s="68"/>
    </row>
    <row r="322" spans="1:26" ht="12.75" customHeight="1">
      <c r="A322" s="68"/>
      <c r="B322" s="68"/>
      <c r="C322" s="68"/>
      <c r="D322" s="68"/>
      <c r="E322" s="68"/>
      <c r="F322" s="68"/>
      <c r="G322" s="68"/>
      <c r="H322" s="68"/>
      <c r="I322" s="68"/>
      <c r="J322" s="68"/>
      <c r="K322" s="68"/>
      <c r="L322" s="68"/>
      <c r="M322" s="68"/>
      <c r="N322" s="68"/>
      <c r="O322" s="68"/>
      <c r="P322" s="68"/>
      <c r="Q322" s="68"/>
      <c r="R322" s="68"/>
      <c r="S322" s="68"/>
      <c r="T322" s="68"/>
      <c r="U322" s="68"/>
      <c r="V322" s="68"/>
      <c r="W322" s="68"/>
      <c r="X322" s="68"/>
      <c r="Y322" s="68"/>
      <c r="Z322" s="68"/>
    </row>
    <row r="323" spans="1:26" ht="12.75" customHeight="1">
      <c r="A323" s="68"/>
      <c r="B323" s="68"/>
      <c r="C323" s="68"/>
      <c r="D323" s="68"/>
      <c r="E323" s="68"/>
      <c r="F323" s="68"/>
      <c r="G323" s="68"/>
      <c r="H323" s="68"/>
      <c r="I323" s="68"/>
      <c r="J323" s="68"/>
      <c r="K323" s="68"/>
      <c r="L323" s="68"/>
      <c r="M323" s="68"/>
      <c r="N323" s="68"/>
      <c r="O323" s="68"/>
      <c r="P323" s="68"/>
      <c r="Q323" s="68"/>
      <c r="R323" s="68"/>
      <c r="S323" s="68"/>
      <c r="T323" s="68"/>
      <c r="U323" s="68"/>
      <c r="V323" s="68"/>
      <c r="W323" s="68"/>
      <c r="X323" s="68"/>
      <c r="Y323" s="68"/>
      <c r="Z323" s="68"/>
    </row>
    <row r="324" spans="1:26" ht="12.75" customHeight="1">
      <c r="A324" s="68"/>
      <c r="B324" s="68"/>
      <c r="C324" s="68"/>
      <c r="D324" s="68"/>
      <c r="E324" s="68"/>
      <c r="F324" s="68"/>
      <c r="G324" s="68"/>
      <c r="H324" s="68"/>
      <c r="I324" s="68"/>
      <c r="J324" s="68"/>
      <c r="K324" s="68"/>
      <c r="L324" s="68"/>
      <c r="M324" s="68"/>
      <c r="N324" s="68"/>
      <c r="O324" s="68"/>
      <c r="P324" s="68"/>
      <c r="Q324" s="68"/>
      <c r="R324" s="68"/>
      <c r="S324" s="68"/>
      <c r="T324" s="68"/>
      <c r="U324" s="68"/>
      <c r="V324" s="68"/>
      <c r="W324" s="68"/>
      <c r="X324" s="68"/>
      <c r="Y324" s="68"/>
      <c r="Z324" s="68"/>
    </row>
    <row r="325" spans="1:26" ht="12.75" customHeight="1">
      <c r="A325" s="68"/>
      <c r="B325" s="68"/>
      <c r="C325" s="68"/>
      <c r="D325" s="68"/>
      <c r="E325" s="68"/>
      <c r="F325" s="68"/>
      <c r="G325" s="68"/>
      <c r="H325" s="68"/>
      <c r="I325" s="68"/>
      <c r="J325" s="68"/>
      <c r="K325" s="68"/>
      <c r="L325" s="68"/>
      <c r="M325" s="68"/>
      <c r="N325" s="68"/>
      <c r="O325" s="68"/>
      <c r="P325" s="68"/>
      <c r="Q325" s="68"/>
      <c r="R325" s="68"/>
      <c r="S325" s="68"/>
      <c r="T325" s="68"/>
      <c r="U325" s="68"/>
      <c r="V325" s="68"/>
      <c r="W325" s="68"/>
      <c r="X325" s="68"/>
      <c r="Y325" s="68"/>
      <c r="Z325" s="68"/>
    </row>
    <row r="326" spans="1:26" ht="12.75" customHeight="1">
      <c r="A326" s="68"/>
      <c r="B326" s="68"/>
      <c r="C326" s="68"/>
      <c r="D326" s="68"/>
      <c r="E326" s="68"/>
      <c r="F326" s="68"/>
      <c r="G326" s="68"/>
      <c r="H326" s="68"/>
      <c r="I326" s="68"/>
      <c r="J326" s="68"/>
      <c r="K326" s="68"/>
      <c r="L326" s="68"/>
      <c r="M326" s="68"/>
      <c r="N326" s="68"/>
      <c r="O326" s="68"/>
      <c r="P326" s="68"/>
      <c r="Q326" s="68"/>
      <c r="R326" s="68"/>
      <c r="S326" s="68"/>
      <c r="T326" s="68"/>
      <c r="U326" s="68"/>
      <c r="V326" s="68"/>
      <c r="W326" s="68"/>
      <c r="X326" s="68"/>
      <c r="Y326" s="68"/>
      <c r="Z326" s="68"/>
    </row>
    <row r="327" spans="1:26" ht="12.75" customHeight="1">
      <c r="A327" s="68"/>
      <c r="B327" s="68"/>
      <c r="C327" s="68"/>
      <c r="D327" s="68"/>
      <c r="E327" s="68"/>
      <c r="F327" s="68"/>
      <c r="G327" s="68"/>
      <c r="H327" s="68"/>
      <c r="I327" s="68"/>
      <c r="J327" s="68"/>
      <c r="K327" s="68"/>
      <c r="L327" s="68"/>
      <c r="M327" s="68"/>
      <c r="N327" s="68"/>
      <c r="O327" s="68"/>
      <c r="P327" s="68"/>
      <c r="Q327" s="68"/>
      <c r="R327" s="68"/>
      <c r="S327" s="68"/>
      <c r="T327" s="68"/>
      <c r="U327" s="68"/>
      <c r="V327" s="68"/>
      <c r="W327" s="68"/>
      <c r="X327" s="68"/>
      <c r="Y327" s="68"/>
      <c r="Z327" s="68"/>
    </row>
    <row r="328" spans="1:26" ht="12.75" customHeight="1">
      <c r="A328" s="68"/>
      <c r="B328" s="68"/>
      <c r="C328" s="68"/>
      <c r="D328" s="68"/>
      <c r="E328" s="68"/>
      <c r="F328" s="68"/>
      <c r="G328" s="68"/>
      <c r="H328" s="68"/>
      <c r="I328" s="68"/>
      <c r="J328" s="68"/>
      <c r="K328" s="68"/>
      <c r="L328" s="68"/>
      <c r="M328" s="68"/>
      <c r="N328" s="68"/>
      <c r="O328" s="68"/>
      <c r="P328" s="68"/>
      <c r="Q328" s="68"/>
      <c r="R328" s="68"/>
      <c r="S328" s="68"/>
      <c r="T328" s="68"/>
      <c r="U328" s="68"/>
      <c r="V328" s="68"/>
      <c r="W328" s="68"/>
      <c r="X328" s="68"/>
      <c r="Y328" s="68"/>
      <c r="Z328" s="68"/>
    </row>
    <row r="329" spans="1:26" ht="12.75" customHeight="1">
      <c r="A329" s="68"/>
      <c r="B329" s="68"/>
      <c r="C329" s="68"/>
      <c r="D329" s="68"/>
      <c r="E329" s="68"/>
      <c r="F329" s="68"/>
      <c r="G329" s="68"/>
      <c r="H329" s="68"/>
      <c r="I329" s="68"/>
      <c r="J329" s="68"/>
      <c r="K329" s="68"/>
      <c r="L329" s="68"/>
      <c r="M329" s="68"/>
      <c r="N329" s="68"/>
      <c r="O329" s="68"/>
      <c r="P329" s="68"/>
      <c r="Q329" s="68"/>
      <c r="R329" s="68"/>
      <c r="S329" s="68"/>
      <c r="T329" s="68"/>
      <c r="U329" s="68"/>
      <c r="V329" s="68"/>
      <c r="W329" s="68"/>
      <c r="X329" s="68"/>
      <c r="Y329" s="68"/>
      <c r="Z329" s="68"/>
    </row>
    <row r="330" spans="1:26" ht="12.75" customHeight="1">
      <c r="A330" s="68"/>
      <c r="B330" s="68"/>
      <c r="C330" s="68"/>
      <c r="D330" s="68"/>
      <c r="E330" s="68"/>
      <c r="F330" s="68"/>
      <c r="G330" s="68"/>
      <c r="H330" s="68"/>
      <c r="I330" s="68"/>
      <c r="J330" s="68"/>
      <c r="K330" s="68"/>
      <c r="L330" s="68"/>
      <c r="M330" s="68"/>
      <c r="N330" s="68"/>
      <c r="O330" s="68"/>
      <c r="P330" s="68"/>
      <c r="Q330" s="68"/>
      <c r="R330" s="68"/>
      <c r="S330" s="68"/>
      <c r="T330" s="68"/>
      <c r="U330" s="68"/>
      <c r="V330" s="68"/>
      <c r="W330" s="68"/>
      <c r="X330" s="68"/>
      <c r="Y330" s="68"/>
      <c r="Z330" s="68"/>
    </row>
    <row r="331" spans="1:26" ht="12.75" customHeight="1">
      <c r="A331" s="68"/>
      <c r="B331" s="68"/>
      <c r="C331" s="68"/>
      <c r="D331" s="68"/>
      <c r="E331" s="68"/>
      <c r="F331" s="68"/>
      <c r="G331" s="68"/>
      <c r="H331" s="68"/>
      <c r="I331" s="68"/>
      <c r="J331" s="68"/>
      <c r="K331" s="68"/>
      <c r="L331" s="68"/>
      <c r="M331" s="68"/>
      <c r="N331" s="68"/>
      <c r="O331" s="68"/>
      <c r="P331" s="68"/>
      <c r="Q331" s="68"/>
      <c r="R331" s="68"/>
      <c r="S331" s="68"/>
      <c r="T331" s="68"/>
      <c r="U331" s="68"/>
      <c r="V331" s="68"/>
      <c r="W331" s="68"/>
      <c r="X331" s="68"/>
      <c r="Y331" s="68"/>
      <c r="Z331" s="68"/>
    </row>
    <row r="332" spans="1:26" ht="12.75" customHeight="1">
      <c r="A332" s="68"/>
      <c r="B332" s="68"/>
      <c r="C332" s="68"/>
      <c r="D332" s="68"/>
      <c r="E332" s="68"/>
      <c r="F332" s="68"/>
      <c r="G332" s="68"/>
      <c r="H332" s="68"/>
      <c r="I332" s="68"/>
      <c r="J332" s="68"/>
      <c r="K332" s="68"/>
      <c r="L332" s="68"/>
      <c r="M332" s="68"/>
      <c r="N332" s="68"/>
      <c r="O332" s="68"/>
      <c r="P332" s="68"/>
      <c r="Q332" s="68"/>
      <c r="R332" s="68"/>
      <c r="S332" s="68"/>
      <c r="T332" s="68"/>
      <c r="U332" s="68"/>
      <c r="V332" s="68"/>
      <c r="W332" s="68"/>
      <c r="X332" s="68"/>
      <c r="Y332" s="68"/>
      <c r="Z332" s="68"/>
    </row>
    <row r="333" spans="1:26" ht="12.75" customHeight="1">
      <c r="A333" s="68"/>
      <c r="B333" s="68"/>
      <c r="C333" s="68"/>
      <c r="D333" s="68"/>
      <c r="E333" s="68"/>
      <c r="F333" s="68"/>
      <c r="G333" s="68"/>
      <c r="H333" s="68"/>
      <c r="I333" s="68"/>
      <c r="J333" s="68"/>
      <c r="K333" s="68"/>
      <c r="L333" s="68"/>
      <c r="M333" s="68"/>
      <c r="N333" s="68"/>
      <c r="O333" s="68"/>
      <c r="P333" s="68"/>
      <c r="Q333" s="68"/>
      <c r="R333" s="68"/>
      <c r="S333" s="68"/>
      <c r="T333" s="68"/>
      <c r="U333" s="68"/>
      <c r="V333" s="68"/>
      <c r="W333" s="68"/>
      <c r="X333" s="68"/>
      <c r="Y333" s="68"/>
      <c r="Z333" s="68"/>
    </row>
    <row r="334" spans="1:26" ht="12.75" customHeight="1">
      <c r="A334" s="68"/>
      <c r="B334" s="68"/>
      <c r="C334" s="68"/>
      <c r="D334" s="68"/>
      <c r="E334" s="68"/>
      <c r="F334" s="68"/>
      <c r="G334" s="68"/>
      <c r="H334" s="68"/>
      <c r="I334" s="68"/>
      <c r="J334" s="68"/>
      <c r="K334" s="68"/>
      <c r="L334" s="68"/>
      <c r="M334" s="68"/>
      <c r="N334" s="68"/>
      <c r="O334" s="68"/>
      <c r="P334" s="68"/>
      <c r="Q334" s="68"/>
      <c r="R334" s="68"/>
      <c r="S334" s="68"/>
      <c r="T334" s="68"/>
      <c r="U334" s="68"/>
      <c r="V334" s="68"/>
      <c r="W334" s="68"/>
      <c r="X334" s="68"/>
      <c r="Y334" s="68"/>
      <c r="Z334" s="68"/>
    </row>
    <row r="335" spans="1:26" ht="12.75" customHeight="1">
      <c r="A335" s="68"/>
      <c r="B335" s="68"/>
      <c r="C335" s="68"/>
      <c r="D335" s="68"/>
      <c r="E335" s="68"/>
      <c r="F335" s="68"/>
      <c r="G335" s="68"/>
      <c r="H335" s="68"/>
      <c r="I335" s="68"/>
      <c r="J335" s="68"/>
      <c r="K335" s="68"/>
      <c r="L335" s="68"/>
      <c r="M335" s="68"/>
      <c r="N335" s="68"/>
      <c r="O335" s="68"/>
      <c r="P335" s="68"/>
      <c r="Q335" s="68"/>
      <c r="R335" s="68"/>
      <c r="S335" s="68"/>
      <c r="T335" s="68"/>
      <c r="U335" s="68"/>
      <c r="V335" s="68"/>
      <c r="W335" s="68"/>
      <c r="X335" s="68"/>
      <c r="Y335" s="68"/>
      <c r="Z335" s="68"/>
    </row>
    <row r="336" spans="1:26" ht="12.75" customHeight="1">
      <c r="A336" s="68"/>
      <c r="B336" s="68"/>
      <c r="C336" s="68"/>
      <c r="D336" s="68"/>
      <c r="E336" s="68"/>
      <c r="F336" s="68"/>
      <c r="G336" s="68"/>
      <c r="H336" s="68"/>
      <c r="I336" s="68"/>
      <c r="J336" s="68"/>
      <c r="K336" s="68"/>
      <c r="L336" s="68"/>
      <c r="M336" s="68"/>
      <c r="N336" s="68"/>
      <c r="O336" s="68"/>
      <c r="P336" s="68"/>
      <c r="Q336" s="68"/>
      <c r="R336" s="68"/>
      <c r="S336" s="68"/>
      <c r="T336" s="68"/>
      <c r="U336" s="68"/>
      <c r="V336" s="68"/>
      <c r="W336" s="68"/>
      <c r="X336" s="68"/>
      <c r="Y336" s="68"/>
      <c r="Z336" s="68"/>
    </row>
    <row r="337" spans="1:26" ht="12.75" customHeight="1">
      <c r="A337" s="68"/>
      <c r="B337" s="68"/>
      <c r="C337" s="68"/>
      <c r="D337" s="68"/>
      <c r="E337" s="68"/>
      <c r="F337" s="68"/>
      <c r="G337" s="68"/>
      <c r="H337" s="68"/>
      <c r="I337" s="68"/>
      <c r="J337" s="68"/>
      <c r="K337" s="68"/>
      <c r="L337" s="68"/>
      <c r="M337" s="68"/>
      <c r="N337" s="68"/>
      <c r="O337" s="68"/>
      <c r="P337" s="68"/>
      <c r="Q337" s="68"/>
      <c r="R337" s="68"/>
      <c r="S337" s="68"/>
      <c r="T337" s="68"/>
      <c r="U337" s="68"/>
      <c r="V337" s="68"/>
      <c r="W337" s="68"/>
      <c r="X337" s="68"/>
      <c r="Y337" s="68"/>
      <c r="Z337" s="68"/>
    </row>
    <row r="338" spans="1:26" ht="12.75" customHeight="1">
      <c r="A338" s="68"/>
      <c r="B338" s="68"/>
      <c r="C338" s="68"/>
      <c r="D338" s="68"/>
      <c r="E338" s="68"/>
      <c r="F338" s="68"/>
      <c r="G338" s="68"/>
      <c r="H338" s="68"/>
      <c r="I338" s="68"/>
      <c r="J338" s="68"/>
      <c r="K338" s="68"/>
      <c r="L338" s="68"/>
      <c r="M338" s="68"/>
      <c r="N338" s="68"/>
      <c r="O338" s="68"/>
      <c r="P338" s="68"/>
      <c r="Q338" s="68"/>
      <c r="R338" s="68"/>
      <c r="S338" s="68"/>
      <c r="T338" s="68"/>
      <c r="U338" s="68"/>
      <c r="V338" s="68"/>
      <c r="W338" s="68"/>
      <c r="X338" s="68"/>
      <c r="Y338" s="68"/>
      <c r="Z338" s="68"/>
    </row>
    <row r="339" spans="1:26" ht="12.75" customHeight="1">
      <c r="A339" s="68"/>
      <c r="B339" s="68"/>
      <c r="C339" s="68"/>
      <c r="D339" s="68"/>
      <c r="E339" s="68"/>
      <c r="F339" s="68"/>
      <c r="G339" s="68"/>
      <c r="H339" s="68"/>
      <c r="I339" s="68"/>
      <c r="J339" s="68"/>
      <c r="K339" s="68"/>
      <c r="L339" s="68"/>
      <c r="M339" s="68"/>
      <c r="N339" s="68"/>
      <c r="O339" s="68"/>
      <c r="P339" s="68"/>
      <c r="Q339" s="68"/>
      <c r="R339" s="68"/>
      <c r="S339" s="68"/>
      <c r="T339" s="68"/>
      <c r="U339" s="68"/>
      <c r="V339" s="68"/>
      <c r="W339" s="68"/>
      <c r="X339" s="68"/>
      <c r="Y339" s="68"/>
      <c r="Z339" s="68"/>
    </row>
    <row r="340" spans="1:26" ht="12.75" customHeight="1">
      <c r="A340" s="68"/>
      <c r="B340" s="68"/>
      <c r="C340" s="68"/>
      <c r="D340" s="68"/>
      <c r="E340" s="68"/>
      <c r="F340" s="68"/>
      <c r="G340" s="68"/>
      <c r="H340" s="68"/>
      <c r="I340" s="68"/>
      <c r="J340" s="68"/>
      <c r="K340" s="68"/>
      <c r="L340" s="68"/>
      <c r="M340" s="68"/>
      <c r="N340" s="68"/>
      <c r="O340" s="68"/>
      <c r="P340" s="68"/>
      <c r="Q340" s="68"/>
      <c r="R340" s="68"/>
      <c r="S340" s="68"/>
      <c r="T340" s="68"/>
      <c r="U340" s="68"/>
      <c r="V340" s="68"/>
      <c r="W340" s="68"/>
      <c r="X340" s="68"/>
      <c r="Y340" s="68"/>
      <c r="Z340" s="68"/>
    </row>
    <row r="341" spans="1:26" ht="12.75" customHeight="1">
      <c r="A341" s="68"/>
      <c r="B341" s="68"/>
      <c r="C341" s="68"/>
      <c r="D341" s="68"/>
      <c r="E341" s="68"/>
      <c r="F341" s="68"/>
      <c r="G341" s="68"/>
      <c r="H341" s="68"/>
      <c r="I341" s="68"/>
      <c r="J341" s="68"/>
      <c r="K341" s="68"/>
      <c r="L341" s="68"/>
      <c r="M341" s="68"/>
      <c r="N341" s="68"/>
      <c r="O341" s="68"/>
      <c r="P341" s="68"/>
      <c r="Q341" s="68"/>
      <c r="R341" s="68"/>
      <c r="S341" s="68"/>
      <c r="T341" s="68"/>
      <c r="U341" s="68"/>
      <c r="V341" s="68"/>
      <c r="W341" s="68"/>
      <c r="X341" s="68"/>
      <c r="Y341" s="68"/>
      <c r="Z341" s="68"/>
    </row>
    <row r="342" spans="1:26" ht="12.75" customHeight="1">
      <c r="A342" s="68"/>
      <c r="B342" s="68"/>
      <c r="C342" s="68"/>
      <c r="D342" s="68"/>
      <c r="E342" s="68"/>
      <c r="F342" s="68"/>
      <c r="G342" s="68"/>
      <c r="H342" s="68"/>
      <c r="I342" s="68"/>
      <c r="J342" s="68"/>
      <c r="K342" s="68"/>
      <c r="L342" s="68"/>
      <c r="M342" s="68"/>
      <c r="N342" s="68"/>
      <c r="O342" s="68"/>
      <c r="P342" s="68"/>
      <c r="Q342" s="68"/>
      <c r="R342" s="68"/>
      <c r="S342" s="68"/>
      <c r="T342" s="68"/>
      <c r="U342" s="68"/>
      <c r="V342" s="68"/>
      <c r="W342" s="68"/>
      <c r="X342" s="68"/>
      <c r="Y342" s="68"/>
      <c r="Z342" s="68"/>
    </row>
    <row r="343" spans="1:26" ht="12.75" customHeight="1">
      <c r="A343" s="68"/>
      <c r="B343" s="68"/>
      <c r="C343" s="68"/>
      <c r="D343" s="68"/>
      <c r="E343" s="68"/>
      <c r="F343" s="68"/>
      <c r="G343" s="68"/>
      <c r="H343" s="68"/>
      <c r="I343" s="68"/>
      <c r="J343" s="68"/>
      <c r="K343" s="68"/>
      <c r="L343" s="68"/>
      <c r="M343" s="68"/>
      <c r="N343" s="68"/>
      <c r="O343" s="68"/>
      <c r="P343" s="68"/>
      <c r="Q343" s="68"/>
      <c r="R343" s="68"/>
      <c r="S343" s="68"/>
      <c r="T343" s="68"/>
      <c r="U343" s="68"/>
      <c r="V343" s="68"/>
      <c r="W343" s="68"/>
      <c r="X343" s="68"/>
      <c r="Y343" s="68"/>
      <c r="Z343" s="68"/>
    </row>
    <row r="344" spans="1:26" ht="12.75" customHeight="1">
      <c r="A344" s="68"/>
      <c r="B344" s="68"/>
      <c r="C344" s="68"/>
      <c r="D344" s="68"/>
      <c r="E344" s="68"/>
      <c r="F344" s="68"/>
      <c r="G344" s="68"/>
      <c r="H344" s="68"/>
      <c r="I344" s="68"/>
      <c r="J344" s="68"/>
      <c r="K344" s="68"/>
      <c r="L344" s="68"/>
      <c r="M344" s="68"/>
      <c r="N344" s="68"/>
      <c r="O344" s="68"/>
      <c r="P344" s="68"/>
      <c r="Q344" s="68"/>
      <c r="R344" s="68"/>
      <c r="S344" s="68"/>
      <c r="T344" s="68"/>
      <c r="U344" s="68"/>
      <c r="V344" s="68"/>
      <c r="W344" s="68"/>
      <c r="X344" s="68"/>
      <c r="Y344" s="68"/>
      <c r="Z344" s="68"/>
    </row>
    <row r="345" spans="1:26" ht="12.75" customHeight="1">
      <c r="A345" s="68"/>
      <c r="B345" s="68"/>
      <c r="C345" s="68"/>
      <c r="D345" s="68"/>
      <c r="E345" s="68"/>
      <c r="F345" s="68"/>
      <c r="G345" s="68"/>
      <c r="H345" s="68"/>
      <c r="I345" s="68"/>
      <c r="J345" s="68"/>
      <c r="K345" s="68"/>
      <c r="L345" s="68"/>
      <c r="M345" s="68"/>
      <c r="N345" s="68"/>
      <c r="O345" s="68"/>
      <c r="P345" s="68"/>
      <c r="Q345" s="68"/>
      <c r="R345" s="68"/>
      <c r="S345" s="68"/>
      <c r="T345" s="68"/>
      <c r="U345" s="68"/>
      <c r="V345" s="68"/>
      <c r="W345" s="68"/>
      <c r="X345" s="68"/>
      <c r="Y345" s="68"/>
      <c r="Z345" s="68"/>
    </row>
    <row r="346" spans="1:26" ht="12.75" customHeight="1">
      <c r="A346" s="68"/>
      <c r="B346" s="68"/>
      <c r="C346" s="68"/>
      <c r="D346" s="68"/>
      <c r="E346" s="68"/>
      <c r="F346" s="68"/>
      <c r="G346" s="68"/>
      <c r="H346" s="68"/>
      <c r="I346" s="68"/>
      <c r="J346" s="68"/>
      <c r="K346" s="68"/>
      <c r="L346" s="68"/>
      <c r="M346" s="68"/>
      <c r="N346" s="68"/>
      <c r="O346" s="68"/>
      <c r="P346" s="68"/>
      <c r="Q346" s="68"/>
      <c r="R346" s="68"/>
      <c r="S346" s="68"/>
      <c r="T346" s="68"/>
      <c r="U346" s="68"/>
      <c r="V346" s="68"/>
      <c r="W346" s="68"/>
      <c r="X346" s="68"/>
      <c r="Y346" s="68"/>
      <c r="Z346" s="68"/>
    </row>
    <row r="347" spans="1:26" ht="12.75" customHeight="1">
      <c r="A347" s="68"/>
      <c r="B347" s="68"/>
      <c r="C347" s="68"/>
      <c r="D347" s="68"/>
      <c r="E347" s="68"/>
      <c r="F347" s="68"/>
      <c r="G347" s="68"/>
      <c r="H347" s="68"/>
      <c r="I347" s="68"/>
      <c r="J347" s="68"/>
      <c r="K347" s="68"/>
      <c r="L347" s="68"/>
      <c r="M347" s="68"/>
      <c r="N347" s="68"/>
      <c r="O347" s="68"/>
      <c r="P347" s="68"/>
      <c r="Q347" s="68"/>
      <c r="R347" s="68"/>
      <c r="S347" s="68"/>
      <c r="T347" s="68"/>
      <c r="U347" s="68"/>
      <c r="V347" s="68"/>
      <c r="W347" s="68"/>
      <c r="X347" s="68"/>
      <c r="Y347" s="68"/>
      <c r="Z347" s="68"/>
    </row>
    <row r="348" spans="1:26" ht="12.75" customHeight="1">
      <c r="A348" s="68"/>
      <c r="B348" s="68"/>
      <c r="C348" s="68"/>
      <c r="D348" s="68"/>
      <c r="E348" s="68"/>
      <c r="F348" s="68"/>
      <c r="G348" s="68"/>
      <c r="H348" s="68"/>
      <c r="I348" s="68"/>
      <c r="J348" s="68"/>
      <c r="K348" s="68"/>
      <c r="L348" s="68"/>
      <c r="M348" s="68"/>
      <c r="N348" s="68"/>
      <c r="O348" s="68"/>
      <c r="P348" s="68"/>
      <c r="Q348" s="68"/>
      <c r="R348" s="68"/>
      <c r="S348" s="68"/>
      <c r="T348" s="68"/>
      <c r="U348" s="68"/>
      <c r="V348" s="68"/>
      <c r="W348" s="68"/>
      <c r="X348" s="68"/>
      <c r="Y348" s="68"/>
      <c r="Z348" s="68"/>
    </row>
    <row r="349" spans="1:26" ht="12.75" customHeight="1">
      <c r="A349" s="68"/>
      <c r="B349" s="68"/>
      <c r="C349" s="68"/>
      <c r="D349" s="68"/>
      <c r="E349" s="68"/>
      <c r="F349" s="68"/>
      <c r="G349" s="68"/>
      <c r="H349" s="68"/>
      <c r="I349" s="68"/>
      <c r="J349" s="68"/>
      <c r="K349" s="68"/>
      <c r="L349" s="68"/>
      <c r="M349" s="68"/>
      <c r="N349" s="68"/>
      <c r="O349" s="68"/>
      <c r="P349" s="68"/>
      <c r="Q349" s="68"/>
      <c r="R349" s="68"/>
      <c r="S349" s="68"/>
      <c r="T349" s="68"/>
      <c r="U349" s="68"/>
      <c r="V349" s="68"/>
      <c r="W349" s="68"/>
      <c r="X349" s="68"/>
      <c r="Y349" s="68"/>
      <c r="Z349" s="68"/>
    </row>
    <row r="350" spans="1:26" ht="12.75" customHeight="1">
      <c r="A350" s="68"/>
      <c r="B350" s="68"/>
      <c r="C350" s="68"/>
      <c r="D350" s="68"/>
      <c r="E350" s="68"/>
      <c r="F350" s="68"/>
      <c r="G350" s="68"/>
      <c r="H350" s="68"/>
      <c r="I350" s="68"/>
      <c r="J350" s="68"/>
      <c r="K350" s="68"/>
      <c r="L350" s="68"/>
      <c r="M350" s="68"/>
      <c r="N350" s="68"/>
      <c r="O350" s="68"/>
      <c r="P350" s="68"/>
      <c r="Q350" s="68"/>
      <c r="R350" s="68"/>
      <c r="S350" s="68"/>
      <c r="T350" s="68"/>
      <c r="U350" s="68"/>
      <c r="V350" s="68"/>
      <c r="W350" s="68"/>
      <c r="X350" s="68"/>
      <c r="Y350" s="68"/>
      <c r="Z350" s="68"/>
    </row>
    <row r="351" spans="1:26" ht="12.75" customHeight="1">
      <c r="A351" s="68"/>
      <c r="B351" s="68"/>
      <c r="C351" s="68"/>
      <c r="D351" s="68"/>
      <c r="E351" s="68"/>
      <c r="F351" s="68"/>
      <c r="G351" s="68"/>
      <c r="H351" s="68"/>
      <c r="I351" s="68"/>
      <c r="J351" s="68"/>
      <c r="K351" s="68"/>
      <c r="L351" s="68"/>
      <c r="M351" s="68"/>
      <c r="N351" s="68"/>
      <c r="O351" s="68"/>
      <c r="P351" s="68"/>
      <c r="Q351" s="68"/>
      <c r="R351" s="68"/>
      <c r="S351" s="68"/>
      <c r="T351" s="68"/>
      <c r="U351" s="68"/>
      <c r="V351" s="68"/>
      <c r="W351" s="68"/>
      <c r="X351" s="68"/>
      <c r="Y351" s="68"/>
      <c r="Z351" s="68"/>
    </row>
    <row r="352" spans="1:26" ht="12.75" customHeight="1">
      <c r="A352" s="68"/>
      <c r="B352" s="68"/>
      <c r="C352" s="68"/>
      <c r="D352" s="68"/>
      <c r="E352" s="68"/>
      <c r="F352" s="68"/>
      <c r="G352" s="68"/>
      <c r="H352" s="68"/>
      <c r="I352" s="68"/>
      <c r="J352" s="68"/>
      <c r="K352" s="68"/>
      <c r="L352" s="68"/>
      <c r="M352" s="68"/>
      <c r="N352" s="68"/>
      <c r="O352" s="68"/>
      <c r="P352" s="68"/>
      <c r="Q352" s="68"/>
      <c r="R352" s="68"/>
      <c r="S352" s="68"/>
      <c r="T352" s="68"/>
      <c r="U352" s="68"/>
      <c r="V352" s="68"/>
      <c r="W352" s="68"/>
      <c r="X352" s="68"/>
      <c r="Y352" s="68"/>
      <c r="Z352" s="68"/>
    </row>
    <row r="353" spans="1:26" ht="12.75" customHeight="1">
      <c r="A353" s="68"/>
      <c r="B353" s="68"/>
      <c r="C353" s="68"/>
      <c r="D353" s="68"/>
      <c r="E353" s="68"/>
      <c r="F353" s="68"/>
      <c r="G353" s="68"/>
      <c r="H353" s="68"/>
      <c r="I353" s="68"/>
      <c r="J353" s="68"/>
      <c r="K353" s="68"/>
      <c r="L353" s="68"/>
      <c r="M353" s="68"/>
      <c r="N353" s="68"/>
      <c r="O353" s="68"/>
      <c r="P353" s="68"/>
      <c r="Q353" s="68"/>
      <c r="R353" s="68"/>
      <c r="S353" s="68"/>
      <c r="T353" s="68"/>
      <c r="U353" s="68"/>
      <c r="V353" s="68"/>
      <c r="W353" s="68"/>
      <c r="X353" s="68"/>
      <c r="Y353" s="68"/>
      <c r="Z353" s="68"/>
    </row>
    <row r="354" spans="1:26" ht="12.75" customHeight="1">
      <c r="A354" s="68"/>
      <c r="B354" s="68"/>
      <c r="C354" s="68"/>
      <c r="D354" s="68"/>
      <c r="E354" s="68"/>
      <c r="F354" s="68"/>
      <c r="G354" s="68"/>
      <c r="H354" s="68"/>
      <c r="I354" s="68"/>
      <c r="J354" s="68"/>
      <c r="K354" s="68"/>
      <c r="L354" s="68"/>
      <c r="M354" s="68"/>
      <c r="N354" s="68"/>
      <c r="O354" s="68"/>
      <c r="P354" s="68"/>
      <c r="Q354" s="68"/>
      <c r="R354" s="68"/>
      <c r="S354" s="68"/>
      <c r="T354" s="68"/>
      <c r="U354" s="68"/>
      <c r="V354" s="68"/>
      <c r="W354" s="68"/>
      <c r="X354" s="68"/>
      <c r="Y354" s="68"/>
      <c r="Z354" s="68"/>
    </row>
    <row r="355" spans="1:26" ht="12.75" customHeight="1">
      <c r="A355" s="68"/>
      <c r="B355" s="68"/>
      <c r="C355" s="68"/>
      <c r="D355" s="68"/>
      <c r="E355" s="68"/>
      <c r="F355" s="68"/>
      <c r="G355" s="68"/>
      <c r="H355" s="68"/>
      <c r="I355" s="68"/>
      <c r="J355" s="68"/>
      <c r="K355" s="68"/>
      <c r="L355" s="68"/>
      <c r="M355" s="68"/>
      <c r="N355" s="68"/>
      <c r="O355" s="68"/>
      <c r="P355" s="68"/>
      <c r="Q355" s="68"/>
      <c r="R355" s="68"/>
      <c r="S355" s="68"/>
      <c r="T355" s="68"/>
      <c r="U355" s="68"/>
      <c r="V355" s="68"/>
      <c r="W355" s="68"/>
      <c r="X355" s="68"/>
      <c r="Y355" s="68"/>
      <c r="Z355" s="68"/>
    </row>
    <row r="356" spans="1:26" ht="12.75" customHeight="1">
      <c r="A356" s="68"/>
      <c r="B356" s="68"/>
      <c r="C356" s="68"/>
      <c r="D356" s="68"/>
      <c r="E356" s="68"/>
      <c r="F356" s="68"/>
      <c r="G356" s="68"/>
      <c r="H356" s="68"/>
      <c r="I356" s="68"/>
      <c r="J356" s="68"/>
      <c r="K356" s="68"/>
      <c r="L356" s="68"/>
      <c r="M356" s="68"/>
      <c r="N356" s="68"/>
      <c r="O356" s="68"/>
      <c r="P356" s="68"/>
      <c r="Q356" s="68"/>
      <c r="R356" s="68"/>
      <c r="S356" s="68"/>
      <c r="T356" s="68"/>
      <c r="U356" s="68"/>
      <c r="V356" s="68"/>
      <c r="W356" s="68"/>
      <c r="X356" s="68"/>
      <c r="Y356" s="68"/>
      <c r="Z356" s="68"/>
    </row>
    <row r="357" spans="1:26" ht="12.75" customHeight="1">
      <c r="A357" s="68"/>
      <c r="B357" s="68"/>
      <c r="C357" s="68"/>
      <c r="D357" s="68"/>
      <c r="E357" s="68"/>
      <c r="F357" s="68"/>
      <c r="G357" s="68"/>
      <c r="H357" s="68"/>
      <c r="I357" s="68"/>
      <c r="J357" s="68"/>
      <c r="K357" s="68"/>
      <c r="L357" s="68"/>
      <c r="M357" s="68"/>
      <c r="N357" s="68"/>
      <c r="O357" s="68"/>
      <c r="P357" s="68"/>
      <c r="Q357" s="68"/>
      <c r="R357" s="68"/>
      <c r="S357" s="68"/>
      <c r="T357" s="68"/>
      <c r="U357" s="68"/>
      <c r="V357" s="68"/>
      <c r="W357" s="68"/>
      <c r="X357" s="68"/>
      <c r="Y357" s="68"/>
      <c r="Z357" s="68"/>
    </row>
    <row r="358" spans="1:26" ht="12.75" customHeight="1">
      <c r="A358" s="68"/>
      <c r="B358" s="68"/>
      <c r="C358" s="68"/>
      <c r="D358" s="68"/>
      <c r="E358" s="68"/>
      <c r="F358" s="68"/>
      <c r="G358" s="68"/>
      <c r="H358" s="68"/>
      <c r="I358" s="68"/>
      <c r="J358" s="68"/>
      <c r="K358" s="68"/>
      <c r="L358" s="68"/>
      <c r="M358" s="68"/>
      <c r="N358" s="68"/>
      <c r="O358" s="68"/>
      <c r="P358" s="68"/>
      <c r="Q358" s="68"/>
      <c r="R358" s="68"/>
      <c r="S358" s="68"/>
      <c r="T358" s="68"/>
      <c r="U358" s="68"/>
      <c r="V358" s="68"/>
      <c r="W358" s="68"/>
      <c r="X358" s="68"/>
      <c r="Y358" s="68"/>
      <c r="Z358" s="68"/>
    </row>
    <row r="359" spans="1:26" ht="12.75" customHeight="1">
      <c r="A359" s="68"/>
      <c r="B359" s="68"/>
      <c r="C359" s="68"/>
      <c r="D359" s="68"/>
      <c r="E359" s="68"/>
      <c r="F359" s="68"/>
      <c r="G359" s="68"/>
      <c r="H359" s="68"/>
      <c r="I359" s="68"/>
      <c r="J359" s="68"/>
      <c r="K359" s="68"/>
      <c r="L359" s="68"/>
      <c r="M359" s="68"/>
      <c r="N359" s="68"/>
      <c r="O359" s="68"/>
      <c r="P359" s="68"/>
      <c r="Q359" s="68"/>
      <c r="R359" s="68"/>
      <c r="S359" s="68"/>
      <c r="T359" s="68"/>
      <c r="U359" s="68"/>
      <c r="V359" s="68"/>
      <c r="W359" s="68"/>
      <c r="X359" s="68"/>
      <c r="Y359" s="68"/>
      <c r="Z359" s="68"/>
    </row>
    <row r="360" spans="1:26" ht="12.75" customHeight="1">
      <c r="A360" s="68"/>
      <c r="B360" s="68"/>
      <c r="C360" s="68"/>
      <c r="D360" s="68"/>
      <c r="E360" s="68"/>
      <c r="F360" s="68"/>
      <c r="G360" s="68"/>
      <c r="H360" s="68"/>
      <c r="I360" s="68"/>
      <c r="J360" s="68"/>
      <c r="K360" s="68"/>
      <c r="L360" s="68"/>
      <c r="M360" s="68"/>
      <c r="N360" s="68"/>
      <c r="O360" s="68"/>
      <c r="P360" s="68"/>
      <c r="Q360" s="68"/>
      <c r="R360" s="68"/>
      <c r="S360" s="68"/>
      <c r="T360" s="68"/>
      <c r="U360" s="68"/>
      <c r="V360" s="68"/>
      <c r="W360" s="68"/>
      <c r="X360" s="68"/>
      <c r="Y360" s="68"/>
      <c r="Z360" s="68"/>
    </row>
    <row r="361" spans="1:26" ht="12.75" customHeight="1">
      <c r="A361" s="68"/>
      <c r="B361" s="68"/>
      <c r="C361" s="68"/>
      <c r="D361" s="68"/>
      <c r="E361" s="68"/>
      <c r="F361" s="68"/>
      <c r="G361" s="68"/>
      <c r="H361" s="68"/>
      <c r="I361" s="68"/>
      <c r="J361" s="68"/>
      <c r="K361" s="68"/>
      <c r="L361" s="68"/>
      <c r="M361" s="68"/>
      <c r="N361" s="68"/>
      <c r="O361" s="68"/>
      <c r="P361" s="68"/>
      <c r="Q361" s="68"/>
      <c r="R361" s="68"/>
      <c r="S361" s="68"/>
      <c r="T361" s="68"/>
      <c r="U361" s="68"/>
      <c r="V361" s="68"/>
      <c r="W361" s="68"/>
      <c r="X361" s="68"/>
      <c r="Y361" s="68"/>
      <c r="Z361" s="68"/>
    </row>
    <row r="362" spans="1:26" ht="12.75" customHeight="1">
      <c r="A362" s="68"/>
      <c r="B362" s="68"/>
      <c r="C362" s="68"/>
      <c r="D362" s="68"/>
      <c r="E362" s="68"/>
      <c r="F362" s="68"/>
      <c r="G362" s="68"/>
      <c r="H362" s="68"/>
      <c r="I362" s="68"/>
      <c r="J362" s="68"/>
      <c r="K362" s="68"/>
      <c r="L362" s="68"/>
      <c r="M362" s="68"/>
      <c r="N362" s="68"/>
      <c r="O362" s="68"/>
      <c r="P362" s="68"/>
      <c r="Q362" s="68"/>
      <c r="R362" s="68"/>
      <c r="S362" s="68"/>
      <c r="T362" s="68"/>
      <c r="U362" s="68"/>
      <c r="V362" s="68"/>
      <c r="W362" s="68"/>
      <c r="X362" s="68"/>
      <c r="Y362" s="68"/>
      <c r="Z362" s="68"/>
    </row>
    <row r="363" spans="1:26" ht="12.75" customHeight="1">
      <c r="A363" s="68"/>
      <c r="B363" s="68"/>
      <c r="C363" s="68"/>
      <c r="D363" s="68"/>
      <c r="E363" s="68"/>
      <c r="F363" s="68"/>
      <c r="G363" s="68"/>
      <c r="H363" s="68"/>
      <c r="I363" s="68"/>
      <c r="J363" s="68"/>
      <c r="K363" s="68"/>
      <c r="L363" s="68"/>
      <c r="M363" s="68"/>
      <c r="N363" s="68"/>
      <c r="O363" s="68"/>
      <c r="P363" s="68"/>
      <c r="Q363" s="68"/>
      <c r="R363" s="68"/>
      <c r="S363" s="68"/>
      <c r="T363" s="68"/>
      <c r="U363" s="68"/>
      <c r="V363" s="68"/>
      <c r="W363" s="68"/>
      <c r="X363" s="68"/>
      <c r="Y363" s="68"/>
      <c r="Z363" s="68"/>
    </row>
    <row r="364" spans="1:26" ht="12.75" customHeight="1">
      <c r="A364" s="68"/>
      <c r="B364" s="68"/>
      <c r="C364" s="68"/>
      <c r="D364" s="68"/>
      <c r="E364" s="68"/>
      <c r="F364" s="68"/>
      <c r="G364" s="68"/>
      <c r="H364" s="68"/>
      <c r="I364" s="68"/>
      <c r="J364" s="68"/>
      <c r="K364" s="68"/>
      <c r="L364" s="68"/>
      <c r="M364" s="68"/>
      <c r="N364" s="68"/>
      <c r="O364" s="68"/>
      <c r="P364" s="68"/>
      <c r="Q364" s="68"/>
      <c r="R364" s="68"/>
      <c r="S364" s="68"/>
      <c r="T364" s="68"/>
      <c r="U364" s="68"/>
      <c r="V364" s="68"/>
      <c r="W364" s="68"/>
      <c r="X364" s="68"/>
      <c r="Y364" s="68"/>
      <c r="Z364" s="68"/>
    </row>
    <row r="365" spans="1:26" ht="12.75" customHeight="1">
      <c r="A365" s="68"/>
      <c r="B365" s="68"/>
      <c r="C365" s="68"/>
      <c r="D365" s="68"/>
      <c r="E365" s="68"/>
      <c r="F365" s="68"/>
      <c r="G365" s="68"/>
      <c r="H365" s="68"/>
      <c r="I365" s="68"/>
      <c r="J365" s="68"/>
      <c r="K365" s="68"/>
      <c r="L365" s="68"/>
      <c r="M365" s="68"/>
      <c r="N365" s="68"/>
      <c r="O365" s="68"/>
      <c r="P365" s="68"/>
      <c r="Q365" s="68"/>
      <c r="R365" s="68"/>
      <c r="S365" s="68"/>
      <c r="T365" s="68"/>
      <c r="U365" s="68"/>
      <c r="V365" s="68"/>
      <c r="W365" s="68"/>
      <c r="X365" s="68"/>
      <c r="Y365" s="68"/>
      <c r="Z365" s="68"/>
    </row>
    <row r="366" spans="1:26" ht="12.75" customHeight="1">
      <c r="A366" s="68"/>
      <c r="B366" s="68"/>
      <c r="C366" s="68"/>
      <c r="D366" s="68"/>
      <c r="E366" s="68"/>
      <c r="F366" s="68"/>
      <c r="G366" s="68"/>
      <c r="H366" s="68"/>
      <c r="I366" s="68"/>
      <c r="J366" s="68"/>
      <c r="K366" s="68"/>
      <c r="L366" s="68"/>
      <c r="M366" s="68"/>
      <c r="N366" s="68"/>
      <c r="O366" s="68"/>
      <c r="P366" s="68"/>
      <c r="Q366" s="68"/>
      <c r="R366" s="68"/>
      <c r="S366" s="68"/>
      <c r="T366" s="68"/>
      <c r="U366" s="68"/>
      <c r="V366" s="68"/>
      <c r="W366" s="68"/>
      <c r="X366" s="68"/>
      <c r="Y366" s="68"/>
      <c r="Z366" s="68"/>
    </row>
    <row r="367" spans="1:26" ht="12.75" customHeight="1">
      <c r="A367" s="68"/>
      <c r="B367" s="68"/>
      <c r="C367" s="68"/>
      <c r="D367" s="68"/>
      <c r="E367" s="68"/>
      <c r="F367" s="68"/>
      <c r="G367" s="68"/>
      <c r="H367" s="68"/>
      <c r="I367" s="68"/>
      <c r="J367" s="68"/>
      <c r="K367" s="68"/>
      <c r="L367" s="68"/>
      <c r="M367" s="68"/>
      <c r="N367" s="68"/>
      <c r="O367" s="68"/>
      <c r="P367" s="68"/>
      <c r="Q367" s="68"/>
      <c r="R367" s="68"/>
      <c r="S367" s="68"/>
      <c r="T367" s="68"/>
      <c r="U367" s="68"/>
      <c r="V367" s="68"/>
      <c r="W367" s="68"/>
      <c r="X367" s="68"/>
      <c r="Y367" s="68"/>
      <c r="Z367" s="68"/>
    </row>
    <row r="368" spans="1:26" ht="12.75" customHeight="1">
      <c r="A368" s="68"/>
      <c r="B368" s="68"/>
      <c r="C368" s="68"/>
      <c r="D368" s="68"/>
      <c r="E368" s="68"/>
      <c r="F368" s="68"/>
      <c r="G368" s="68"/>
      <c r="H368" s="68"/>
      <c r="I368" s="68"/>
      <c r="J368" s="68"/>
      <c r="K368" s="68"/>
      <c r="L368" s="68"/>
      <c r="M368" s="68"/>
      <c r="N368" s="68"/>
      <c r="O368" s="68"/>
      <c r="P368" s="68"/>
      <c r="Q368" s="68"/>
      <c r="R368" s="68"/>
      <c r="S368" s="68"/>
      <c r="T368" s="68"/>
      <c r="U368" s="68"/>
      <c r="V368" s="68"/>
      <c r="W368" s="68"/>
      <c r="X368" s="68"/>
      <c r="Y368" s="68"/>
      <c r="Z368" s="68"/>
    </row>
    <row r="369" spans="1:26" ht="12.75" customHeight="1">
      <c r="A369" s="68"/>
      <c r="B369" s="68"/>
      <c r="C369" s="68"/>
      <c r="D369" s="68"/>
      <c r="E369" s="68"/>
      <c r="F369" s="68"/>
      <c r="G369" s="68"/>
      <c r="H369" s="68"/>
      <c r="I369" s="68"/>
      <c r="J369" s="68"/>
      <c r="K369" s="68"/>
      <c r="L369" s="68"/>
      <c r="M369" s="68"/>
      <c r="N369" s="68"/>
      <c r="O369" s="68"/>
      <c r="P369" s="68"/>
      <c r="Q369" s="68"/>
      <c r="R369" s="68"/>
      <c r="S369" s="68"/>
      <c r="T369" s="68"/>
      <c r="U369" s="68"/>
      <c r="V369" s="68"/>
      <c r="W369" s="68"/>
      <c r="X369" s="68"/>
      <c r="Y369" s="68"/>
      <c r="Z369" s="68"/>
    </row>
    <row r="370" spans="1:26" ht="12.75" customHeight="1">
      <c r="A370" s="68"/>
      <c r="B370" s="68"/>
      <c r="C370" s="68"/>
      <c r="D370" s="68"/>
      <c r="E370" s="68"/>
      <c r="F370" s="68"/>
      <c r="G370" s="68"/>
      <c r="H370" s="68"/>
      <c r="I370" s="68"/>
      <c r="J370" s="68"/>
      <c r="K370" s="68"/>
      <c r="L370" s="68"/>
      <c r="M370" s="68"/>
      <c r="N370" s="68"/>
      <c r="O370" s="68"/>
      <c r="P370" s="68"/>
      <c r="Q370" s="68"/>
      <c r="R370" s="68"/>
      <c r="S370" s="68"/>
      <c r="T370" s="68"/>
      <c r="U370" s="68"/>
      <c r="V370" s="68"/>
      <c r="W370" s="68"/>
      <c r="X370" s="68"/>
      <c r="Y370" s="68"/>
      <c r="Z370" s="68"/>
    </row>
    <row r="371" spans="1:26" ht="12.75" customHeight="1">
      <c r="A371" s="68"/>
      <c r="B371" s="68"/>
      <c r="C371" s="68"/>
      <c r="D371" s="68"/>
      <c r="E371" s="68"/>
      <c r="F371" s="68"/>
      <c r="G371" s="68"/>
      <c r="H371" s="68"/>
      <c r="I371" s="68"/>
      <c r="J371" s="68"/>
      <c r="K371" s="68"/>
      <c r="L371" s="68"/>
      <c r="M371" s="68"/>
      <c r="N371" s="68"/>
      <c r="O371" s="68"/>
      <c r="P371" s="68"/>
      <c r="Q371" s="68"/>
      <c r="R371" s="68"/>
      <c r="S371" s="68"/>
      <c r="T371" s="68"/>
      <c r="U371" s="68"/>
      <c r="V371" s="68"/>
      <c r="W371" s="68"/>
      <c r="X371" s="68"/>
      <c r="Y371" s="68"/>
      <c r="Z371" s="68"/>
    </row>
    <row r="372" spans="1:26" ht="12.75" customHeight="1">
      <c r="A372" s="68"/>
      <c r="B372" s="68"/>
      <c r="C372" s="68"/>
      <c r="D372" s="68"/>
      <c r="E372" s="68"/>
      <c r="F372" s="68"/>
      <c r="G372" s="68"/>
      <c r="H372" s="68"/>
      <c r="I372" s="68"/>
      <c r="J372" s="68"/>
      <c r="K372" s="68"/>
      <c r="L372" s="68"/>
      <c r="M372" s="68"/>
      <c r="N372" s="68"/>
      <c r="O372" s="68"/>
      <c r="P372" s="68"/>
      <c r="Q372" s="68"/>
      <c r="R372" s="68"/>
      <c r="S372" s="68"/>
      <c r="T372" s="68"/>
      <c r="U372" s="68"/>
      <c r="V372" s="68"/>
      <c r="W372" s="68"/>
      <c r="X372" s="68"/>
      <c r="Y372" s="68"/>
      <c r="Z372" s="68"/>
    </row>
    <row r="373" spans="1:26" ht="12.75" customHeight="1">
      <c r="A373" s="68"/>
      <c r="B373" s="68"/>
      <c r="C373" s="68"/>
      <c r="D373" s="68"/>
      <c r="E373" s="68"/>
      <c r="F373" s="68"/>
      <c r="G373" s="68"/>
      <c r="H373" s="68"/>
      <c r="I373" s="68"/>
      <c r="J373" s="68"/>
      <c r="K373" s="68"/>
      <c r="L373" s="68"/>
      <c r="M373" s="68"/>
      <c r="N373" s="68"/>
      <c r="O373" s="68"/>
      <c r="P373" s="68"/>
      <c r="Q373" s="68"/>
      <c r="R373" s="68"/>
      <c r="S373" s="68"/>
      <c r="T373" s="68"/>
      <c r="U373" s="68"/>
      <c r="V373" s="68"/>
      <c r="W373" s="68"/>
      <c r="X373" s="68"/>
      <c r="Y373" s="68"/>
      <c r="Z373" s="68"/>
    </row>
    <row r="374" spans="1:26" ht="12.75" customHeight="1">
      <c r="A374" s="68"/>
      <c r="B374" s="68"/>
      <c r="C374" s="68"/>
      <c r="D374" s="68"/>
      <c r="E374" s="68"/>
      <c r="F374" s="68"/>
      <c r="G374" s="68"/>
      <c r="H374" s="68"/>
      <c r="I374" s="68"/>
      <c r="J374" s="68"/>
      <c r="K374" s="68"/>
      <c r="L374" s="68"/>
      <c r="M374" s="68"/>
      <c r="N374" s="68"/>
      <c r="O374" s="68"/>
      <c r="P374" s="68"/>
      <c r="Q374" s="68"/>
      <c r="R374" s="68"/>
      <c r="S374" s="68"/>
      <c r="T374" s="68"/>
      <c r="U374" s="68"/>
      <c r="V374" s="68"/>
      <c r="W374" s="68"/>
      <c r="X374" s="68"/>
      <c r="Y374" s="68"/>
      <c r="Z374" s="68"/>
    </row>
    <row r="375" spans="1:26" ht="12.75" customHeight="1">
      <c r="A375" s="68"/>
      <c r="B375" s="68"/>
      <c r="C375" s="68"/>
      <c r="D375" s="68"/>
      <c r="E375" s="68"/>
      <c r="F375" s="68"/>
      <c r="G375" s="68"/>
      <c r="H375" s="68"/>
      <c r="I375" s="68"/>
      <c r="J375" s="68"/>
      <c r="K375" s="68"/>
      <c r="L375" s="68"/>
      <c r="M375" s="68"/>
      <c r="N375" s="68"/>
      <c r="O375" s="68"/>
      <c r="P375" s="68"/>
      <c r="Q375" s="68"/>
      <c r="R375" s="68"/>
      <c r="S375" s="68"/>
      <c r="T375" s="68"/>
      <c r="U375" s="68"/>
      <c r="V375" s="68"/>
      <c r="W375" s="68"/>
      <c r="X375" s="68"/>
      <c r="Y375" s="68"/>
      <c r="Z375" s="68"/>
    </row>
    <row r="376" spans="1:26" ht="12.75" customHeight="1">
      <c r="A376" s="68"/>
      <c r="B376" s="68"/>
      <c r="C376" s="68"/>
      <c r="D376" s="68"/>
      <c r="E376" s="68"/>
      <c r="F376" s="68"/>
      <c r="G376" s="68"/>
      <c r="H376" s="68"/>
      <c r="I376" s="68"/>
      <c r="J376" s="68"/>
      <c r="K376" s="68"/>
      <c r="L376" s="68"/>
      <c r="M376" s="68"/>
      <c r="N376" s="68"/>
      <c r="O376" s="68"/>
      <c r="P376" s="68"/>
      <c r="Q376" s="68"/>
      <c r="R376" s="68"/>
      <c r="S376" s="68"/>
      <c r="T376" s="68"/>
      <c r="U376" s="68"/>
      <c r="V376" s="68"/>
      <c r="W376" s="68"/>
      <c r="X376" s="68"/>
      <c r="Y376" s="68"/>
      <c r="Z376" s="68"/>
    </row>
    <row r="377" spans="1:26" ht="12.75" customHeight="1">
      <c r="A377" s="68"/>
      <c r="B377" s="68"/>
      <c r="C377" s="68"/>
      <c r="D377" s="68"/>
      <c r="E377" s="68"/>
      <c r="F377" s="68"/>
      <c r="G377" s="68"/>
      <c r="H377" s="68"/>
      <c r="I377" s="68"/>
      <c r="J377" s="68"/>
      <c r="K377" s="68"/>
      <c r="L377" s="68"/>
      <c r="M377" s="68"/>
      <c r="N377" s="68"/>
      <c r="O377" s="68"/>
      <c r="P377" s="68"/>
      <c r="Q377" s="68"/>
      <c r="R377" s="68"/>
      <c r="S377" s="68"/>
      <c r="T377" s="68"/>
      <c r="U377" s="68"/>
      <c r="V377" s="68"/>
      <c r="W377" s="68"/>
      <c r="X377" s="68"/>
      <c r="Y377" s="68"/>
      <c r="Z377" s="68"/>
    </row>
    <row r="378" spans="1:26" ht="12.75" customHeight="1">
      <c r="A378" s="68"/>
      <c r="B378" s="68"/>
      <c r="C378" s="68"/>
      <c r="D378" s="68"/>
      <c r="E378" s="68"/>
      <c r="F378" s="68"/>
      <c r="G378" s="68"/>
      <c r="H378" s="68"/>
      <c r="I378" s="68"/>
      <c r="J378" s="68"/>
      <c r="K378" s="68"/>
      <c r="L378" s="68"/>
      <c r="M378" s="68"/>
      <c r="N378" s="68"/>
      <c r="O378" s="68"/>
      <c r="P378" s="68"/>
      <c r="Q378" s="68"/>
      <c r="R378" s="68"/>
      <c r="S378" s="68"/>
      <c r="T378" s="68"/>
      <c r="U378" s="68"/>
      <c r="V378" s="68"/>
      <c r="W378" s="68"/>
      <c r="X378" s="68"/>
      <c r="Y378" s="68"/>
      <c r="Z378" s="68"/>
    </row>
    <row r="379" spans="1:26" ht="12.75" customHeight="1">
      <c r="A379" s="68"/>
      <c r="B379" s="68"/>
      <c r="C379" s="68"/>
      <c r="D379" s="68"/>
      <c r="E379" s="68"/>
      <c r="F379" s="68"/>
      <c r="G379" s="68"/>
      <c r="H379" s="68"/>
      <c r="I379" s="68"/>
      <c r="J379" s="68"/>
      <c r="K379" s="68"/>
      <c r="L379" s="68"/>
      <c r="M379" s="68"/>
      <c r="N379" s="68"/>
      <c r="O379" s="68"/>
      <c r="P379" s="68"/>
      <c r="Q379" s="68"/>
      <c r="R379" s="68"/>
      <c r="S379" s="68"/>
      <c r="T379" s="68"/>
      <c r="U379" s="68"/>
      <c r="V379" s="68"/>
      <c r="W379" s="68"/>
      <c r="X379" s="68"/>
      <c r="Y379" s="68"/>
      <c r="Z379" s="68"/>
    </row>
    <row r="380" spans="1:26" ht="12.75" customHeight="1">
      <c r="A380" s="68"/>
      <c r="B380" s="68"/>
      <c r="C380" s="68"/>
      <c r="D380" s="68"/>
      <c r="E380" s="68"/>
      <c r="F380" s="68"/>
      <c r="G380" s="68"/>
      <c r="H380" s="68"/>
      <c r="I380" s="68"/>
      <c r="J380" s="68"/>
      <c r="K380" s="68"/>
      <c r="L380" s="68"/>
      <c r="M380" s="68"/>
      <c r="N380" s="68"/>
      <c r="O380" s="68"/>
      <c r="P380" s="68"/>
      <c r="Q380" s="68"/>
      <c r="R380" s="68"/>
      <c r="S380" s="68"/>
      <c r="T380" s="68"/>
      <c r="U380" s="68"/>
      <c r="V380" s="68"/>
      <c r="W380" s="68"/>
      <c r="X380" s="68"/>
      <c r="Y380" s="68"/>
      <c r="Z380" s="68"/>
    </row>
    <row r="381" spans="1:26" ht="12.75" customHeight="1">
      <c r="A381" s="68"/>
      <c r="B381" s="68"/>
      <c r="C381" s="68"/>
      <c r="D381" s="68"/>
      <c r="E381" s="68"/>
      <c r="F381" s="68"/>
      <c r="G381" s="68"/>
      <c r="H381" s="68"/>
      <c r="I381" s="68"/>
      <c r="J381" s="68"/>
      <c r="K381" s="68"/>
      <c r="L381" s="68"/>
      <c r="M381" s="68"/>
      <c r="N381" s="68"/>
      <c r="O381" s="68"/>
      <c r="P381" s="68"/>
      <c r="Q381" s="68"/>
      <c r="R381" s="68"/>
      <c r="S381" s="68"/>
      <c r="T381" s="68"/>
      <c r="U381" s="68"/>
      <c r="V381" s="68"/>
      <c r="W381" s="68"/>
      <c r="X381" s="68"/>
      <c r="Y381" s="68"/>
      <c r="Z381" s="68"/>
    </row>
    <row r="382" spans="1:26" ht="12.75" customHeight="1">
      <c r="A382" s="68"/>
      <c r="B382" s="68"/>
      <c r="C382" s="68"/>
      <c r="D382" s="68"/>
      <c r="E382" s="68"/>
      <c r="F382" s="68"/>
      <c r="G382" s="68"/>
      <c r="H382" s="68"/>
      <c r="I382" s="68"/>
      <c r="J382" s="68"/>
      <c r="K382" s="68"/>
      <c r="L382" s="68"/>
      <c r="M382" s="68"/>
      <c r="N382" s="68"/>
      <c r="O382" s="68"/>
      <c r="P382" s="68"/>
      <c r="Q382" s="68"/>
      <c r="R382" s="68"/>
      <c r="S382" s="68"/>
      <c r="T382" s="68"/>
      <c r="U382" s="68"/>
      <c r="V382" s="68"/>
      <c r="W382" s="68"/>
      <c r="X382" s="68"/>
      <c r="Y382" s="68"/>
      <c r="Z382" s="68"/>
    </row>
    <row r="383" spans="1:26" ht="12.75" customHeight="1">
      <c r="A383" s="68"/>
      <c r="B383" s="68"/>
      <c r="C383" s="68"/>
      <c r="D383" s="68"/>
      <c r="E383" s="68"/>
      <c r="F383" s="68"/>
      <c r="G383" s="68"/>
      <c r="H383" s="68"/>
      <c r="I383" s="68"/>
      <c r="J383" s="68"/>
      <c r="K383" s="68"/>
      <c r="L383" s="68"/>
      <c r="M383" s="68"/>
      <c r="N383" s="68"/>
      <c r="O383" s="68"/>
      <c r="P383" s="68"/>
      <c r="Q383" s="68"/>
      <c r="R383" s="68"/>
      <c r="S383" s="68"/>
      <c r="T383" s="68"/>
      <c r="U383" s="68"/>
      <c r="V383" s="68"/>
      <c r="W383" s="68"/>
      <c r="X383" s="68"/>
      <c r="Y383" s="68"/>
      <c r="Z383" s="68"/>
    </row>
    <row r="384" spans="1:26" ht="12.75" customHeight="1">
      <c r="A384" s="68"/>
      <c r="B384" s="68"/>
      <c r="C384" s="68"/>
      <c r="D384" s="68"/>
      <c r="E384" s="68"/>
      <c r="F384" s="68"/>
      <c r="G384" s="68"/>
      <c r="H384" s="68"/>
      <c r="I384" s="68"/>
      <c r="J384" s="68"/>
      <c r="K384" s="68"/>
      <c r="L384" s="68"/>
      <c r="M384" s="68"/>
      <c r="N384" s="68"/>
      <c r="O384" s="68"/>
      <c r="P384" s="68"/>
      <c r="Q384" s="68"/>
      <c r="R384" s="68"/>
      <c r="S384" s="68"/>
      <c r="T384" s="68"/>
      <c r="U384" s="68"/>
      <c r="V384" s="68"/>
      <c r="W384" s="68"/>
      <c r="X384" s="68"/>
      <c r="Y384" s="68"/>
      <c r="Z384" s="68"/>
    </row>
    <row r="385" spans="1:26" ht="12.75" customHeight="1">
      <c r="A385" s="68"/>
      <c r="B385" s="68"/>
      <c r="C385" s="68"/>
      <c r="D385" s="68"/>
      <c r="E385" s="68"/>
      <c r="F385" s="68"/>
      <c r="G385" s="68"/>
      <c r="H385" s="68"/>
      <c r="I385" s="68"/>
      <c r="J385" s="68"/>
      <c r="K385" s="68"/>
      <c r="L385" s="68"/>
      <c r="M385" s="68"/>
      <c r="N385" s="68"/>
      <c r="O385" s="68"/>
      <c r="P385" s="68"/>
      <c r="Q385" s="68"/>
      <c r="R385" s="68"/>
      <c r="S385" s="68"/>
      <c r="T385" s="68"/>
      <c r="U385" s="68"/>
      <c r="V385" s="68"/>
      <c r="W385" s="68"/>
      <c r="X385" s="68"/>
      <c r="Y385" s="68"/>
      <c r="Z385" s="68"/>
    </row>
    <row r="386" spans="1:26" ht="12.75" customHeight="1">
      <c r="A386" s="68"/>
      <c r="B386" s="68"/>
      <c r="C386" s="68"/>
      <c r="D386" s="68"/>
      <c r="E386" s="68"/>
      <c r="F386" s="68"/>
      <c r="G386" s="68"/>
      <c r="H386" s="68"/>
      <c r="I386" s="68"/>
      <c r="J386" s="68"/>
      <c r="K386" s="68"/>
      <c r="L386" s="68"/>
      <c r="M386" s="68"/>
      <c r="N386" s="68"/>
      <c r="O386" s="68"/>
      <c r="P386" s="68"/>
      <c r="Q386" s="68"/>
      <c r="R386" s="68"/>
      <c r="S386" s="68"/>
      <c r="T386" s="68"/>
      <c r="U386" s="68"/>
      <c r="V386" s="68"/>
      <c r="W386" s="68"/>
      <c r="X386" s="68"/>
      <c r="Y386" s="68"/>
      <c r="Z386" s="68"/>
    </row>
    <row r="387" spans="1:26" ht="12.75" customHeight="1">
      <c r="A387" s="68"/>
      <c r="B387" s="68"/>
      <c r="C387" s="68"/>
      <c r="D387" s="68"/>
      <c r="E387" s="68"/>
      <c r="F387" s="68"/>
      <c r="G387" s="68"/>
      <c r="H387" s="68"/>
      <c r="I387" s="68"/>
      <c r="J387" s="68"/>
      <c r="K387" s="68"/>
      <c r="L387" s="68"/>
      <c r="M387" s="68"/>
      <c r="N387" s="68"/>
      <c r="O387" s="68"/>
      <c r="P387" s="68"/>
      <c r="Q387" s="68"/>
      <c r="R387" s="68"/>
      <c r="S387" s="68"/>
      <c r="T387" s="68"/>
      <c r="U387" s="68"/>
      <c r="V387" s="68"/>
      <c r="W387" s="68"/>
      <c r="X387" s="68"/>
      <c r="Y387" s="68"/>
      <c r="Z387" s="68"/>
    </row>
    <row r="388" spans="1:26" ht="12.75" customHeight="1">
      <c r="A388" s="68"/>
      <c r="B388" s="68"/>
      <c r="C388" s="68"/>
      <c r="D388" s="68"/>
      <c r="E388" s="68"/>
      <c r="F388" s="68"/>
      <c r="G388" s="68"/>
      <c r="H388" s="68"/>
      <c r="I388" s="68"/>
      <c r="J388" s="68"/>
      <c r="K388" s="68"/>
      <c r="L388" s="68"/>
      <c r="M388" s="68"/>
      <c r="N388" s="68"/>
      <c r="O388" s="68"/>
      <c r="P388" s="68"/>
      <c r="Q388" s="68"/>
      <c r="R388" s="68"/>
      <c r="S388" s="68"/>
      <c r="T388" s="68"/>
      <c r="U388" s="68"/>
      <c r="V388" s="68"/>
      <c r="W388" s="68"/>
      <c r="X388" s="68"/>
      <c r="Y388" s="68"/>
      <c r="Z388" s="68"/>
    </row>
    <row r="389" spans="1:26" ht="12.75" customHeight="1">
      <c r="A389" s="68"/>
      <c r="B389" s="68"/>
      <c r="C389" s="68"/>
      <c r="D389" s="68"/>
      <c r="E389" s="68"/>
      <c r="F389" s="68"/>
      <c r="G389" s="68"/>
      <c r="H389" s="68"/>
      <c r="I389" s="68"/>
      <c r="J389" s="68"/>
      <c r="K389" s="68"/>
      <c r="L389" s="68"/>
      <c r="M389" s="68"/>
      <c r="N389" s="68"/>
      <c r="O389" s="68"/>
      <c r="P389" s="68"/>
      <c r="Q389" s="68"/>
      <c r="R389" s="68"/>
      <c r="S389" s="68"/>
      <c r="T389" s="68"/>
      <c r="U389" s="68"/>
      <c r="V389" s="68"/>
      <c r="W389" s="68"/>
      <c r="X389" s="68"/>
      <c r="Y389" s="68"/>
      <c r="Z389" s="68"/>
    </row>
    <row r="390" spans="1:26" ht="12.75" customHeight="1">
      <c r="A390" s="68"/>
      <c r="B390" s="68"/>
      <c r="C390" s="68"/>
      <c r="D390" s="68"/>
      <c r="E390" s="68"/>
      <c r="F390" s="68"/>
      <c r="G390" s="68"/>
      <c r="H390" s="68"/>
      <c r="I390" s="68"/>
      <c r="J390" s="68"/>
      <c r="K390" s="68"/>
      <c r="L390" s="68"/>
      <c r="M390" s="68"/>
      <c r="N390" s="68"/>
      <c r="O390" s="68"/>
      <c r="P390" s="68"/>
      <c r="Q390" s="68"/>
      <c r="R390" s="68"/>
      <c r="S390" s="68"/>
      <c r="T390" s="68"/>
      <c r="U390" s="68"/>
      <c r="V390" s="68"/>
      <c r="W390" s="68"/>
      <c r="X390" s="68"/>
      <c r="Y390" s="68"/>
      <c r="Z390" s="68"/>
    </row>
    <row r="391" spans="1:26" ht="12.75" customHeight="1">
      <c r="A391" s="68"/>
      <c r="B391" s="68"/>
      <c r="C391" s="68"/>
      <c r="D391" s="68"/>
      <c r="E391" s="68"/>
      <c r="F391" s="68"/>
      <c r="G391" s="68"/>
      <c r="H391" s="68"/>
      <c r="I391" s="68"/>
      <c r="J391" s="68"/>
      <c r="K391" s="68"/>
      <c r="L391" s="68"/>
      <c r="M391" s="68"/>
      <c r="N391" s="68"/>
      <c r="O391" s="68"/>
      <c r="P391" s="68"/>
      <c r="Q391" s="68"/>
      <c r="R391" s="68"/>
      <c r="S391" s="68"/>
      <c r="T391" s="68"/>
      <c r="U391" s="68"/>
      <c r="V391" s="68"/>
      <c r="W391" s="68"/>
      <c r="X391" s="68"/>
      <c r="Y391" s="68"/>
      <c r="Z391" s="68"/>
    </row>
    <row r="392" spans="1:26" ht="12.75" customHeight="1">
      <c r="A392" s="68"/>
      <c r="B392" s="68"/>
      <c r="C392" s="68"/>
      <c r="D392" s="68"/>
      <c r="E392" s="68"/>
      <c r="F392" s="68"/>
      <c r="G392" s="68"/>
      <c r="H392" s="68"/>
      <c r="I392" s="68"/>
      <c r="J392" s="68"/>
      <c r="K392" s="68"/>
      <c r="L392" s="68"/>
      <c r="M392" s="68"/>
      <c r="N392" s="68"/>
      <c r="O392" s="68"/>
      <c r="P392" s="68"/>
      <c r="Q392" s="68"/>
      <c r="R392" s="68"/>
      <c r="S392" s="68"/>
      <c r="T392" s="68"/>
      <c r="U392" s="68"/>
      <c r="V392" s="68"/>
      <c r="W392" s="68"/>
      <c r="X392" s="68"/>
      <c r="Y392" s="68"/>
      <c r="Z392" s="68"/>
    </row>
    <row r="393" spans="1:26" ht="12.75" customHeight="1">
      <c r="A393" s="68"/>
      <c r="B393" s="68"/>
      <c r="C393" s="68"/>
      <c r="D393" s="68"/>
      <c r="E393" s="68"/>
      <c r="F393" s="68"/>
      <c r="G393" s="68"/>
      <c r="H393" s="68"/>
      <c r="I393" s="68"/>
      <c r="J393" s="68"/>
      <c r="K393" s="68"/>
      <c r="L393" s="68"/>
      <c r="M393" s="68"/>
      <c r="N393" s="68"/>
      <c r="O393" s="68"/>
      <c r="P393" s="68"/>
      <c r="Q393" s="68"/>
      <c r="R393" s="68"/>
      <c r="S393" s="68"/>
      <c r="T393" s="68"/>
      <c r="U393" s="68"/>
      <c r="V393" s="68"/>
      <c r="W393" s="68"/>
      <c r="X393" s="68"/>
      <c r="Y393" s="68"/>
      <c r="Z393" s="68"/>
    </row>
    <row r="394" spans="1:26" ht="12.75" customHeight="1">
      <c r="A394" s="68"/>
      <c r="B394" s="68"/>
      <c r="C394" s="68"/>
      <c r="D394" s="68"/>
      <c r="E394" s="68"/>
      <c r="F394" s="68"/>
      <c r="G394" s="68"/>
      <c r="H394" s="68"/>
      <c r="I394" s="68"/>
      <c r="J394" s="68"/>
      <c r="K394" s="68"/>
      <c r="L394" s="68"/>
      <c r="M394" s="68"/>
      <c r="N394" s="68"/>
      <c r="O394" s="68"/>
      <c r="P394" s="68"/>
      <c r="Q394" s="68"/>
      <c r="R394" s="68"/>
      <c r="S394" s="68"/>
      <c r="T394" s="68"/>
      <c r="U394" s="68"/>
      <c r="V394" s="68"/>
      <c r="W394" s="68"/>
      <c r="X394" s="68"/>
      <c r="Y394" s="68"/>
      <c r="Z394" s="68"/>
    </row>
    <row r="395" spans="1:26" ht="12.75" customHeight="1">
      <c r="A395" s="68"/>
      <c r="B395" s="68"/>
      <c r="C395" s="68"/>
      <c r="D395" s="68"/>
      <c r="E395" s="68"/>
      <c r="F395" s="68"/>
      <c r="G395" s="68"/>
      <c r="H395" s="68"/>
      <c r="I395" s="68"/>
      <c r="J395" s="68"/>
      <c r="K395" s="68"/>
      <c r="L395" s="68"/>
      <c r="M395" s="68"/>
      <c r="N395" s="68"/>
      <c r="O395" s="68"/>
      <c r="P395" s="68"/>
      <c r="Q395" s="68"/>
      <c r="R395" s="68"/>
      <c r="S395" s="68"/>
      <c r="T395" s="68"/>
      <c r="U395" s="68"/>
      <c r="V395" s="68"/>
      <c r="W395" s="68"/>
      <c r="X395" s="68"/>
      <c r="Y395" s="68"/>
      <c r="Z395" s="68"/>
    </row>
    <row r="396" spans="1:26" ht="12.75" customHeight="1">
      <c r="A396" s="68"/>
      <c r="B396" s="68"/>
      <c r="C396" s="68"/>
      <c r="D396" s="68"/>
      <c r="E396" s="68"/>
      <c r="F396" s="68"/>
      <c r="G396" s="68"/>
      <c r="H396" s="68"/>
      <c r="I396" s="68"/>
      <c r="J396" s="68"/>
      <c r="K396" s="68"/>
      <c r="L396" s="68"/>
      <c r="M396" s="68"/>
      <c r="N396" s="68"/>
      <c r="O396" s="68"/>
      <c r="P396" s="68"/>
      <c r="Q396" s="68"/>
      <c r="R396" s="68"/>
      <c r="S396" s="68"/>
      <c r="T396" s="68"/>
      <c r="U396" s="68"/>
      <c r="V396" s="68"/>
      <c r="W396" s="68"/>
      <c r="X396" s="68"/>
      <c r="Y396" s="68"/>
      <c r="Z396" s="68"/>
    </row>
    <row r="397" spans="1:26" ht="12.75" customHeight="1">
      <c r="A397" s="68"/>
      <c r="B397" s="68"/>
      <c r="C397" s="68"/>
      <c r="D397" s="68"/>
      <c r="E397" s="68"/>
      <c r="F397" s="68"/>
      <c r="G397" s="68"/>
      <c r="H397" s="68"/>
      <c r="I397" s="68"/>
      <c r="J397" s="68"/>
      <c r="K397" s="68"/>
      <c r="L397" s="68"/>
      <c r="M397" s="68"/>
      <c r="N397" s="68"/>
      <c r="O397" s="68"/>
      <c r="P397" s="68"/>
      <c r="Q397" s="68"/>
      <c r="R397" s="68"/>
      <c r="S397" s="68"/>
      <c r="T397" s="68"/>
      <c r="U397" s="68"/>
      <c r="V397" s="68"/>
      <c r="W397" s="68"/>
      <c r="X397" s="68"/>
      <c r="Y397" s="68"/>
      <c r="Z397" s="68"/>
    </row>
    <row r="398" spans="1:26" ht="12.75" customHeight="1">
      <c r="A398" s="68"/>
      <c r="B398" s="68"/>
      <c r="C398" s="68"/>
      <c r="D398" s="68"/>
      <c r="E398" s="68"/>
      <c r="F398" s="68"/>
      <c r="G398" s="68"/>
      <c r="H398" s="68"/>
      <c r="I398" s="68"/>
      <c r="J398" s="68"/>
      <c r="K398" s="68"/>
      <c r="L398" s="68"/>
      <c r="M398" s="68"/>
      <c r="N398" s="68"/>
      <c r="O398" s="68"/>
      <c r="P398" s="68"/>
      <c r="Q398" s="68"/>
      <c r="R398" s="68"/>
      <c r="S398" s="68"/>
      <c r="T398" s="68"/>
      <c r="U398" s="68"/>
      <c r="V398" s="68"/>
      <c r="W398" s="68"/>
      <c r="X398" s="68"/>
      <c r="Y398" s="68"/>
      <c r="Z398" s="68"/>
    </row>
    <row r="399" spans="1:26" ht="12.75" customHeight="1">
      <c r="A399" s="68"/>
      <c r="B399" s="68"/>
      <c r="C399" s="68"/>
      <c r="D399" s="68"/>
      <c r="E399" s="68"/>
      <c r="F399" s="68"/>
      <c r="G399" s="68"/>
      <c r="H399" s="68"/>
      <c r="I399" s="68"/>
      <c r="J399" s="68"/>
      <c r="K399" s="68"/>
      <c r="L399" s="68"/>
      <c r="M399" s="68"/>
      <c r="N399" s="68"/>
      <c r="O399" s="68"/>
      <c r="P399" s="68"/>
      <c r="Q399" s="68"/>
      <c r="R399" s="68"/>
      <c r="S399" s="68"/>
      <c r="T399" s="68"/>
      <c r="U399" s="68"/>
      <c r="V399" s="68"/>
      <c r="W399" s="68"/>
      <c r="X399" s="68"/>
      <c r="Y399" s="68"/>
      <c r="Z399" s="68"/>
    </row>
    <row r="400" spans="1:26" ht="12.75" customHeight="1">
      <c r="A400" s="68"/>
      <c r="B400" s="68"/>
      <c r="C400" s="68"/>
      <c r="D400" s="68"/>
      <c r="E400" s="68"/>
      <c r="F400" s="68"/>
      <c r="G400" s="68"/>
      <c r="H400" s="68"/>
      <c r="I400" s="68"/>
      <c r="J400" s="68"/>
      <c r="K400" s="68"/>
      <c r="L400" s="68"/>
      <c r="M400" s="68"/>
      <c r="N400" s="68"/>
      <c r="O400" s="68"/>
      <c r="P400" s="68"/>
      <c r="Q400" s="68"/>
      <c r="R400" s="68"/>
      <c r="S400" s="68"/>
      <c r="T400" s="68"/>
      <c r="U400" s="68"/>
      <c r="V400" s="68"/>
      <c r="W400" s="68"/>
      <c r="X400" s="68"/>
      <c r="Y400" s="68"/>
      <c r="Z400" s="68"/>
    </row>
    <row r="401" spans="1:26" ht="12.75" customHeight="1">
      <c r="A401" s="68"/>
      <c r="B401" s="68"/>
      <c r="C401" s="68"/>
      <c r="D401" s="68"/>
      <c r="E401" s="68"/>
      <c r="F401" s="68"/>
      <c r="G401" s="68"/>
      <c r="H401" s="68"/>
      <c r="I401" s="68"/>
      <c r="J401" s="68"/>
      <c r="K401" s="68"/>
      <c r="L401" s="68"/>
      <c r="M401" s="68"/>
      <c r="N401" s="68"/>
      <c r="O401" s="68"/>
      <c r="P401" s="68"/>
      <c r="Q401" s="68"/>
      <c r="R401" s="68"/>
      <c r="S401" s="68"/>
      <c r="T401" s="68"/>
      <c r="U401" s="68"/>
      <c r="V401" s="68"/>
      <c r="W401" s="68"/>
      <c r="X401" s="68"/>
      <c r="Y401" s="68"/>
      <c r="Z401" s="68"/>
    </row>
    <row r="402" spans="1:26" ht="12.75" customHeight="1">
      <c r="A402" s="68"/>
      <c r="B402" s="68"/>
      <c r="C402" s="68"/>
      <c r="D402" s="68"/>
      <c r="E402" s="68"/>
      <c r="F402" s="68"/>
      <c r="G402" s="68"/>
      <c r="H402" s="68"/>
      <c r="I402" s="68"/>
      <c r="J402" s="68"/>
      <c r="K402" s="68"/>
      <c r="L402" s="68"/>
      <c r="M402" s="68"/>
      <c r="N402" s="68"/>
      <c r="O402" s="68"/>
      <c r="P402" s="68"/>
      <c r="Q402" s="68"/>
      <c r="R402" s="68"/>
      <c r="S402" s="68"/>
      <c r="T402" s="68"/>
      <c r="U402" s="68"/>
      <c r="V402" s="68"/>
      <c r="W402" s="68"/>
      <c r="X402" s="68"/>
      <c r="Y402" s="68"/>
      <c r="Z402" s="68"/>
    </row>
    <row r="403" spans="1:26" ht="12.75" customHeight="1">
      <c r="A403" s="68"/>
      <c r="B403" s="68"/>
      <c r="C403" s="68"/>
      <c r="D403" s="68"/>
      <c r="E403" s="68"/>
      <c r="F403" s="68"/>
      <c r="G403" s="68"/>
      <c r="H403" s="68"/>
      <c r="I403" s="68"/>
      <c r="J403" s="68"/>
      <c r="K403" s="68"/>
      <c r="L403" s="68"/>
      <c r="M403" s="68"/>
      <c r="N403" s="68"/>
      <c r="O403" s="68"/>
      <c r="P403" s="68"/>
      <c r="Q403" s="68"/>
      <c r="R403" s="68"/>
      <c r="S403" s="68"/>
      <c r="T403" s="68"/>
      <c r="U403" s="68"/>
      <c r="V403" s="68"/>
      <c r="W403" s="68"/>
      <c r="X403" s="68"/>
      <c r="Y403" s="68"/>
      <c r="Z403" s="68"/>
    </row>
    <row r="404" spans="1:26" ht="12.75" customHeight="1">
      <c r="A404" s="68"/>
      <c r="B404" s="68"/>
      <c r="C404" s="68"/>
      <c r="D404" s="68"/>
      <c r="E404" s="68"/>
      <c r="F404" s="68"/>
      <c r="G404" s="68"/>
      <c r="H404" s="68"/>
      <c r="I404" s="68"/>
      <c r="J404" s="68"/>
      <c r="K404" s="68"/>
      <c r="L404" s="68"/>
      <c r="M404" s="68"/>
      <c r="N404" s="68"/>
      <c r="O404" s="68"/>
      <c r="P404" s="68"/>
      <c r="Q404" s="68"/>
      <c r="R404" s="68"/>
      <c r="S404" s="68"/>
      <c r="T404" s="68"/>
      <c r="U404" s="68"/>
      <c r="V404" s="68"/>
      <c r="W404" s="68"/>
      <c r="X404" s="68"/>
      <c r="Y404" s="68"/>
      <c r="Z404" s="68"/>
    </row>
    <row r="405" spans="1:26" ht="12.75" customHeight="1">
      <c r="A405" s="68"/>
      <c r="B405" s="68"/>
      <c r="C405" s="68"/>
      <c r="D405" s="68"/>
      <c r="E405" s="68"/>
      <c r="F405" s="68"/>
      <c r="G405" s="68"/>
      <c r="H405" s="68"/>
      <c r="I405" s="68"/>
      <c r="J405" s="68"/>
      <c r="K405" s="68"/>
      <c r="L405" s="68"/>
      <c r="M405" s="68"/>
      <c r="N405" s="68"/>
      <c r="O405" s="68"/>
      <c r="P405" s="68"/>
      <c r="Q405" s="68"/>
      <c r="R405" s="68"/>
      <c r="S405" s="68"/>
      <c r="T405" s="68"/>
      <c r="U405" s="68"/>
      <c r="V405" s="68"/>
      <c r="W405" s="68"/>
      <c r="X405" s="68"/>
      <c r="Y405" s="68"/>
      <c r="Z405" s="68"/>
    </row>
    <row r="406" spans="1:26" ht="12.75" customHeight="1">
      <c r="A406" s="68"/>
      <c r="B406" s="68"/>
      <c r="C406" s="68"/>
      <c r="D406" s="68"/>
      <c r="E406" s="68"/>
      <c r="F406" s="68"/>
      <c r="G406" s="68"/>
      <c r="H406" s="68"/>
      <c r="I406" s="68"/>
      <c r="J406" s="68"/>
      <c r="K406" s="68"/>
      <c r="L406" s="68"/>
      <c r="M406" s="68"/>
      <c r="N406" s="68"/>
      <c r="O406" s="68"/>
      <c r="P406" s="68"/>
      <c r="Q406" s="68"/>
      <c r="R406" s="68"/>
      <c r="S406" s="68"/>
      <c r="T406" s="68"/>
      <c r="U406" s="68"/>
      <c r="V406" s="68"/>
      <c r="W406" s="68"/>
      <c r="X406" s="68"/>
      <c r="Y406" s="68"/>
      <c r="Z406" s="68"/>
    </row>
    <row r="407" spans="1:26" ht="12.75" customHeight="1">
      <c r="A407" s="68"/>
      <c r="B407" s="68"/>
      <c r="C407" s="68"/>
      <c r="D407" s="68"/>
      <c r="E407" s="68"/>
      <c r="F407" s="68"/>
      <c r="G407" s="68"/>
      <c r="H407" s="68"/>
      <c r="I407" s="68"/>
      <c r="J407" s="68"/>
      <c r="K407" s="68"/>
      <c r="L407" s="68"/>
      <c r="M407" s="68"/>
      <c r="N407" s="68"/>
      <c r="O407" s="68"/>
      <c r="P407" s="68"/>
      <c r="Q407" s="68"/>
      <c r="R407" s="68"/>
      <c r="S407" s="68"/>
      <c r="T407" s="68"/>
      <c r="U407" s="68"/>
      <c r="V407" s="68"/>
      <c r="W407" s="68"/>
      <c r="X407" s="68"/>
      <c r="Y407" s="68"/>
      <c r="Z407" s="68"/>
    </row>
    <row r="408" spans="1:26" ht="12.75" customHeight="1">
      <c r="A408" s="68"/>
      <c r="B408" s="68"/>
      <c r="C408" s="68"/>
      <c r="D408" s="68"/>
      <c r="E408" s="68"/>
      <c r="F408" s="68"/>
      <c r="G408" s="68"/>
      <c r="H408" s="68"/>
      <c r="I408" s="68"/>
      <c r="J408" s="68"/>
      <c r="K408" s="68"/>
      <c r="L408" s="68"/>
      <c r="M408" s="68"/>
      <c r="N408" s="68"/>
      <c r="O408" s="68"/>
      <c r="P408" s="68"/>
      <c r="Q408" s="68"/>
      <c r="R408" s="68"/>
      <c r="S408" s="68"/>
      <c r="T408" s="68"/>
      <c r="U408" s="68"/>
      <c r="V408" s="68"/>
      <c r="W408" s="68"/>
      <c r="X408" s="68"/>
      <c r="Y408" s="68"/>
      <c r="Z408" s="68"/>
    </row>
    <row r="409" spans="1:26" ht="12.75" customHeight="1">
      <c r="A409" s="68"/>
      <c r="B409" s="68"/>
      <c r="C409" s="68"/>
      <c r="D409" s="68"/>
      <c r="E409" s="68"/>
      <c r="F409" s="68"/>
      <c r="G409" s="68"/>
      <c r="H409" s="68"/>
      <c r="I409" s="68"/>
      <c r="J409" s="68"/>
      <c r="K409" s="68"/>
      <c r="L409" s="68"/>
      <c r="M409" s="68"/>
      <c r="N409" s="68"/>
      <c r="O409" s="68"/>
      <c r="P409" s="68"/>
      <c r="Q409" s="68"/>
      <c r="R409" s="68"/>
      <c r="S409" s="68"/>
      <c r="T409" s="68"/>
      <c r="U409" s="68"/>
      <c r="V409" s="68"/>
      <c r="W409" s="68"/>
      <c r="X409" s="68"/>
      <c r="Y409" s="68"/>
      <c r="Z409" s="68"/>
    </row>
    <row r="410" spans="1:26" ht="12.75" customHeight="1">
      <c r="A410" s="68"/>
      <c r="B410" s="68"/>
      <c r="C410" s="68"/>
      <c r="D410" s="68"/>
      <c r="E410" s="68"/>
      <c r="F410" s="68"/>
      <c r="G410" s="68"/>
      <c r="H410" s="68"/>
      <c r="I410" s="68"/>
      <c r="J410" s="68"/>
      <c r="K410" s="68"/>
      <c r="L410" s="68"/>
      <c r="M410" s="68"/>
      <c r="N410" s="68"/>
      <c r="O410" s="68"/>
      <c r="P410" s="68"/>
      <c r="Q410" s="68"/>
      <c r="R410" s="68"/>
      <c r="S410" s="68"/>
      <c r="T410" s="68"/>
      <c r="U410" s="68"/>
      <c r="V410" s="68"/>
      <c r="W410" s="68"/>
      <c r="X410" s="68"/>
      <c r="Y410" s="68"/>
      <c r="Z410" s="68"/>
    </row>
    <row r="411" spans="1:26" ht="12.75" customHeight="1">
      <c r="A411" s="68"/>
      <c r="B411" s="68"/>
      <c r="C411" s="68"/>
      <c r="D411" s="68"/>
      <c r="E411" s="68"/>
      <c r="F411" s="68"/>
      <c r="G411" s="68"/>
      <c r="H411" s="68"/>
      <c r="I411" s="68"/>
      <c r="J411" s="68"/>
      <c r="K411" s="68"/>
      <c r="L411" s="68"/>
      <c r="M411" s="68"/>
      <c r="N411" s="68"/>
      <c r="O411" s="68"/>
      <c r="P411" s="68"/>
      <c r="Q411" s="68"/>
      <c r="R411" s="68"/>
      <c r="S411" s="68"/>
      <c r="T411" s="68"/>
      <c r="U411" s="68"/>
      <c r="V411" s="68"/>
      <c r="W411" s="68"/>
      <c r="X411" s="68"/>
      <c r="Y411" s="68"/>
      <c r="Z411" s="68"/>
    </row>
    <row r="412" spans="1:26" ht="12.75" customHeight="1">
      <c r="A412" s="68"/>
      <c r="B412" s="68"/>
      <c r="C412" s="68"/>
      <c r="D412" s="68"/>
      <c r="E412" s="68"/>
      <c r="F412" s="68"/>
      <c r="G412" s="68"/>
      <c r="H412" s="68"/>
      <c r="I412" s="68"/>
      <c r="J412" s="68"/>
      <c r="K412" s="68"/>
      <c r="L412" s="68"/>
      <c r="M412" s="68"/>
      <c r="N412" s="68"/>
      <c r="O412" s="68"/>
      <c r="P412" s="68"/>
      <c r="Q412" s="68"/>
      <c r="R412" s="68"/>
      <c r="S412" s="68"/>
      <c r="T412" s="68"/>
      <c r="U412" s="68"/>
      <c r="V412" s="68"/>
      <c r="W412" s="68"/>
      <c r="X412" s="68"/>
      <c r="Y412" s="68"/>
      <c r="Z412" s="68"/>
    </row>
    <row r="413" spans="1:26" ht="12.75" customHeight="1">
      <c r="A413" s="68"/>
      <c r="B413" s="68"/>
      <c r="C413" s="68"/>
      <c r="D413" s="68"/>
      <c r="E413" s="68"/>
      <c r="F413" s="68"/>
      <c r="G413" s="68"/>
      <c r="H413" s="68"/>
      <c r="I413" s="68"/>
      <c r="J413" s="68"/>
      <c r="K413" s="68"/>
      <c r="L413" s="68"/>
      <c r="M413" s="68"/>
      <c r="N413" s="68"/>
      <c r="O413" s="68"/>
      <c r="P413" s="68"/>
      <c r="Q413" s="68"/>
      <c r="R413" s="68"/>
      <c r="S413" s="68"/>
      <c r="T413" s="68"/>
      <c r="U413" s="68"/>
      <c r="V413" s="68"/>
      <c r="W413" s="68"/>
      <c r="X413" s="68"/>
      <c r="Y413" s="68"/>
      <c r="Z413" s="68"/>
    </row>
    <row r="414" spans="1:26" ht="12.75" customHeight="1">
      <c r="A414" s="68"/>
      <c r="B414" s="68"/>
      <c r="C414" s="68"/>
      <c r="D414" s="68"/>
      <c r="E414" s="68"/>
      <c r="F414" s="68"/>
      <c r="G414" s="68"/>
      <c r="H414" s="68"/>
      <c r="I414" s="68"/>
      <c r="J414" s="68"/>
      <c r="K414" s="68"/>
      <c r="L414" s="68"/>
      <c r="M414" s="68"/>
      <c r="N414" s="68"/>
      <c r="O414" s="68"/>
      <c r="P414" s="68"/>
      <c r="Q414" s="68"/>
      <c r="R414" s="68"/>
      <c r="S414" s="68"/>
      <c r="T414" s="68"/>
      <c r="U414" s="68"/>
      <c r="V414" s="68"/>
      <c r="W414" s="68"/>
      <c r="X414" s="68"/>
      <c r="Y414" s="68"/>
      <c r="Z414" s="68"/>
    </row>
    <row r="415" spans="1:26" ht="12.75" customHeight="1">
      <c r="A415" s="68"/>
      <c r="B415" s="68"/>
      <c r="C415" s="68"/>
      <c r="D415" s="68"/>
      <c r="E415" s="68"/>
      <c r="F415" s="68"/>
      <c r="G415" s="68"/>
      <c r="H415" s="68"/>
      <c r="I415" s="68"/>
      <c r="J415" s="68"/>
      <c r="K415" s="68"/>
      <c r="L415" s="68"/>
      <c r="M415" s="68"/>
      <c r="N415" s="68"/>
      <c r="O415" s="68"/>
      <c r="P415" s="68"/>
      <c r="Q415" s="68"/>
      <c r="R415" s="68"/>
      <c r="S415" s="68"/>
      <c r="T415" s="68"/>
      <c r="U415" s="68"/>
      <c r="V415" s="68"/>
      <c r="W415" s="68"/>
      <c r="X415" s="68"/>
      <c r="Y415" s="68"/>
      <c r="Z415" s="68"/>
    </row>
    <row r="416" spans="1:26" ht="12.75" customHeight="1">
      <c r="A416" s="68"/>
      <c r="B416" s="68"/>
      <c r="C416" s="68"/>
      <c r="D416" s="68"/>
      <c r="E416" s="68"/>
      <c r="F416" s="68"/>
      <c r="G416" s="68"/>
      <c r="H416" s="68"/>
      <c r="I416" s="68"/>
      <c r="J416" s="68"/>
      <c r="K416" s="68"/>
      <c r="L416" s="68"/>
      <c r="M416" s="68"/>
      <c r="N416" s="68"/>
      <c r="O416" s="68"/>
      <c r="P416" s="68"/>
      <c r="Q416" s="68"/>
      <c r="R416" s="68"/>
      <c r="S416" s="68"/>
      <c r="T416" s="68"/>
      <c r="U416" s="68"/>
      <c r="V416" s="68"/>
      <c r="W416" s="68"/>
      <c r="X416" s="68"/>
      <c r="Y416" s="68"/>
      <c r="Z416" s="68"/>
    </row>
    <row r="417" spans="1:26" ht="12.75" customHeight="1">
      <c r="A417" s="68"/>
      <c r="B417" s="68"/>
      <c r="C417" s="68"/>
      <c r="D417" s="68"/>
      <c r="E417" s="68"/>
      <c r="F417" s="68"/>
      <c r="G417" s="68"/>
      <c r="H417" s="68"/>
      <c r="I417" s="68"/>
      <c r="J417" s="68"/>
      <c r="K417" s="68"/>
      <c r="L417" s="68"/>
      <c r="M417" s="68"/>
      <c r="N417" s="68"/>
      <c r="O417" s="68"/>
      <c r="P417" s="68"/>
      <c r="Q417" s="68"/>
      <c r="R417" s="68"/>
      <c r="S417" s="68"/>
      <c r="T417" s="68"/>
      <c r="U417" s="68"/>
      <c r="V417" s="68"/>
      <c r="W417" s="68"/>
      <c r="X417" s="68"/>
      <c r="Y417" s="68"/>
      <c r="Z417" s="68"/>
    </row>
    <row r="418" spans="1:26" ht="12.75" customHeight="1">
      <c r="A418" s="68"/>
      <c r="B418" s="68"/>
      <c r="C418" s="68"/>
      <c r="D418" s="68"/>
      <c r="E418" s="68"/>
      <c r="F418" s="68"/>
      <c r="G418" s="68"/>
      <c r="H418" s="68"/>
      <c r="I418" s="68"/>
      <c r="J418" s="68"/>
      <c r="K418" s="68"/>
      <c r="L418" s="68"/>
      <c r="M418" s="68"/>
      <c r="N418" s="68"/>
      <c r="O418" s="68"/>
      <c r="P418" s="68"/>
      <c r="Q418" s="68"/>
      <c r="R418" s="68"/>
      <c r="S418" s="68"/>
      <c r="T418" s="68"/>
      <c r="U418" s="68"/>
      <c r="V418" s="68"/>
      <c r="W418" s="68"/>
      <c r="X418" s="68"/>
      <c r="Y418" s="68"/>
      <c r="Z418" s="68"/>
    </row>
    <row r="419" spans="1:26" ht="12.75" customHeight="1">
      <c r="A419" s="68"/>
      <c r="B419" s="68"/>
      <c r="C419" s="68"/>
      <c r="D419" s="68"/>
      <c r="E419" s="68"/>
      <c r="F419" s="68"/>
      <c r="G419" s="68"/>
      <c r="H419" s="68"/>
      <c r="I419" s="68"/>
      <c r="J419" s="68"/>
      <c r="K419" s="68"/>
      <c r="L419" s="68"/>
      <c r="M419" s="68"/>
      <c r="N419" s="68"/>
      <c r="O419" s="68"/>
      <c r="P419" s="68"/>
      <c r="Q419" s="68"/>
      <c r="R419" s="68"/>
      <c r="S419" s="68"/>
      <c r="T419" s="68"/>
      <c r="U419" s="68"/>
      <c r="V419" s="68"/>
      <c r="W419" s="68"/>
      <c r="X419" s="68"/>
      <c r="Y419" s="68"/>
      <c r="Z419" s="68"/>
    </row>
    <row r="420" spans="1:26" ht="12.75" customHeight="1">
      <c r="A420" s="68"/>
      <c r="B420" s="68"/>
      <c r="C420" s="68"/>
      <c r="D420" s="68"/>
      <c r="E420" s="68"/>
      <c r="F420" s="68"/>
      <c r="G420" s="68"/>
      <c r="H420" s="68"/>
      <c r="I420" s="68"/>
      <c r="J420" s="68"/>
      <c r="K420" s="68"/>
      <c r="L420" s="68"/>
      <c r="M420" s="68"/>
      <c r="N420" s="68"/>
      <c r="O420" s="68"/>
      <c r="P420" s="68"/>
      <c r="Q420" s="68"/>
      <c r="R420" s="68"/>
      <c r="S420" s="68"/>
      <c r="T420" s="68"/>
      <c r="U420" s="68"/>
      <c r="V420" s="68"/>
      <c r="W420" s="68"/>
      <c r="X420" s="68"/>
      <c r="Y420" s="68"/>
      <c r="Z420" s="68"/>
    </row>
    <row r="421" spans="1:26" ht="12.75" customHeight="1">
      <c r="A421" s="68"/>
      <c r="B421" s="68"/>
      <c r="C421" s="68"/>
      <c r="D421" s="68"/>
      <c r="E421" s="68"/>
      <c r="F421" s="68"/>
      <c r="G421" s="68"/>
      <c r="H421" s="68"/>
      <c r="I421" s="68"/>
      <c r="J421" s="68"/>
      <c r="K421" s="68"/>
      <c r="L421" s="68"/>
      <c r="M421" s="68"/>
      <c r="N421" s="68"/>
      <c r="O421" s="68"/>
      <c r="P421" s="68"/>
      <c r="Q421" s="68"/>
      <c r="R421" s="68"/>
      <c r="S421" s="68"/>
      <c r="T421" s="68"/>
      <c r="U421" s="68"/>
      <c r="V421" s="68"/>
      <c r="W421" s="68"/>
      <c r="X421" s="68"/>
      <c r="Y421" s="68"/>
      <c r="Z421" s="68"/>
    </row>
    <row r="422" spans="1:26" ht="12.75" customHeight="1">
      <c r="A422" s="68"/>
      <c r="B422" s="68"/>
      <c r="C422" s="68"/>
      <c r="D422" s="68"/>
      <c r="E422" s="68"/>
      <c r="F422" s="68"/>
      <c r="G422" s="68"/>
      <c r="H422" s="68"/>
      <c r="I422" s="68"/>
      <c r="J422" s="68"/>
      <c r="K422" s="68"/>
      <c r="L422" s="68"/>
      <c r="M422" s="68"/>
      <c r="N422" s="68"/>
      <c r="O422" s="68"/>
      <c r="P422" s="68"/>
      <c r="Q422" s="68"/>
      <c r="R422" s="68"/>
      <c r="S422" s="68"/>
      <c r="T422" s="68"/>
      <c r="U422" s="68"/>
      <c r="V422" s="68"/>
      <c r="W422" s="68"/>
      <c r="X422" s="68"/>
      <c r="Y422" s="68"/>
      <c r="Z422" s="68"/>
    </row>
    <row r="423" spans="1:26" ht="12.75" customHeight="1">
      <c r="A423" s="68"/>
      <c r="B423" s="68"/>
      <c r="C423" s="68"/>
      <c r="D423" s="68"/>
      <c r="E423" s="68"/>
      <c r="F423" s="68"/>
      <c r="G423" s="68"/>
      <c r="H423" s="68"/>
      <c r="I423" s="68"/>
      <c r="J423" s="68"/>
      <c r="K423" s="68"/>
      <c r="L423" s="68"/>
      <c r="M423" s="68"/>
      <c r="N423" s="68"/>
      <c r="O423" s="68"/>
      <c r="P423" s="68"/>
      <c r="Q423" s="68"/>
      <c r="R423" s="68"/>
      <c r="S423" s="68"/>
      <c r="T423" s="68"/>
      <c r="U423" s="68"/>
      <c r="V423" s="68"/>
      <c r="W423" s="68"/>
      <c r="X423" s="68"/>
      <c r="Y423" s="68"/>
      <c r="Z423" s="68"/>
    </row>
    <row r="424" spans="1:26" ht="12.75" customHeight="1">
      <c r="A424" s="68"/>
      <c r="B424" s="68"/>
      <c r="C424" s="68"/>
      <c r="D424" s="68"/>
      <c r="E424" s="68"/>
      <c r="F424" s="68"/>
      <c r="G424" s="68"/>
      <c r="H424" s="68"/>
      <c r="I424" s="68"/>
      <c r="J424" s="68"/>
      <c r="K424" s="68"/>
      <c r="L424" s="68"/>
      <c r="M424" s="68"/>
      <c r="N424" s="68"/>
      <c r="O424" s="68"/>
      <c r="P424" s="68"/>
      <c r="Q424" s="68"/>
      <c r="R424" s="68"/>
      <c r="S424" s="68"/>
      <c r="T424" s="68"/>
      <c r="U424" s="68"/>
      <c r="V424" s="68"/>
      <c r="W424" s="68"/>
      <c r="X424" s="68"/>
      <c r="Y424" s="68"/>
      <c r="Z424" s="68"/>
    </row>
    <row r="425" spans="1:26" ht="12.75" customHeight="1">
      <c r="A425" s="68"/>
      <c r="B425" s="68"/>
      <c r="C425" s="68"/>
      <c r="D425" s="68"/>
      <c r="E425" s="68"/>
      <c r="F425" s="68"/>
      <c r="G425" s="68"/>
      <c r="H425" s="68"/>
      <c r="I425" s="68"/>
      <c r="J425" s="68"/>
      <c r="K425" s="68"/>
      <c r="L425" s="68"/>
      <c r="M425" s="68"/>
      <c r="N425" s="68"/>
      <c r="O425" s="68"/>
      <c r="P425" s="68"/>
      <c r="Q425" s="68"/>
      <c r="R425" s="68"/>
      <c r="S425" s="68"/>
      <c r="T425" s="68"/>
      <c r="U425" s="68"/>
      <c r="V425" s="68"/>
      <c r="W425" s="68"/>
      <c r="X425" s="68"/>
      <c r="Y425" s="68"/>
      <c r="Z425" s="68"/>
    </row>
    <row r="426" spans="1:26" ht="12.75" customHeight="1">
      <c r="A426" s="68"/>
      <c r="B426" s="68"/>
      <c r="C426" s="68"/>
      <c r="D426" s="68"/>
      <c r="E426" s="68"/>
      <c r="F426" s="68"/>
      <c r="G426" s="68"/>
      <c r="H426" s="68"/>
      <c r="I426" s="68"/>
      <c r="J426" s="68"/>
      <c r="K426" s="68"/>
      <c r="L426" s="68"/>
      <c r="M426" s="68"/>
      <c r="N426" s="68"/>
      <c r="O426" s="68"/>
      <c r="P426" s="68"/>
      <c r="Q426" s="68"/>
      <c r="R426" s="68"/>
      <c r="S426" s="68"/>
      <c r="T426" s="68"/>
      <c r="U426" s="68"/>
      <c r="V426" s="68"/>
      <c r="W426" s="68"/>
      <c r="X426" s="68"/>
      <c r="Y426" s="68"/>
      <c r="Z426" s="68"/>
    </row>
    <row r="427" spans="1:26" ht="12.75" customHeight="1">
      <c r="A427" s="68"/>
      <c r="B427" s="68"/>
      <c r="C427" s="68"/>
      <c r="D427" s="68"/>
      <c r="E427" s="68"/>
      <c r="F427" s="68"/>
      <c r="G427" s="68"/>
      <c r="H427" s="68"/>
      <c r="I427" s="68"/>
      <c r="J427" s="68"/>
      <c r="K427" s="68"/>
      <c r="L427" s="68"/>
      <c r="M427" s="68"/>
      <c r="N427" s="68"/>
      <c r="O427" s="68"/>
      <c r="P427" s="68"/>
      <c r="Q427" s="68"/>
      <c r="R427" s="68"/>
      <c r="S427" s="68"/>
      <c r="T427" s="68"/>
      <c r="U427" s="68"/>
      <c r="V427" s="68"/>
      <c r="W427" s="68"/>
      <c r="X427" s="68"/>
      <c r="Y427" s="68"/>
      <c r="Z427" s="68"/>
    </row>
    <row r="428" spans="1:26" ht="12.75" customHeight="1">
      <c r="A428" s="68"/>
      <c r="B428" s="68"/>
      <c r="C428" s="68"/>
      <c r="D428" s="68"/>
      <c r="E428" s="68"/>
      <c r="F428" s="68"/>
      <c r="G428" s="68"/>
      <c r="H428" s="68"/>
      <c r="I428" s="68"/>
      <c r="J428" s="68"/>
      <c r="K428" s="68"/>
      <c r="L428" s="68"/>
      <c r="M428" s="68"/>
      <c r="N428" s="68"/>
      <c r="O428" s="68"/>
      <c r="P428" s="68"/>
      <c r="Q428" s="68"/>
      <c r="R428" s="68"/>
      <c r="S428" s="68"/>
      <c r="T428" s="68"/>
      <c r="U428" s="68"/>
      <c r="V428" s="68"/>
      <c r="W428" s="68"/>
      <c r="X428" s="68"/>
      <c r="Y428" s="68"/>
      <c r="Z428" s="68"/>
    </row>
    <row r="429" spans="1:26" ht="12.75" customHeight="1">
      <c r="A429" s="68"/>
      <c r="B429" s="68"/>
      <c r="C429" s="68"/>
      <c r="D429" s="68"/>
      <c r="E429" s="68"/>
      <c r="F429" s="68"/>
      <c r="G429" s="68"/>
      <c r="H429" s="68"/>
      <c r="I429" s="68"/>
      <c r="J429" s="68"/>
      <c r="K429" s="68"/>
      <c r="L429" s="68"/>
      <c r="M429" s="68"/>
      <c r="N429" s="68"/>
      <c r="O429" s="68"/>
      <c r="P429" s="68"/>
      <c r="Q429" s="68"/>
      <c r="R429" s="68"/>
      <c r="S429" s="68"/>
      <c r="T429" s="68"/>
      <c r="U429" s="68"/>
      <c r="V429" s="68"/>
      <c r="W429" s="68"/>
      <c r="X429" s="68"/>
      <c r="Y429" s="68"/>
      <c r="Z429" s="68"/>
    </row>
    <row r="430" spans="1:26" ht="12.75" customHeight="1">
      <c r="A430" s="68"/>
      <c r="B430" s="68"/>
      <c r="C430" s="68"/>
      <c r="D430" s="68"/>
      <c r="E430" s="68"/>
      <c r="F430" s="68"/>
      <c r="G430" s="68"/>
      <c r="H430" s="68"/>
      <c r="I430" s="68"/>
      <c r="J430" s="68"/>
      <c r="K430" s="68"/>
      <c r="L430" s="68"/>
      <c r="M430" s="68"/>
      <c r="N430" s="68"/>
      <c r="O430" s="68"/>
      <c r="P430" s="68"/>
      <c r="Q430" s="68"/>
      <c r="R430" s="68"/>
      <c r="S430" s="68"/>
      <c r="T430" s="68"/>
      <c r="U430" s="68"/>
      <c r="V430" s="68"/>
      <c r="W430" s="68"/>
      <c r="X430" s="68"/>
      <c r="Y430" s="68"/>
      <c r="Z430" s="68"/>
    </row>
    <row r="431" spans="1:26" ht="12.75" customHeight="1">
      <c r="A431" s="68"/>
      <c r="B431" s="68"/>
      <c r="C431" s="68"/>
      <c r="D431" s="68"/>
      <c r="E431" s="68"/>
      <c r="F431" s="68"/>
      <c r="G431" s="68"/>
      <c r="H431" s="68"/>
      <c r="I431" s="68"/>
      <c r="J431" s="68"/>
      <c r="K431" s="68"/>
      <c r="L431" s="68"/>
      <c r="M431" s="68"/>
      <c r="N431" s="68"/>
      <c r="O431" s="68"/>
      <c r="P431" s="68"/>
      <c r="Q431" s="68"/>
      <c r="R431" s="68"/>
      <c r="S431" s="68"/>
      <c r="T431" s="68"/>
      <c r="U431" s="68"/>
      <c r="V431" s="68"/>
      <c r="W431" s="68"/>
      <c r="X431" s="68"/>
      <c r="Y431" s="68"/>
      <c r="Z431" s="68"/>
    </row>
    <row r="432" spans="1:26" ht="12.75" customHeight="1">
      <c r="A432" s="68"/>
      <c r="B432" s="68"/>
      <c r="C432" s="68"/>
      <c r="D432" s="68"/>
      <c r="E432" s="68"/>
      <c r="F432" s="68"/>
      <c r="G432" s="68"/>
      <c r="H432" s="68"/>
      <c r="I432" s="68"/>
      <c r="J432" s="68"/>
      <c r="K432" s="68"/>
      <c r="L432" s="68"/>
      <c r="M432" s="68"/>
      <c r="N432" s="68"/>
      <c r="O432" s="68"/>
      <c r="P432" s="68"/>
      <c r="Q432" s="68"/>
      <c r="R432" s="68"/>
      <c r="S432" s="68"/>
      <c r="T432" s="68"/>
      <c r="U432" s="68"/>
      <c r="V432" s="68"/>
      <c r="W432" s="68"/>
      <c r="X432" s="68"/>
      <c r="Y432" s="68"/>
      <c r="Z432" s="68"/>
    </row>
    <row r="433" spans="1:26" ht="12.75" customHeight="1">
      <c r="A433" s="68"/>
      <c r="B433" s="68"/>
      <c r="C433" s="68"/>
      <c r="D433" s="68"/>
      <c r="E433" s="68"/>
      <c r="F433" s="68"/>
      <c r="G433" s="68"/>
      <c r="H433" s="68"/>
      <c r="I433" s="68"/>
      <c r="J433" s="68"/>
      <c r="K433" s="68"/>
      <c r="L433" s="68"/>
      <c r="M433" s="68"/>
      <c r="N433" s="68"/>
      <c r="O433" s="68"/>
      <c r="P433" s="68"/>
      <c r="Q433" s="68"/>
      <c r="R433" s="68"/>
      <c r="S433" s="68"/>
      <c r="T433" s="68"/>
      <c r="U433" s="68"/>
      <c r="V433" s="68"/>
      <c r="W433" s="68"/>
      <c r="X433" s="68"/>
      <c r="Y433" s="68"/>
      <c r="Z433" s="68"/>
    </row>
    <row r="434" spans="1:26" ht="12.75" customHeight="1">
      <c r="A434" s="68"/>
      <c r="B434" s="68"/>
      <c r="C434" s="68"/>
      <c r="D434" s="68"/>
      <c r="E434" s="68"/>
      <c r="F434" s="68"/>
      <c r="G434" s="68"/>
      <c r="H434" s="68"/>
      <c r="I434" s="68"/>
      <c r="J434" s="68"/>
      <c r="K434" s="68"/>
      <c r="L434" s="68"/>
      <c r="M434" s="68"/>
      <c r="N434" s="68"/>
      <c r="O434" s="68"/>
      <c r="P434" s="68"/>
      <c r="Q434" s="68"/>
      <c r="R434" s="68"/>
      <c r="S434" s="68"/>
      <c r="T434" s="68"/>
      <c r="U434" s="68"/>
      <c r="V434" s="68"/>
      <c r="W434" s="68"/>
      <c r="X434" s="68"/>
      <c r="Y434" s="68"/>
      <c r="Z434" s="68"/>
    </row>
    <row r="435" spans="1:26" ht="12.75" customHeight="1">
      <c r="A435" s="68"/>
      <c r="B435" s="68"/>
      <c r="C435" s="68"/>
      <c r="D435" s="68"/>
      <c r="E435" s="68"/>
      <c r="F435" s="68"/>
      <c r="G435" s="68"/>
      <c r="H435" s="68"/>
      <c r="I435" s="68"/>
      <c r="J435" s="68"/>
      <c r="K435" s="68"/>
      <c r="L435" s="68"/>
      <c r="M435" s="68"/>
      <c r="N435" s="68"/>
      <c r="O435" s="68"/>
      <c r="P435" s="68"/>
      <c r="Q435" s="68"/>
      <c r="R435" s="68"/>
      <c r="S435" s="68"/>
      <c r="T435" s="68"/>
      <c r="U435" s="68"/>
      <c r="V435" s="68"/>
      <c r="W435" s="68"/>
      <c r="X435" s="68"/>
      <c r="Y435" s="68"/>
      <c r="Z435" s="68"/>
    </row>
    <row r="436" spans="1:26" ht="12.75" customHeight="1">
      <c r="A436" s="68"/>
      <c r="B436" s="68"/>
      <c r="C436" s="68"/>
      <c r="D436" s="68"/>
      <c r="E436" s="68"/>
      <c r="F436" s="68"/>
      <c r="G436" s="68"/>
      <c r="H436" s="68"/>
      <c r="I436" s="68"/>
      <c r="J436" s="68"/>
      <c r="K436" s="68"/>
      <c r="L436" s="68"/>
      <c r="M436" s="68"/>
      <c r="N436" s="68"/>
      <c r="O436" s="68"/>
      <c r="P436" s="68"/>
      <c r="Q436" s="68"/>
      <c r="R436" s="68"/>
      <c r="S436" s="68"/>
      <c r="T436" s="68"/>
      <c r="U436" s="68"/>
      <c r="V436" s="68"/>
      <c r="W436" s="68"/>
      <c r="X436" s="68"/>
      <c r="Y436" s="68"/>
      <c r="Z436" s="68"/>
    </row>
    <row r="437" spans="1:26" ht="12.75" customHeight="1">
      <c r="A437" s="68"/>
      <c r="B437" s="68"/>
      <c r="C437" s="68"/>
      <c r="D437" s="68"/>
      <c r="E437" s="68"/>
      <c r="F437" s="68"/>
      <c r="G437" s="68"/>
      <c r="H437" s="68"/>
      <c r="I437" s="68"/>
      <c r="J437" s="68"/>
      <c r="K437" s="68"/>
      <c r="L437" s="68"/>
      <c r="M437" s="68"/>
      <c r="N437" s="68"/>
      <c r="O437" s="68"/>
      <c r="P437" s="68"/>
      <c r="Q437" s="68"/>
      <c r="R437" s="68"/>
      <c r="S437" s="68"/>
      <c r="T437" s="68"/>
      <c r="U437" s="68"/>
      <c r="V437" s="68"/>
      <c r="W437" s="68"/>
      <c r="X437" s="68"/>
      <c r="Y437" s="68"/>
      <c r="Z437" s="68"/>
    </row>
    <row r="438" spans="1:26" ht="12.75" customHeight="1">
      <c r="A438" s="68"/>
      <c r="B438" s="68"/>
      <c r="C438" s="68"/>
      <c r="D438" s="68"/>
      <c r="E438" s="68"/>
      <c r="F438" s="68"/>
      <c r="G438" s="68"/>
      <c r="H438" s="68"/>
      <c r="I438" s="68"/>
      <c r="J438" s="68"/>
      <c r="K438" s="68"/>
      <c r="L438" s="68"/>
      <c r="M438" s="68"/>
      <c r="N438" s="68"/>
      <c r="O438" s="68"/>
      <c r="P438" s="68"/>
      <c r="Q438" s="68"/>
      <c r="R438" s="68"/>
      <c r="S438" s="68"/>
      <c r="T438" s="68"/>
      <c r="U438" s="68"/>
      <c r="V438" s="68"/>
      <c r="W438" s="68"/>
      <c r="X438" s="68"/>
      <c r="Y438" s="68"/>
      <c r="Z438" s="68"/>
    </row>
    <row r="439" spans="1:26" ht="12.75" customHeight="1">
      <c r="A439" s="68"/>
      <c r="B439" s="68"/>
      <c r="C439" s="68"/>
      <c r="D439" s="68"/>
      <c r="E439" s="68"/>
      <c r="F439" s="68"/>
      <c r="G439" s="68"/>
      <c r="H439" s="68"/>
      <c r="I439" s="68"/>
      <c r="J439" s="68"/>
      <c r="K439" s="68"/>
      <c r="L439" s="68"/>
      <c r="M439" s="68"/>
      <c r="N439" s="68"/>
      <c r="O439" s="68"/>
      <c r="P439" s="68"/>
      <c r="Q439" s="68"/>
      <c r="R439" s="68"/>
      <c r="S439" s="68"/>
      <c r="T439" s="68"/>
      <c r="U439" s="68"/>
      <c r="V439" s="68"/>
      <c r="W439" s="68"/>
      <c r="X439" s="68"/>
      <c r="Y439" s="68"/>
      <c r="Z439" s="68"/>
    </row>
    <row r="440" spans="1:26" ht="12.75" customHeight="1">
      <c r="A440" s="68"/>
      <c r="B440" s="68"/>
      <c r="C440" s="68"/>
      <c r="D440" s="68"/>
      <c r="E440" s="68"/>
      <c r="F440" s="68"/>
      <c r="G440" s="68"/>
      <c r="H440" s="68"/>
      <c r="I440" s="68"/>
      <c r="J440" s="68"/>
      <c r="K440" s="68"/>
      <c r="L440" s="68"/>
      <c r="M440" s="68"/>
      <c r="N440" s="68"/>
      <c r="O440" s="68"/>
      <c r="P440" s="68"/>
      <c r="Q440" s="68"/>
      <c r="R440" s="68"/>
      <c r="S440" s="68"/>
      <c r="T440" s="68"/>
      <c r="U440" s="68"/>
      <c r="V440" s="68"/>
      <c r="W440" s="68"/>
      <c r="X440" s="68"/>
      <c r="Y440" s="68"/>
      <c r="Z440" s="68"/>
    </row>
    <row r="441" spans="1:26" ht="12.75" customHeight="1">
      <c r="A441" s="68"/>
      <c r="B441" s="68"/>
      <c r="C441" s="68"/>
      <c r="D441" s="68"/>
      <c r="E441" s="68"/>
      <c r="F441" s="68"/>
      <c r="G441" s="68"/>
      <c r="H441" s="68"/>
      <c r="I441" s="68"/>
      <c r="J441" s="68"/>
      <c r="K441" s="68"/>
      <c r="L441" s="68"/>
      <c r="M441" s="68"/>
      <c r="N441" s="68"/>
      <c r="O441" s="68"/>
      <c r="P441" s="68"/>
      <c r="Q441" s="68"/>
      <c r="R441" s="68"/>
      <c r="S441" s="68"/>
      <c r="T441" s="68"/>
      <c r="U441" s="68"/>
      <c r="V441" s="68"/>
      <c r="W441" s="68"/>
      <c r="X441" s="68"/>
      <c r="Y441" s="68"/>
      <c r="Z441" s="68"/>
    </row>
    <row r="442" spans="1:26" ht="12.75" customHeight="1">
      <c r="A442" s="68"/>
      <c r="B442" s="68"/>
      <c r="C442" s="68"/>
      <c r="D442" s="68"/>
      <c r="E442" s="68"/>
      <c r="F442" s="68"/>
      <c r="G442" s="68"/>
      <c r="H442" s="68"/>
      <c r="I442" s="68"/>
      <c r="J442" s="68"/>
      <c r="K442" s="68"/>
      <c r="L442" s="68"/>
      <c r="M442" s="68"/>
      <c r="N442" s="68"/>
      <c r="O442" s="68"/>
      <c r="P442" s="68"/>
      <c r="Q442" s="68"/>
      <c r="R442" s="68"/>
      <c r="S442" s="68"/>
      <c r="T442" s="68"/>
      <c r="U442" s="68"/>
      <c r="V442" s="68"/>
      <c r="W442" s="68"/>
      <c r="X442" s="68"/>
      <c r="Y442" s="68"/>
      <c r="Z442" s="68"/>
    </row>
    <row r="443" spans="1:26" ht="12.75" customHeight="1">
      <c r="A443" s="68"/>
      <c r="B443" s="68"/>
      <c r="C443" s="68"/>
      <c r="D443" s="68"/>
      <c r="E443" s="68"/>
      <c r="F443" s="68"/>
      <c r="G443" s="68"/>
      <c r="H443" s="68"/>
      <c r="I443" s="68"/>
      <c r="J443" s="68"/>
      <c r="K443" s="68"/>
      <c r="L443" s="68"/>
      <c r="M443" s="68"/>
      <c r="N443" s="68"/>
      <c r="O443" s="68"/>
      <c r="P443" s="68"/>
      <c r="Q443" s="68"/>
      <c r="R443" s="68"/>
      <c r="S443" s="68"/>
      <c r="T443" s="68"/>
      <c r="U443" s="68"/>
      <c r="V443" s="68"/>
      <c r="W443" s="68"/>
      <c r="X443" s="68"/>
      <c r="Y443" s="68"/>
      <c r="Z443" s="68"/>
    </row>
    <row r="444" spans="1:26" ht="12.75" customHeight="1">
      <c r="A444" s="68"/>
      <c r="B444" s="68"/>
      <c r="C444" s="68"/>
      <c r="D444" s="68"/>
      <c r="E444" s="68"/>
      <c r="F444" s="68"/>
      <c r="G444" s="68"/>
      <c r="H444" s="68"/>
      <c r="I444" s="68"/>
      <c r="J444" s="68"/>
      <c r="K444" s="68"/>
      <c r="L444" s="68"/>
      <c r="M444" s="68"/>
      <c r="N444" s="68"/>
      <c r="O444" s="68"/>
      <c r="P444" s="68"/>
      <c r="Q444" s="68"/>
      <c r="R444" s="68"/>
      <c r="S444" s="68"/>
      <c r="T444" s="68"/>
      <c r="U444" s="68"/>
      <c r="V444" s="68"/>
      <c r="W444" s="68"/>
      <c r="X444" s="68"/>
      <c r="Y444" s="68"/>
      <c r="Z444" s="68"/>
    </row>
    <row r="445" spans="1:26" ht="12.75" customHeight="1">
      <c r="A445" s="68"/>
      <c r="B445" s="68"/>
      <c r="C445" s="68"/>
      <c r="D445" s="68"/>
      <c r="E445" s="68"/>
      <c r="F445" s="68"/>
      <c r="G445" s="68"/>
      <c r="H445" s="68"/>
      <c r="I445" s="68"/>
      <c r="J445" s="68"/>
      <c r="K445" s="68"/>
      <c r="L445" s="68"/>
      <c r="M445" s="68"/>
      <c r="N445" s="68"/>
      <c r="O445" s="68"/>
      <c r="P445" s="68"/>
      <c r="Q445" s="68"/>
      <c r="R445" s="68"/>
      <c r="S445" s="68"/>
      <c r="T445" s="68"/>
      <c r="U445" s="68"/>
      <c r="V445" s="68"/>
      <c r="W445" s="68"/>
      <c r="X445" s="68"/>
      <c r="Y445" s="68"/>
      <c r="Z445" s="68"/>
    </row>
    <row r="446" spans="1:26" ht="12.75" customHeight="1">
      <c r="A446" s="68"/>
      <c r="B446" s="68"/>
      <c r="C446" s="68"/>
      <c r="D446" s="68"/>
      <c r="E446" s="68"/>
      <c r="F446" s="68"/>
      <c r="G446" s="68"/>
      <c r="H446" s="68"/>
      <c r="I446" s="68"/>
      <c r="J446" s="68"/>
      <c r="K446" s="68"/>
      <c r="L446" s="68"/>
      <c r="M446" s="68"/>
      <c r="N446" s="68"/>
      <c r="O446" s="68"/>
      <c r="P446" s="68"/>
      <c r="Q446" s="68"/>
      <c r="R446" s="68"/>
      <c r="S446" s="68"/>
      <c r="T446" s="68"/>
      <c r="U446" s="68"/>
      <c r="V446" s="68"/>
      <c r="W446" s="68"/>
      <c r="X446" s="68"/>
      <c r="Y446" s="68"/>
      <c r="Z446" s="68"/>
    </row>
    <row r="447" spans="1:26" ht="12.75" customHeight="1">
      <c r="A447" s="68"/>
      <c r="B447" s="68"/>
      <c r="C447" s="68"/>
      <c r="D447" s="68"/>
      <c r="E447" s="68"/>
      <c r="F447" s="68"/>
      <c r="G447" s="68"/>
      <c r="H447" s="68"/>
      <c r="I447" s="68"/>
      <c r="J447" s="68"/>
      <c r="K447" s="68"/>
      <c r="L447" s="68"/>
      <c r="M447" s="68"/>
      <c r="N447" s="68"/>
      <c r="O447" s="68"/>
      <c r="P447" s="68"/>
      <c r="Q447" s="68"/>
      <c r="R447" s="68"/>
      <c r="S447" s="68"/>
      <c r="T447" s="68"/>
      <c r="U447" s="68"/>
      <c r="V447" s="68"/>
      <c r="W447" s="68"/>
      <c r="X447" s="68"/>
      <c r="Y447" s="68"/>
      <c r="Z447" s="68"/>
    </row>
    <row r="448" spans="1:26" ht="12.75" customHeight="1">
      <c r="A448" s="68"/>
      <c r="B448" s="68"/>
      <c r="C448" s="68"/>
      <c r="D448" s="68"/>
      <c r="E448" s="68"/>
      <c r="F448" s="68"/>
      <c r="G448" s="68"/>
      <c r="H448" s="68"/>
      <c r="I448" s="68"/>
      <c r="J448" s="68"/>
      <c r="K448" s="68"/>
      <c r="L448" s="68"/>
      <c r="M448" s="68"/>
      <c r="N448" s="68"/>
      <c r="O448" s="68"/>
      <c r="P448" s="68"/>
      <c r="Q448" s="68"/>
      <c r="R448" s="68"/>
      <c r="S448" s="68"/>
      <c r="T448" s="68"/>
      <c r="U448" s="68"/>
      <c r="V448" s="68"/>
      <c r="W448" s="68"/>
      <c r="X448" s="68"/>
      <c r="Y448" s="68"/>
      <c r="Z448" s="68"/>
    </row>
    <row r="449" spans="1:26" ht="12.75" customHeight="1">
      <c r="A449" s="68"/>
      <c r="B449" s="68"/>
      <c r="C449" s="68"/>
      <c r="D449" s="68"/>
      <c r="E449" s="68"/>
      <c r="F449" s="68"/>
      <c r="G449" s="68"/>
      <c r="H449" s="68"/>
      <c r="I449" s="68"/>
      <c r="J449" s="68"/>
      <c r="K449" s="68"/>
      <c r="L449" s="68"/>
      <c r="M449" s="68"/>
      <c r="N449" s="68"/>
      <c r="O449" s="68"/>
      <c r="P449" s="68"/>
      <c r="Q449" s="68"/>
      <c r="R449" s="68"/>
      <c r="S449" s="68"/>
      <c r="T449" s="68"/>
      <c r="U449" s="68"/>
      <c r="V449" s="68"/>
      <c r="W449" s="68"/>
      <c r="X449" s="68"/>
      <c r="Y449" s="68"/>
      <c r="Z449" s="68"/>
    </row>
    <row r="450" spans="1:26" ht="12.75" customHeight="1">
      <c r="A450" s="68"/>
      <c r="B450" s="68"/>
      <c r="C450" s="68"/>
      <c r="D450" s="68"/>
      <c r="E450" s="68"/>
      <c r="F450" s="68"/>
      <c r="G450" s="68"/>
      <c r="H450" s="68"/>
      <c r="I450" s="68"/>
      <c r="J450" s="68"/>
      <c r="K450" s="68"/>
      <c r="L450" s="68"/>
      <c r="M450" s="68"/>
      <c r="N450" s="68"/>
      <c r="O450" s="68"/>
      <c r="P450" s="68"/>
      <c r="Q450" s="68"/>
      <c r="R450" s="68"/>
      <c r="S450" s="68"/>
      <c r="T450" s="68"/>
      <c r="U450" s="68"/>
      <c r="V450" s="68"/>
      <c r="W450" s="68"/>
      <c r="X450" s="68"/>
      <c r="Y450" s="68"/>
      <c r="Z450" s="68"/>
    </row>
    <row r="451" spans="1:26" ht="12.75" customHeight="1">
      <c r="A451" s="68"/>
      <c r="B451" s="68"/>
      <c r="C451" s="68"/>
      <c r="D451" s="68"/>
      <c r="E451" s="68"/>
      <c r="F451" s="68"/>
      <c r="G451" s="68"/>
      <c r="H451" s="68"/>
      <c r="I451" s="68"/>
      <c r="J451" s="68"/>
      <c r="K451" s="68"/>
      <c r="L451" s="68"/>
      <c r="M451" s="68"/>
      <c r="N451" s="68"/>
      <c r="O451" s="68"/>
      <c r="P451" s="68"/>
      <c r="Q451" s="68"/>
      <c r="R451" s="68"/>
      <c r="S451" s="68"/>
      <c r="T451" s="68"/>
      <c r="U451" s="68"/>
      <c r="V451" s="68"/>
      <c r="W451" s="68"/>
      <c r="X451" s="68"/>
      <c r="Y451" s="68"/>
      <c r="Z451" s="68"/>
    </row>
    <row r="452" spans="1:26" ht="12.75" customHeight="1">
      <c r="A452" s="68"/>
      <c r="B452" s="68"/>
      <c r="C452" s="68"/>
      <c r="D452" s="68"/>
      <c r="E452" s="68"/>
      <c r="F452" s="68"/>
      <c r="G452" s="68"/>
      <c r="H452" s="68"/>
      <c r="I452" s="68"/>
      <c r="J452" s="68"/>
      <c r="K452" s="68"/>
      <c r="L452" s="68"/>
      <c r="M452" s="68"/>
      <c r="N452" s="68"/>
      <c r="O452" s="68"/>
      <c r="P452" s="68"/>
      <c r="Q452" s="68"/>
      <c r="R452" s="68"/>
      <c r="S452" s="68"/>
      <c r="T452" s="68"/>
      <c r="U452" s="68"/>
      <c r="V452" s="68"/>
      <c r="W452" s="68"/>
      <c r="X452" s="68"/>
      <c r="Y452" s="68"/>
      <c r="Z452" s="68"/>
    </row>
    <row r="453" spans="1:26" ht="12.75" customHeight="1">
      <c r="A453" s="68"/>
      <c r="B453" s="68"/>
      <c r="C453" s="68"/>
      <c r="D453" s="68"/>
      <c r="E453" s="68"/>
      <c r="F453" s="68"/>
      <c r="G453" s="68"/>
      <c r="H453" s="68"/>
      <c r="I453" s="68"/>
      <c r="J453" s="68"/>
      <c r="K453" s="68"/>
      <c r="L453" s="68"/>
      <c r="M453" s="68"/>
      <c r="N453" s="68"/>
      <c r="O453" s="68"/>
      <c r="P453" s="68"/>
      <c r="Q453" s="68"/>
      <c r="R453" s="68"/>
      <c r="S453" s="68"/>
      <c r="T453" s="68"/>
      <c r="U453" s="68"/>
      <c r="V453" s="68"/>
      <c r="W453" s="68"/>
      <c r="X453" s="68"/>
      <c r="Y453" s="68"/>
      <c r="Z453" s="68"/>
    </row>
    <row r="454" spans="1:26" ht="12.75" customHeight="1">
      <c r="A454" s="68"/>
      <c r="B454" s="68"/>
      <c r="C454" s="68"/>
      <c r="D454" s="68"/>
      <c r="E454" s="68"/>
      <c r="F454" s="68"/>
      <c r="G454" s="68"/>
      <c r="H454" s="68"/>
      <c r="I454" s="68"/>
      <c r="J454" s="68"/>
      <c r="K454" s="68"/>
      <c r="L454" s="68"/>
      <c r="M454" s="68"/>
      <c r="N454" s="68"/>
      <c r="O454" s="68"/>
      <c r="P454" s="68"/>
      <c r="Q454" s="68"/>
      <c r="R454" s="68"/>
      <c r="S454" s="68"/>
      <c r="T454" s="68"/>
      <c r="U454" s="68"/>
      <c r="V454" s="68"/>
      <c r="W454" s="68"/>
      <c r="X454" s="68"/>
      <c r="Y454" s="68"/>
      <c r="Z454" s="68"/>
    </row>
    <row r="455" spans="1:26" ht="12.75" customHeight="1">
      <c r="A455" s="68"/>
      <c r="B455" s="68"/>
      <c r="C455" s="68"/>
      <c r="D455" s="68"/>
      <c r="E455" s="68"/>
      <c r="F455" s="68"/>
      <c r="G455" s="68"/>
      <c r="H455" s="68"/>
      <c r="I455" s="68"/>
      <c r="J455" s="68"/>
      <c r="K455" s="68"/>
      <c r="L455" s="68"/>
      <c r="M455" s="68"/>
      <c r="N455" s="68"/>
      <c r="O455" s="68"/>
      <c r="P455" s="68"/>
      <c r="Q455" s="68"/>
      <c r="R455" s="68"/>
      <c r="S455" s="68"/>
      <c r="T455" s="68"/>
      <c r="U455" s="68"/>
      <c r="V455" s="68"/>
      <c r="W455" s="68"/>
      <c r="X455" s="68"/>
      <c r="Y455" s="68"/>
      <c r="Z455" s="68"/>
    </row>
    <row r="456" spans="1:26" ht="12.75" customHeight="1">
      <c r="A456" s="68"/>
      <c r="B456" s="68"/>
      <c r="C456" s="68"/>
      <c r="D456" s="68"/>
      <c r="E456" s="68"/>
      <c r="F456" s="68"/>
      <c r="G456" s="68"/>
      <c r="H456" s="68"/>
      <c r="I456" s="68"/>
      <c r="J456" s="68"/>
      <c r="K456" s="68"/>
      <c r="L456" s="68"/>
      <c r="M456" s="68"/>
      <c r="N456" s="68"/>
      <c r="O456" s="68"/>
      <c r="P456" s="68"/>
      <c r="Q456" s="68"/>
      <c r="R456" s="68"/>
      <c r="S456" s="68"/>
      <c r="T456" s="68"/>
      <c r="U456" s="68"/>
      <c r="V456" s="68"/>
      <c r="W456" s="68"/>
      <c r="X456" s="68"/>
      <c r="Y456" s="68"/>
      <c r="Z456" s="68"/>
    </row>
    <row r="457" spans="1:26" ht="12.75" customHeight="1">
      <c r="A457" s="68"/>
      <c r="B457" s="68"/>
      <c r="C457" s="68"/>
      <c r="D457" s="68"/>
      <c r="E457" s="68"/>
      <c r="F457" s="68"/>
      <c r="G457" s="68"/>
      <c r="H457" s="68"/>
      <c r="I457" s="68"/>
      <c r="J457" s="68"/>
      <c r="K457" s="68"/>
      <c r="L457" s="68"/>
      <c r="M457" s="68"/>
      <c r="N457" s="68"/>
      <c r="O457" s="68"/>
      <c r="P457" s="68"/>
      <c r="Q457" s="68"/>
      <c r="R457" s="68"/>
      <c r="S457" s="68"/>
      <c r="T457" s="68"/>
      <c r="U457" s="68"/>
      <c r="V457" s="68"/>
      <c r="W457" s="68"/>
      <c r="X457" s="68"/>
      <c r="Y457" s="68"/>
      <c r="Z457" s="68"/>
    </row>
    <row r="458" spans="1:26" ht="12.75" customHeight="1">
      <c r="A458" s="68"/>
      <c r="B458" s="68"/>
      <c r="C458" s="68"/>
      <c r="D458" s="68"/>
      <c r="E458" s="68"/>
      <c r="F458" s="68"/>
      <c r="G458" s="68"/>
      <c r="H458" s="68"/>
      <c r="I458" s="68"/>
      <c r="J458" s="68"/>
      <c r="K458" s="68"/>
      <c r="L458" s="68"/>
      <c r="M458" s="68"/>
      <c r="N458" s="68"/>
      <c r="O458" s="68"/>
      <c r="P458" s="68"/>
      <c r="Q458" s="68"/>
      <c r="R458" s="68"/>
      <c r="S458" s="68"/>
      <c r="T458" s="68"/>
      <c r="U458" s="68"/>
      <c r="V458" s="68"/>
      <c r="W458" s="68"/>
      <c r="X458" s="68"/>
      <c r="Y458" s="68"/>
      <c r="Z458" s="68"/>
    </row>
    <row r="459" spans="1:26" ht="12.75" customHeight="1">
      <c r="A459" s="68"/>
      <c r="B459" s="68"/>
      <c r="C459" s="68"/>
      <c r="D459" s="68"/>
      <c r="E459" s="68"/>
      <c r="F459" s="68"/>
      <c r="G459" s="68"/>
      <c r="H459" s="68"/>
      <c r="I459" s="68"/>
      <c r="J459" s="68"/>
      <c r="K459" s="68"/>
      <c r="L459" s="68"/>
      <c r="M459" s="68"/>
      <c r="N459" s="68"/>
      <c r="O459" s="68"/>
      <c r="P459" s="68"/>
      <c r="Q459" s="68"/>
      <c r="R459" s="68"/>
      <c r="S459" s="68"/>
      <c r="T459" s="68"/>
      <c r="U459" s="68"/>
      <c r="V459" s="68"/>
      <c r="W459" s="68"/>
      <c r="X459" s="68"/>
      <c r="Y459" s="68"/>
      <c r="Z459" s="68"/>
    </row>
    <row r="460" spans="1:26" ht="12.75" customHeight="1">
      <c r="A460" s="68"/>
      <c r="B460" s="68"/>
      <c r="C460" s="68"/>
      <c r="D460" s="68"/>
      <c r="E460" s="68"/>
      <c r="F460" s="68"/>
      <c r="G460" s="68"/>
      <c r="H460" s="68"/>
      <c r="I460" s="68"/>
      <c r="J460" s="68"/>
      <c r="K460" s="68"/>
      <c r="L460" s="68"/>
      <c r="M460" s="68"/>
      <c r="N460" s="68"/>
      <c r="O460" s="68"/>
      <c r="P460" s="68"/>
      <c r="Q460" s="68"/>
      <c r="R460" s="68"/>
      <c r="S460" s="68"/>
      <c r="T460" s="68"/>
      <c r="U460" s="68"/>
      <c r="V460" s="68"/>
      <c r="W460" s="68"/>
      <c r="X460" s="68"/>
      <c r="Y460" s="68"/>
      <c r="Z460" s="68"/>
    </row>
    <row r="461" spans="1:26" ht="12.75" customHeight="1">
      <c r="A461" s="68"/>
      <c r="B461" s="68"/>
      <c r="C461" s="68"/>
      <c r="D461" s="68"/>
      <c r="E461" s="68"/>
      <c r="F461" s="68"/>
      <c r="G461" s="68"/>
      <c r="H461" s="68"/>
      <c r="I461" s="68"/>
      <c r="J461" s="68"/>
      <c r="K461" s="68"/>
      <c r="L461" s="68"/>
      <c r="M461" s="68"/>
      <c r="N461" s="68"/>
      <c r="O461" s="68"/>
      <c r="P461" s="68"/>
      <c r="Q461" s="68"/>
      <c r="R461" s="68"/>
      <c r="S461" s="68"/>
      <c r="T461" s="68"/>
      <c r="U461" s="68"/>
      <c r="V461" s="68"/>
      <c r="W461" s="68"/>
      <c r="X461" s="68"/>
      <c r="Y461" s="68"/>
      <c r="Z461" s="68"/>
    </row>
    <row r="462" spans="1:26" ht="12.75" customHeight="1">
      <c r="A462" s="68"/>
      <c r="B462" s="68"/>
      <c r="C462" s="68"/>
      <c r="D462" s="68"/>
      <c r="E462" s="68"/>
      <c r="F462" s="68"/>
      <c r="G462" s="68"/>
      <c r="H462" s="68"/>
      <c r="I462" s="68"/>
      <c r="J462" s="68"/>
      <c r="K462" s="68"/>
      <c r="L462" s="68"/>
      <c r="M462" s="68"/>
      <c r="N462" s="68"/>
      <c r="O462" s="68"/>
      <c r="P462" s="68"/>
      <c r="Q462" s="68"/>
      <c r="R462" s="68"/>
      <c r="S462" s="68"/>
      <c r="T462" s="68"/>
      <c r="U462" s="68"/>
      <c r="V462" s="68"/>
      <c r="W462" s="68"/>
      <c r="X462" s="68"/>
      <c r="Y462" s="68"/>
      <c r="Z462" s="68"/>
    </row>
    <row r="463" spans="1:26" ht="12.75" customHeight="1">
      <c r="A463" s="68"/>
      <c r="B463" s="68"/>
      <c r="C463" s="68"/>
      <c r="D463" s="68"/>
      <c r="E463" s="68"/>
      <c r="F463" s="68"/>
      <c r="G463" s="68"/>
      <c r="H463" s="68"/>
      <c r="I463" s="68"/>
      <c r="J463" s="68"/>
      <c r="K463" s="68"/>
      <c r="L463" s="68"/>
      <c r="M463" s="68"/>
      <c r="N463" s="68"/>
      <c r="O463" s="68"/>
      <c r="P463" s="68"/>
      <c r="Q463" s="68"/>
      <c r="R463" s="68"/>
      <c r="S463" s="68"/>
      <c r="T463" s="68"/>
      <c r="U463" s="68"/>
      <c r="V463" s="68"/>
      <c r="W463" s="68"/>
      <c r="X463" s="68"/>
      <c r="Y463" s="68"/>
      <c r="Z463" s="68"/>
    </row>
    <row r="464" spans="1:26" ht="12.75" customHeight="1">
      <c r="A464" s="68"/>
      <c r="B464" s="68"/>
      <c r="C464" s="68"/>
      <c r="D464" s="68"/>
      <c r="E464" s="68"/>
      <c r="F464" s="68"/>
      <c r="G464" s="68"/>
      <c r="H464" s="68"/>
      <c r="I464" s="68"/>
      <c r="J464" s="68"/>
      <c r="K464" s="68"/>
      <c r="L464" s="68"/>
      <c r="M464" s="68"/>
      <c r="N464" s="68"/>
      <c r="O464" s="68"/>
      <c r="P464" s="68"/>
      <c r="Q464" s="68"/>
      <c r="R464" s="68"/>
      <c r="S464" s="68"/>
      <c r="T464" s="68"/>
      <c r="U464" s="68"/>
      <c r="V464" s="68"/>
      <c r="W464" s="68"/>
      <c r="X464" s="68"/>
      <c r="Y464" s="68"/>
      <c r="Z464" s="68"/>
    </row>
    <row r="465" spans="1:26" ht="12.75" customHeight="1">
      <c r="A465" s="68"/>
      <c r="B465" s="68"/>
      <c r="C465" s="68"/>
      <c r="D465" s="68"/>
      <c r="E465" s="68"/>
      <c r="F465" s="68"/>
      <c r="G465" s="68"/>
      <c r="H465" s="68"/>
      <c r="I465" s="68"/>
      <c r="J465" s="68"/>
      <c r="K465" s="68"/>
      <c r="L465" s="68"/>
      <c r="M465" s="68"/>
      <c r="N465" s="68"/>
      <c r="O465" s="68"/>
      <c r="P465" s="68"/>
      <c r="Q465" s="68"/>
      <c r="R465" s="68"/>
      <c r="S465" s="68"/>
      <c r="T465" s="68"/>
      <c r="U465" s="68"/>
      <c r="V465" s="68"/>
      <c r="W465" s="68"/>
      <c r="X465" s="68"/>
      <c r="Y465" s="68"/>
      <c r="Z465" s="68"/>
    </row>
    <row r="466" spans="1:26" ht="12.75" customHeight="1">
      <c r="A466" s="68"/>
      <c r="B466" s="68"/>
      <c r="C466" s="68"/>
      <c r="D466" s="68"/>
      <c r="E466" s="68"/>
      <c r="F466" s="68"/>
      <c r="G466" s="68"/>
      <c r="H466" s="68"/>
      <c r="I466" s="68"/>
      <c r="J466" s="68"/>
      <c r="K466" s="68"/>
      <c r="L466" s="68"/>
      <c r="M466" s="68"/>
      <c r="N466" s="68"/>
      <c r="O466" s="68"/>
      <c r="P466" s="68"/>
      <c r="Q466" s="68"/>
      <c r="R466" s="68"/>
      <c r="S466" s="68"/>
      <c r="T466" s="68"/>
      <c r="U466" s="68"/>
      <c r="V466" s="68"/>
      <c r="W466" s="68"/>
      <c r="X466" s="68"/>
      <c r="Y466" s="68"/>
      <c r="Z466" s="68"/>
    </row>
    <row r="467" spans="1:26" ht="12.75" customHeight="1">
      <c r="A467" s="68"/>
      <c r="B467" s="68"/>
      <c r="C467" s="68"/>
      <c r="D467" s="68"/>
      <c r="E467" s="68"/>
      <c r="F467" s="68"/>
      <c r="G467" s="68"/>
      <c r="H467" s="68"/>
      <c r="I467" s="68"/>
      <c r="J467" s="68"/>
      <c r="K467" s="68"/>
      <c r="L467" s="68"/>
      <c r="M467" s="68"/>
      <c r="N467" s="68"/>
      <c r="O467" s="68"/>
      <c r="P467" s="68"/>
      <c r="Q467" s="68"/>
      <c r="R467" s="68"/>
      <c r="S467" s="68"/>
      <c r="T467" s="68"/>
      <c r="U467" s="68"/>
      <c r="V467" s="68"/>
      <c r="W467" s="68"/>
      <c r="X467" s="68"/>
      <c r="Y467" s="68"/>
      <c r="Z467" s="68"/>
    </row>
    <row r="468" spans="1:26" ht="12.75" customHeight="1">
      <c r="A468" s="68"/>
      <c r="B468" s="68"/>
      <c r="C468" s="68"/>
      <c r="D468" s="68"/>
      <c r="E468" s="68"/>
      <c r="F468" s="68"/>
      <c r="G468" s="68"/>
      <c r="H468" s="68"/>
      <c r="I468" s="68"/>
      <c r="J468" s="68"/>
      <c r="K468" s="68"/>
      <c r="L468" s="68"/>
      <c r="M468" s="68"/>
      <c r="N468" s="68"/>
      <c r="O468" s="68"/>
      <c r="P468" s="68"/>
      <c r="Q468" s="68"/>
      <c r="R468" s="68"/>
      <c r="S468" s="68"/>
      <c r="T468" s="68"/>
      <c r="U468" s="68"/>
      <c r="V468" s="68"/>
      <c r="W468" s="68"/>
      <c r="X468" s="68"/>
      <c r="Y468" s="68"/>
      <c r="Z468" s="68"/>
    </row>
    <row r="469" spans="1:26" ht="12.75" customHeight="1">
      <c r="A469" s="68"/>
      <c r="B469" s="68"/>
      <c r="C469" s="68"/>
      <c r="D469" s="68"/>
      <c r="E469" s="68"/>
      <c r="F469" s="68"/>
      <c r="G469" s="68"/>
      <c r="H469" s="68"/>
      <c r="I469" s="68"/>
      <c r="J469" s="68"/>
      <c r="K469" s="68"/>
      <c r="L469" s="68"/>
      <c r="M469" s="68"/>
      <c r="N469" s="68"/>
      <c r="O469" s="68"/>
      <c r="P469" s="68"/>
      <c r="Q469" s="68"/>
      <c r="R469" s="68"/>
      <c r="S469" s="68"/>
      <c r="T469" s="68"/>
      <c r="U469" s="68"/>
      <c r="V469" s="68"/>
      <c r="W469" s="68"/>
      <c r="X469" s="68"/>
      <c r="Y469" s="68"/>
      <c r="Z469" s="68"/>
    </row>
    <row r="470" spans="1:26" ht="12.75" customHeight="1">
      <c r="A470" s="68"/>
      <c r="B470" s="68"/>
      <c r="C470" s="68"/>
      <c r="D470" s="68"/>
      <c r="E470" s="68"/>
      <c r="F470" s="68"/>
      <c r="G470" s="68"/>
      <c r="H470" s="68"/>
      <c r="I470" s="68"/>
      <c r="J470" s="68"/>
      <c r="K470" s="68"/>
      <c r="L470" s="68"/>
      <c r="M470" s="68"/>
      <c r="N470" s="68"/>
      <c r="O470" s="68"/>
      <c r="P470" s="68"/>
      <c r="Q470" s="68"/>
      <c r="R470" s="68"/>
      <c r="S470" s="68"/>
      <c r="T470" s="68"/>
      <c r="U470" s="68"/>
      <c r="V470" s="68"/>
      <c r="W470" s="68"/>
      <c r="X470" s="68"/>
      <c r="Y470" s="68"/>
      <c r="Z470" s="68"/>
    </row>
    <row r="471" spans="1:26" ht="12.75" customHeight="1">
      <c r="A471" s="68"/>
      <c r="B471" s="68"/>
      <c r="C471" s="68"/>
      <c r="D471" s="68"/>
      <c r="E471" s="68"/>
      <c r="F471" s="68"/>
      <c r="G471" s="68"/>
      <c r="H471" s="68"/>
      <c r="I471" s="68"/>
      <c r="J471" s="68"/>
      <c r="K471" s="68"/>
      <c r="L471" s="68"/>
      <c r="M471" s="68"/>
      <c r="N471" s="68"/>
      <c r="O471" s="68"/>
      <c r="P471" s="68"/>
      <c r="Q471" s="68"/>
      <c r="R471" s="68"/>
      <c r="S471" s="68"/>
      <c r="T471" s="68"/>
      <c r="U471" s="68"/>
      <c r="V471" s="68"/>
      <c r="W471" s="68"/>
      <c r="X471" s="68"/>
      <c r="Y471" s="68"/>
      <c r="Z471" s="68"/>
    </row>
    <row r="472" spans="1:26" ht="12.75" customHeight="1">
      <c r="A472" s="68"/>
      <c r="B472" s="68"/>
      <c r="C472" s="68"/>
      <c r="D472" s="68"/>
      <c r="E472" s="68"/>
      <c r="F472" s="68"/>
      <c r="G472" s="68"/>
      <c r="H472" s="68"/>
      <c r="I472" s="68"/>
      <c r="J472" s="68"/>
      <c r="K472" s="68"/>
      <c r="L472" s="68"/>
      <c r="M472" s="68"/>
      <c r="N472" s="68"/>
      <c r="O472" s="68"/>
      <c r="P472" s="68"/>
      <c r="Q472" s="68"/>
      <c r="R472" s="68"/>
      <c r="S472" s="68"/>
      <c r="T472" s="68"/>
      <c r="U472" s="68"/>
      <c r="V472" s="68"/>
      <c r="W472" s="68"/>
      <c r="X472" s="68"/>
      <c r="Y472" s="68"/>
      <c r="Z472" s="68"/>
    </row>
    <row r="473" spans="1:26" ht="12.75" customHeight="1">
      <c r="A473" s="68"/>
      <c r="B473" s="68"/>
      <c r="C473" s="68"/>
      <c r="D473" s="68"/>
      <c r="E473" s="68"/>
      <c r="F473" s="68"/>
      <c r="G473" s="68"/>
      <c r="H473" s="68"/>
      <c r="I473" s="68"/>
      <c r="J473" s="68"/>
      <c r="K473" s="68"/>
      <c r="L473" s="68"/>
      <c r="M473" s="68"/>
      <c r="N473" s="68"/>
      <c r="O473" s="68"/>
      <c r="P473" s="68"/>
      <c r="Q473" s="68"/>
      <c r="R473" s="68"/>
      <c r="S473" s="68"/>
      <c r="T473" s="68"/>
      <c r="U473" s="68"/>
      <c r="V473" s="68"/>
      <c r="W473" s="68"/>
      <c r="X473" s="68"/>
      <c r="Y473" s="68"/>
      <c r="Z473" s="68"/>
    </row>
    <row r="474" spans="1:26" ht="12.75" customHeight="1">
      <c r="A474" s="68"/>
      <c r="B474" s="68"/>
      <c r="C474" s="68"/>
      <c r="D474" s="68"/>
      <c r="E474" s="68"/>
      <c r="F474" s="68"/>
      <c r="G474" s="68"/>
      <c r="H474" s="68"/>
      <c r="I474" s="68"/>
      <c r="J474" s="68"/>
      <c r="K474" s="68"/>
      <c r="L474" s="68"/>
      <c r="M474" s="68"/>
      <c r="N474" s="68"/>
      <c r="O474" s="68"/>
      <c r="P474" s="68"/>
      <c r="Q474" s="68"/>
      <c r="R474" s="68"/>
      <c r="S474" s="68"/>
      <c r="T474" s="68"/>
      <c r="U474" s="68"/>
      <c r="V474" s="68"/>
      <c r="W474" s="68"/>
      <c r="X474" s="68"/>
      <c r="Y474" s="68"/>
      <c r="Z474" s="68"/>
    </row>
    <row r="475" spans="1:26" ht="12.75" customHeight="1">
      <c r="A475" s="68"/>
      <c r="B475" s="68"/>
      <c r="C475" s="68"/>
      <c r="D475" s="68"/>
      <c r="E475" s="68"/>
      <c r="F475" s="68"/>
      <c r="G475" s="68"/>
      <c r="H475" s="68"/>
      <c r="I475" s="68"/>
      <c r="J475" s="68"/>
      <c r="K475" s="68"/>
      <c r="L475" s="68"/>
      <c r="M475" s="68"/>
      <c r="N475" s="68"/>
      <c r="O475" s="68"/>
      <c r="P475" s="68"/>
      <c r="Q475" s="68"/>
      <c r="R475" s="68"/>
      <c r="S475" s="68"/>
      <c r="T475" s="68"/>
      <c r="U475" s="68"/>
      <c r="V475" s="68"/>
      <c r="W475" s="68"/>
      <c r="X475" s="68"/>
      <c r="Y475" s="68"/>
      <c r="Z475" s="68"/>
    </row>
    <row r="476" spans="1:26" ht="12.75" customHeight="1">
      <c r="A476" s="68"/>
      <c r="B476" s="68"/>
      <c r="C476" s="68"/>
      <c r="D476" s="68"/>
      <c r="E476" s="68"/>
      <c r="F476" s="68"/>
      <c r="G476" s="68"/>
      <c r="H476" s="68"/>
      <c r="I476" s="68"/>
      <c r="J476" s="68"/>
      <c r="K476" s="68"/>
      <c r="L476" s="68"/>
      <c r="M476" s="68"/>
      <c r="N476" s="68"/>
      <c r="O476" s="68"/>
      <c r="P476" s="68"/>
      <c r="Q476" s="68"/>
      <c r="R476" s="68"/>
      <c r="S476" s="68"/>
      <c r="T476" s="68"/>
      <c r="U476" s="68"/>
      <c r="V476" s="68"/>
      <c r="W476" s="68"/>
      <c r="X476" s="68"/>
      <c r="Y476" s="68"/>
      <c r="Z476" s="68"/>
    </row>
    <row r="477" spans="1:26" ht="12.75" customHeight="1">
      <c r="A477" s="68"/>
      <c r="B477" s="68"/>
      <c r="C477" s="68"/>
      <c r="D477" s="68"/>
      <c r="E477" s="68"/>
      <c r="F477" s="68"/>
      <c r="G477" s="68"/>
      <c r="H477" s="68"/>
      <c r="I477" s="68"/>
      <c r="J477" s="68"/>
      <c r="K477" s="68"/>
      <c r="L477" s="68"/>
      <c r="M477" s="68"/>
      <c r="N477" s="68"/>
      <c r="O477" s="68"/>
      <c r="P477" s="68"/>
      <c r="Q477" s="68"/>
      <c r="R477" s="68"/>
      <c r="S477" s="68"/>
      <c r="T477" s="68"/>
      <c r="U477" s="68"/>
      <c r="V477" s="68"/>
      <c r="W477" s="68"/>
      <c r="X477" s="68"/>
      <c r="Y477" s="68"/>
      <c r="Z477" s="68"/>
    </row>
    <row r="478" spans="1:26" ht="12.75" customHeight="1">
      <c r="A478" s="68"/>
      <c r="B478" s="68"/>
      <c r="C478" s="68"/>
      <c r="D478" s="68"/>
      <c r="E478" s="68"/>
      <c r="F478" s="68"/>
      <c r="G478" s="68"/>
      <c r="H478" s="68"/>
      <c r="I478" s="68"/>
      <c r="J478" s="68"/>
      <c r="K478" s="68"/>
      <c r="L478" s="68"/>
      <c r="M478" s="68"/>
      <c r="N478" s="68"/>
      <c r="O478" s="68"/>
      <c r="P478" s="68"/>
      <c r="Q478" s="68"/>
      <c r="R478" s="68"/>
      <c r="S478" s="68"/>
      <c r="T478" s="68"/>
      <c r="U478" s="68"/>
      <c r="V478" s="68"/>
      <c r="W478" s="68"/>
      <c r="X478" s="68"/>
      <c r="Y478" s="68"/>
      <c r="Z478" s="68"/>
    </row>
    <row r="479" spans="1:26" ht="12.75" customHeight="1">
      <c r="A479" s="68"/>
      <c r="B479" s="68"/>
      <c r="C479" s="68"/>
      <c r="D479" s="68"/>
      <c r="E479" s="68"/>
      <c r="F479" s="68"/>
      <c r="G479" s="68"/>
      <c r="H479" s="68"/>
      <c r="I479" s="68"/>
      <c r="J479" s="68"/>
      <c r="K479" s="68"/>
      <c r="L479" s="68"/>
      <c r="M479" s="68"/>
      <c r="N479" s="68"/>
      <c r="O479" s="68"/>
      <c r="P479" s="68"/>
      <c r="Q479" s="68"/>
      <c r="R479" s="68"/>
      <c r="S479" s="68"/>
      <c r="T479" s="68"/>
      <c r="U479" s="68"/>
      <c r="V479" s="68"/>
      <c r="W479" s="68"/>
      <c r="X479" s="68"/>
      <c r="Y479" s="68"/>
      <c r="Z479" s="68"/>
    </row>
    <row r="480" spans="1:26" ht="12.75" customHeight="1">
      <c r="A480" s="68"/>
      <c r="B480" s="68"/>
      <c r="C480" s="68"/>
      <c r="D480" s="68"/>
      <c r="E480" s="68"/>
      <c r="F480" s="68"/>
      <c r="G480" s="68"/>
      <c r="H480" s="68"/>
      <c r="I480" s="68"/>
      <c r="J480" s="68"/>
      <c r="K480" s="68"/>
      <c r="L480" s="68"/>
      <c r="M480" s="68"/>
      <c r="N480" s="68"/>
      <c r="O480" s="68"/>
      <c r="P480" s="68"/>
      <c r="Q480" s="68"/>
      <c r="R480" s="68"/>
      <c r="S480" s="68"/>
      <c r="T480" s="68"/>
      <c r="U480" s="68"/>
      <c r="V480" s="68"/>
      <c r="W480" s="68"/>
      <c r="X480" s="68"/>
      <c r="Y480" s="68"/>
      <c r="Z480" s="68"/>
    </row>
    <row r="481" spans="1:26" ht="12.75" customHeight="1">
      <c r="A481" s="68"/>
      <c r="B481" s="68"/>
      <c r="C481" s="68"/>
      <c r="D481" s="68"/>
      <c r="E481" s="68"/>
      <c r="F481" s="68"/>
      <c r="G481" s="68"/>
      <c r="H481" s="68"/>
      <c r="I481" s="68"/>
      <c r="J481" s="68"/>
      <c r="K481" s="68"/>
      <c r="L481" s="68"/>
      <c r="M481" s="68"/>
      <c r="N481" s="68"/>
      <c r="O481" s="68"/>
      <c r="P481" s="68"/>
      <c r="Q481" s="68"/>
      <c r="R481" s="68"/>
      <c r="S481" s="68"/>
      <c r="T481" s="68"/>
      <c r="U481" s="68"/>
      <c r="V481" s="68"/>
      <c r="W481" s="68"/>
      <c r="X481" s="68"/>
      <c r="Y481" s="68"/>
      <c r="Z481" s="68"/>
    </row>
    <row r="482" spans="1:26" ht="12.75" customHeight="1">
      <c r="A482" s="68"/>
      <c r="B482" s="68"/>
      <c r="C482" s="68"/>
      <c r="D482" s="68"/>
      <c r="E482" s="68"/>
      <c r="F482" s="68"/>
      <c r="G482" s="68"/>
      <c r="H482" s="68"/>
      <c r="I482" s="68"/>
      <c r="J482" s="68"/>
      <c r="K482" s="68"/>
      <c r="L482" s="68"/>
      <c r="M482" s="68"/>
      <c r="N482" s="68"/>
      <c r="O482" s="68"/>
      <c r="P482" s="68"/>
      <c r="Q482" s="68"/>
      <c r="R482" s="68"/>
      <c r="S482" s="68"/>
      <c r="T482" s="68"/>
      <c r="U482" s="68"/>
      <c r="V482" s="68"/>
      <c r="W482" s="68"/>
      <c r="X482" s="68"/>
      <c r="Y482" s="68"/>
      <c r="Z482" s="68"/>
    </row>
    <row r="483" spans="1:26" ht="12.75" customHeight="1">
      <c r="A483" s="68"/>
      <c r="B483" s="68"/>
      <c r="C483" s="68"/>
      <c r="D483" s="68"/>
      <c r="E483" s="68"/>
      <c r="F483" s="68"/>
      <c r="G483" s="68"/>
      <c r="H483" s="68"/>
      <c r="I483" s="68"/>
      <c r="J483" s="68"/>
      <c r="K483" s="68"/>
      <c r="L483" s="68"/>
      <c r="M483" s="68"/>
      <c r="N483" s="68"/>
      <c r="O483" s="68"/>
      <c r="P483" s="68"/>
      <c r="Q483" s="68"/>
      <c r="R483" s="68"/>
      <c r="S483" s="68"/>
      <c r="T483" s="68"/>
      <c r="U483" s="68"/>
      <c r="V483" s="68"/>
      <c r="W483" s="68"/>
      <c r="X483" s="68"/>
      <c r="Y483" s="68"/>
      <c r="Z483" s="68"/>
    </row>
    <row r="484" spans="1:26" ht="12.75" customHeight="1">
      <c r="A484" s="68"/>
      <c r="B484" s="68"/>
      <c r="C484" s="68"/>
      <c r="D484" s="68"/>
      <c r="E484" s="68"/>
      <c r="F484" s="68"/>
      <c r="G484" s="68"/>
      <c r="H484" s="68"/>
      <c r="I484" s="68"/>
      <c r="J484" s="68"/>
      <c r="K484" s="68"/>
      <c r="L484" s="68"/>
      <c r="M484" s="68"/>
      <c r="N484" s="68"/>
      <c r="O484" s="68"/>
      <c r="P484" s="68"/>
      <c r="Q484" s="68"/>
      <c r="R484" s="68"/>
      <c r="S484" s="68"/>
      <c r="T484" s="68"/>
      <c r="U484" s="68"/>
      <c r="V484" s="68"/>
      <c r="W484" s="68"/>
      <c r="X484" s="68"/>
      <c r="Y484" s="68"/>
      <c r="Z484" s="68"/>
    </row>
    <row r="485" spans="1:26" ht="12.75" customHeight="1">
      <c r="A485" s="68"/>
      <c r="B485" s="68"/>
      <c r="C485" s="68"/>
      <c r="D485" s="68"/>
      <c r="E485" s="68"/>
      <c r="F485" s="68"/>
      <c r="G485" s="68"/>
      <c r="H485" s="68"/>
      <c r="I485" s="68"/>
      <c r="J485" s="68"/>
      <c r="K485" s="68"/>
      <c r="L485" s="68"/>
      <c r="M485" s="68"/>
      <c r="N485" s="68"/>
      <c r="O485" s="68"/>
      <c r="P485" s="68"/>
      <c r="Q485" s="68"/>
      <c r="R485" s="68"/>
      <c r="S485" s="68"/>
      <c r="T485" s="68"/>
      <c r="U485" s="68"/>
      <c r="V485" s="68"/>
      <c r="W485" s="68"/>
      <c r="X485" s="68"/>
      <c r="Y485" s="68"/>
      <c r="Z485" s="68"/>
    </row>
    <row r="486" spans="1:26" ht="12.75" customHeight="1">
      <c r="A486" s="68"/>
      <c r="B486" s="68"/>
      <c r="C486" s="68"/>
      <c r="D486" s="68"/>
      <c r="E486" s="68"/>
      <c r="F486" s="68"/>
      <c r="G486" s="68"/>
      <c r="H486" s="68"/>
      <c r="I486" s="68"/>
      <c r="J486" s="68"/>
      <c r="K486" s="68"/>
      <c r="L486" s="68"/>
      <c r="M486" s="68"/>
      <c r="N486" s="68"/>
      <c r="O486" s="68"/>
      <c r="P486" s="68"/>
      <c r="Q486" s="68"/>
      <c r="R486" s="68"/>
      <c r="S486" s="68"/>
      <c r="T486" s="68"/>
      <c r="U486" s="68"/>
      <c r="V486" s="68"/>
      <c r="W486" s="68"/>
      <c r="X486" s="68"/>
      <c r="Y486" s="68"/>
      <c r="Z486" s="68"/>
    </row>
    <row r="487" spans="1:26" ht="12.75" customHeight="1">
      <c r="A487" s="68"/>
      <c r="B487" s="68"/>
      <c r="C487" s="68"/>
      <c r="D487" s="68"/>
      <c r="E487" s="68"/>
      <c r="F487" s="68"/>
      <c r="G487" s="68"/>
      <c r="H487" s="68"/>
      <c r="I487" s="68"/>
      <c r="J487" s="68"/>
      <c r="K487" s="68"/>
      <c r="L487" s="68"/>
      <c r="M487" s="68"/>
      <c r="N487" s="68"/>
      <c r="O487" s="68"/>
      <c r="P487" s="68"/>
      <c r="Q487" s="68"/>
      <c r="R487" s="68"/>
      <c r="S487" s="68"/>
      <c r="T487" s="68"/>
      <c r="U487" s="68"/>
      <c r="V487" s="68"/>
      <c r="W487" s="68"/>
      <c r="X487" s="68"/>
      <c r="Y487" s="68"/>
      <c r="Z487" s="68"/>
    </row>
    <row r="488" spans="1:26" ht="12.75" customHeight="1">
      <c r="A488" s="68"/>
      <c r="B488" s="68"/>
      <c r="C488" s="68"/>
      <c r="D488" s="68"/>
      <c r="E488" s="68"/>
      <c r="F488" s="68"/>
      <c r="G488" s="68"/>
      <c r="H488" s="68"/>
      <c r="I488" s="68"/>
      <c r="J488" s="68"/>
      <c r="K488" s="68"/>
      <c r="L488" s="68"/>
      <c r="M488" s="68"/>
      <c r="N488" s="68"/>
      <c r="O488" s="68"/>
      <c r="P488" s="68"/>
      <c r="Q488" s="68"/>
      <c r="R488" s="68"/>
      <c r="S488" s="68"/>
      <c r="T488" s="68"/>
      <c r="U488" s="68"/>
      <c r="V488" s="68"/>
      <c r="W488" s="68"/>
      <c r="X488" s="68"/>
      <c r="Y488" s="68"/>
      <c r="Z488" s="68"/>
    </row>
    <row r="489" spans="1:26" ht="12.75" customHeight="1">
      <c r="A489" s="68"/>
      <c r="B489" s="68"/>
      <c r="C489" s="68"/>
      <c r="D489" s="68"/>
      <c r="E489" s="68"/>
      <c r="F489" s="68"/>
      <c r="G489" s="68"/>
      <c r="H489" s="68"/>
      <c r="I489" s="68"/>
      <c r="J489" s="68"/>
      <c r="K489" s="68"/>
      <c r="L489" s="68"/>
      <c r="M489" s="68"/>
      <c r="N489" s="68"/>
      <c r="O489" s="68"/>
      <c r="P489" s="68"/>
      <c r="Q489" s="68"/>
      <c r="R489" s="68"/>
      <c r="S489" s="68"/>
      <c r="T489" s="68"/>
      <c r="U489" s="68"/>
      <c r="V489" s="68"/>
      <c r="W489" s="68"/>
      <c r="X489" s="68"/>
      <c r="Y489" s="68"/>
      <c r="Z489" s="68"/>
    </row>
    <row r="490" spans="1:26" ht="12.75" customHeight="1">
      <c r="A490" s="68"/>
      <c r="B490" s="68"/>
      <c r="C490" s="68"/>
      <c r="D490" s="68"/>
      <c r="E490" s="68"/>
      <c r="F490" s="68"/>
      <c r="G490" s="68"/>
      <c r="H490" s="68"/>
      <c r="I490" s="68"/>
      <c r="J490" s="68"/>
      <c r="K490" s="68"/>
      <c r="L490" s="68"/>
      <c r="M490" s="68"/>
      <c r="N490" s="68"/>
      <c r="O490" s="68"/>
      <c r="P490" s="68"/>
      <c r="Q490" s="68"/>
      <c r="R490" s="68"/>
      <c r="S490" s="68"/>
      <c r="T490" s="68"/>
      <c r="U490" s="68"/>
      <c r="V490" s="68"/>
      <c r="W490" s="68"/>
      <c r="X490" s="68"/>
      <c r="Y490" s="68"/>
      <c r="Z490" s="68"/>
    </row>
    <row r="491" spans="1:26" ht="12.75" customHeight="1">
      <c r="A491" s="68"/>
      <c r="B491" s="68"/>
      <c r="C491" s="68"/>
      <c r="D491" s="68"/>
      <c r="E491" s="68"/>
      <c r="F491" s="68"/>
      <c r="G491" s="68"/>
      <c r="H491" s="68"/>
      <c r="I491" s="68"/>
      <c r="J491" s="68"/>
      <c r="K491" s="68"/>
      <c r="L491" s="68"/>
      <c r="M491" s="68"/>
      <c r="N491" s="68"/>
      <c r="O491" s="68"/>
      <c r="P491" s="68"/>
      <c r="Q491" s="68"/>
      <c r="R491" s="68"/>
      <c r="S491" s="68"/>
      <c r="T491" s="68"/>
      <c r="U491" s="68"/>
      <c r="V491" s="68"/>
      <c r="W491" s="68"/>
      <c r="X491" s="68"/>
      <c r="Y491" s="68"/>
      <c r="Z491" s="68"/>
    </row>
    <row r="492" spans="1:26" ht="12.75" customHeight="1">
      <c r="A492" s="68"/>
      <c r="B492" s="68"/>
      <c r="C492" s="68"/>
      <c r="D492" s="68"/>
      <c r="E492" s="68"/>
      <c r="F492" s="68"/>
      <c r="G492" s="68"/>
      <c r="H492" s="68"/>
      <c r="I492" s="68"/>
      <c r="J492" s="68"/>
      <c r="K492" s="68"/>
      <c r="L492" s="68"/>
      <c r="M492" s="68"/>
      <c r="N492" s="68"/>
      <c r="O492" s="68"/>
      <c r="P492" s="68"/>
      <c r="Q492" s="68"/>
      <c r="R492" s="68"/>
      <c r="S492" s="68"/>
      <c r="T492" s="68"/>
      <c r="U492" s="68"/>
      <c r="V492" s="68"/>
      <c r="W492" s="68"/>
      <c r="X492" s="68"/>
      <c r="Y492" s="68"/>
      <c r="Z492" s="68"/>
    </row>
    <row r="493" spans="1:26" ht="12.75" customHeight="1">
      <c r="A493" s="68"/>
      <c r="B493" s="68"/>
      <c r="C493" s="68"/>
      <c r="D493" s="68"/>
      <c r="E493" s="68"/>
      <c r="F493" s="68"/>
      <c r="G493" s="68"/>
      <c r="H493" s="68"/>
      <c r="I493" s="68"/>
      <c r="J493" s="68"/>
      <c r="K493" s="68"/>
      <c r="L493" s="68"/>
      <c r="M493" s="68"/>
      <c r="N493" s="68"/>
      <c r="O493" s="68"/>
      <c r="P493" s="68"/>
      <c r="Q493" s="68"/>
      <c r="R493" s="68"/>
      <c r="S493" s="68"/>
      <c r="T493" s="68"/>
      <c r="U493" s="68"/>
      <c r="V493" s="68"/>
      <c r="W493" s="68"/>
      <c r="X493" s="68"/>
      <c r="Y493" s="68"/>
      <c r="Z493" s="68"/>
    </row>
    <row r="494" spans="1:26" ht="12.75" customHeight="1">
      <c r="A494" s="68"/>
      <c r="B494" s="68"/>
      <c r="C494" s="68"/>
      <c r="D494" s="68"/>
      <c r="E494" s="68"/>
      <c r="F494" s="68"/>
      <c r="G494" s="68"/>
      <c r="H494" s="68"/>
      <c r="I494" s="68"/>
      <c r="J494" s="68"/>
      <c r="K494" s="68"/>
      <c r="L494" s="68"/>
      <c r="M494" s="68"/>
      <c r="N494" s="68"/>
      <c r="O494" s="68"/>
      <c r="P494" s="68"/>
      <c r="Q494" s="68"/>
      <c r="R494" s="68"/>
      <c r="S494" s="68"/>
      <c r="T494" s="68"/>
      <c r="U494" s="68"/>
      <c r="V494" s="68"/>
      <c r="W494" s="68"/>
      <c r="X494" s="68"/>
      <c r="Y494" s="68"/>
      <c r="Z494" s="68"/>
    </row>
    <row r="495" spans="1:26" ht="12.75" customHeight="1">
      <c r="A495" s="68"/>
      <c r="B495" s="68"/>
      <c r="C495" s="68"/>
      <c r="D495" s="68"/>
      <c r="E495" s="68"/>
      <c r="F495" s="68"/>
      <c r="G495" s="68"/>
      <c r="H495" s="68"/>
      <c r="I495" s="68"/>
      <c r="J495" s="68"/>
      <c r="K495" s="68"/>
      <c r="L495" s="68"/>
      <c r="M495" s="68"/>
      <c r="N495" s="68"/>
      <c r="O495" s="68"/>
      <c r="P495" s="68"/>
      <c r="Q495" s="68"/>
      <c r="R495" s="68"/>
      <c r="S495" s="68"/>
      <c r="T495" s="68"/>
      <c r="U495" s="68"/>
      <c r="V495" s="68"/>
      <c r="W495" s="68"/>
      <c r="X495" s="68"/>
      <c r="Y495" s="68"/>
      <c r="Z495" s="68"/>
    </row>
    <row r="496" spans="1:26" ht="12.75" customHeight="1">
      <c r="A496" s="68"/>
      <c r="B496" s="68"/>
      <c r="C496" s="68"/>
      <c r="D496" s="68"/>
      <c r="E496" s="68"/>
      <c r="F496" s="68"/>
      <c r="G496" s="68"/>
      <c r="H496" s="68"/>
      <c r="I496" s="68"/>
      <c r="J496" s="68"/>
      <c r="K496" s="68"/>
      <c r="L496" s="68"/>
      <c r="M496" s="68"/>
      <c r="N496" s="68"/>
      <c r="O496" s="68"/>
      <c r="P496" s="68"/>
      <c r="Q496" s="68"/>
      <c r="R496" s="68"/>
      <c r="S496" s="68"/>
      <c r="T496" s="68"/>
      <c r="U496" s="68"/>
      <c r="V496" s="68"/>
      <c r="W496" s="68"/>
      <c r="X496" s="68"/>
      <c r="Y496" s="68"/>
      <c r="Z496" s="68"/>
    </row>
    <row r="497" spans="1:26" ht="12.75" customHeight="1">
      <c r="A497" s="68"/>
      <c r="B497" s="68"/>
      <c r="C497" s="68"/>
      <c r="D497" s="68"/>
      <c r="E497" s="68"/>
      <c r="F497" s="68"/>
      <c r="G497" s="68"/>
      <c r="H497" s="68"/>
      <c r="I497" s="68"/>
      <c r="J497" s="68"/>
      <c r="K497" s="68"/>
      <c r="L497" s="68"/>
      <c r="M497" s="68"/>
      <c r="N497" s="68"/>
      <c r="O497" s="68"/>
      <c r="P497" s="68"/>
      <c r="Q497" s="68"/>
      <c r="R497" s="68"/>
      <c r="S497" s="68"/>
      <c r="T497" s="68"/>
      <c r="U497" s="68"/>
      <c r="V497" s="68"/>
      <c r="W497" s="68"/>
      <c r="X497" s="68"/>
      <c r="Y497" s="68"/>
      <c r="Z497" s="68"/>
    </row>
    <row r="498" spans="1:26" ht="12.75" customHeight="1">
      <c r="A498" s="68"/>
      <c r="B498" s="68"/>
      <c r="C498" s="68"/>
      <c r="D498" s="68"/>
      <c r="E498" s="68"/>
      <c r="F498" s="68"/>
      <c r="G498" s="68"/>
      <c r="H498" s="68"/>
      <c r="I498" s="68"/>
      <c r="J498" s="68"/>
      <c r="K498" s="68"/>
      <c r="L498" s="68"/>
      <c r="M498" s="68"/>
      <c r="N498" s="68"/>
      <c r="O498" s="68"/>
      <c r="P498" s="68"/>
      <c r="Q498" s="68"/>
      <c r="R498" s="68"/>
      <c r="S498" s="68"/>
      <c r="T498" s="68"/>
      <c r="U498" s="68"/>
      <c r="V498" s="68"/>
      <c r="W498" s="68"/>
      <c r="X498" s="68"/>
      <c r="Y498" s="68"/>
      <c r="Z498" s="68"/>
    </row>
    <row r="499" spans="1:26" ht="12.75" customHeight="1">
      <c r="A499" s="68"/>
      <c r="B499" s="68"/>
      <c r="C499" s="68"/>
      <c r="D499" s="68"/>
      <c r="E499" s="68"/>
      <c r="F499" s="68"/>
      <c r="G499" s="68"/>
      <c r="H499" s="68"/>
      <c r="I499" s="68"/>
      <c r="J499" s="68"/>
      <c r="K499" s="68"/>
      <c r="L499" s="68"/>
      <c r="M499" s="68"/>
      <c r="N499" s="68"/>
      <c r="O499" s="68"/>
      <c r="P499" s="68"/>
      <c r="Q499" s="68"/>
      <c r="R499" s="68"/>
      <c r="S499" s="68"/>
      <c r="T499" s="68"/>
      <c r="U499" s="68"/>
      <c r="V499" s="68"/>
      <c r="W499" s="68"/>
      <c r="X499" s="68"/>
      <c r="Y499" s="68"/>
      <c r="Z499" s="68"/>
    </row>
    <row r="500" spans="1:26" ht="12.75" customHeight="1">
      <c r="A500" s="68"/>
      <c r="B500" s="68"/>
      <c r="C500" s="68"/>
      <c r="D500" s="68"/>
      <c r="E500" s="68"/>
      <c r="F500" s="68"/>
      <c r="G500" s="68"/>
      <c r="H500" s="68"/>
      <c r="I500" s="68"/>
      <c r="J500" s="68"/>
      <c r="K500" s="68"/>
      <c r="L500" s="68"/>
      <c r="M500" s="68"/>
      <c r="N500" s="68"/>
      <c r="O500" s="68"/>
      <c r="P500" s="68"/>
      <c r="Q500" s="68"/>
      <c r="R500" s="68"/>
      <c r="S500" s="68"/>
      <c r="T500" s="68"/>
      <c r="U500" s="68"/>
      <c r="V500" s="68"/>
      <c r="W500" s="68"/>
      <c r="X500" s="68"/>
      <c r="Y500" s="68"/>
      <c r="Z500" s="68"/>
    </row>
    <row r="501" spans="1:26" ht="12.75" customHeight="1">
      <c r="A501" s="68"/>
      <c r="B501" s="68"/>
      <c r="C501" s="68"/>
      <c r="D501" s="68"/>
      <c r="E501" s="68"/>
      <c r="F501" s="68"/>
      <c r="G501" s="68"/>
      <c r="H501" s="68"/>
      <c r="I501" s="68"/>
      <c r="J501" s="68"/>
      <c r="K501" s="68"/>
      <c r="L501" s="68"/>
      <c r="M501" s="68"/>
      <c r="N501" s="68"/>
      <c r="O501" s="68"/>
      <c r="P501" s="68"/>
      <c r="Q501" s="68"/>
      <c r="R501" s="68"/>
      <c r="S501" s="68"/>
      <c r="T501" s="68"/>
      <c r="U501" s="68"/>
      <c r="V501" s="68"/>
      <c r="W501" s="68"/>
      <c r="X501" s="68"/>
      <c r="Y501" s="68"/>
      <c r="Z501" s="68"/>
    </row>
    <row r="502" spans="1:26" ht="12.75" customHeight="1">
      <c r="A502" s="68"/>
      <c r="B502" s="68"/>
      <c r="C502" s="68"/>
      <c r="D502" s="68"/>
      <c r="E502" s="68"/>
      <c r="F502" s="68"/>
      <c r="G502" s="68"/>
      <c r="H502" s="68"/>
      <c r="I502" s="68"/>
      <c r="J502" s="68"/>
      <c r="K502" s="68"/>
      <c r="L502" s="68"/>
      <c r="M502" s="68"/>
      <c r="N502" s="68"/>
      <c r="O502" s="68"/>
      <c r="P502" s="68"/>
      <c r="Q502" s="68"/>
      <c r="R502" s="68"/>
      <c r="S502" s="68"/>
      <c r="T502" s="68"/>
      <c r="U502" s="68"/>
      <c r="V502" s="68"/>
      <c r="W502" s="68"/>
      <c r="X502" s="68"/>
      <c r="Y502" s="68"/>
      <c r="Z502" s="68"/>
    </row>
    <row r="503" spans="1:26" ht="12.75" customHeight="1">
      <c r="A503" s="68"/>
      <c r="B503" s="68"/>
      <c r="C503" s="68"/>
      <c r="D503" s="68"/>
      <c r="E503" s="68"/>
      <c r="F503" s="68"/>
      <c r="G503" s="68"/>
      <c r="H503" s="68"/>
      <c r="I503" s="68"/>
      <c r="J503" s="68"/>
      <c r="K503" s="68"/>
      <c r="L503" s="68"/>
      <c r="M503" s="68"/>
      <c r="N503" s="68"/>
      <c r="O503" s="68"/>
      <c r="P503" s="68"/>
      <c r="Q503" s="68"/>
      <c r="R503" s="68"/>
      <c r="S503" s="68"/>
      <c r="T503" s="68"/>
      <c r="U503" s="68"/>
      <c r="V503" s="68"/>
      <c r="W503" s="68"/>
      <c r="X503" s="68"/>
      <c r="Y503" s="68"/>
      <c r="Z503" s="68"/>
    </row>
    <row r="504" spans="1:26" ht="12.75" customHeight="1">
      <c r="A504" s="68"/>
      <c r="B504" s="68"/>
      <c r="C504" s="68"/>
      <c r="D504" s="68"/>
      <c r="E504" s="68"/>
      <c r="F504" s="68"/>
      <c r="G504" s="68"/>
      <c r="H504" s="68"/>
      <c r="I504" s="68"/>
      <c r="J504" s="68"/>
      <c r="K504" s="68"/>
      <c r="L504" s="68"/>
      <c r="M504" s="68"/>
      <c r="N504" s="68"/>
      <c r="O504" s="68"/>
      <c r="P504" s="68"/>
      <c r="Q504" s="68"/>
      <c r="R504" s="68"/>
      <c r="S504" s="68"/>
      <c r="T504" s="68"/>
      <c r="U504" s="68"/>
      <c r="V504" s="68"/>
      <c r="W504" s="68"/>
      <c r="X504" s="68"/>
      <c r="Y504" s="68"/>
      <c r="Z504" s="68"/>
    </row>
    <row r="505" spans="1:26" ht="12.75" customHeight="1">
      <c r="A505" s="68"/>
      <c r="B505" s="68"/>
      <c r="C505" s="68"/>
      <c r="D505" s="68"/>
      <c r="E505" s="68"/>
      <c r="F505" s="68"/>
      <c r="G505" s="68"/>
      <c r="H505" s="68"/>
      <c r="I505" s="68"/>
      <c r="J505" s="68"/>
      <c r="K505" s="68"/>
      <c r="L505" s="68"/>
      <c r="M505" s="68"/>
      <c r="N505" s="68"/>
      <c r="O505" s="68"/>
      <c r="P505" s="68"/>
      <c r="Q505" s="68"/>
      <c r="R505" s="68"/>
      <c r="S505" s="68"/>
      <c r="T505" s="68"/>
      <c r="U505" s="68"/>
      <c r="V505" s="68"/>
      <c r="W505" s="68"/>
      <c r="X505" s="68"/>
      <c r="Y505" s="68"/>
      <c r="Z505" s="68"/>
    </row>
    <row r="506" spans="1:26" ht="12.75" customHeight="1">
      <c r="A506" s="68"/>
      <c r="B506" s="68"/>
      <c r="C506" s="68"/>
      <c r="D506" s="68"/>
      <c r="E506" s="68"/>
      <c r="F506" s="68"/>
      <c r="G506" s="68"/>
      <c r="H506" s="68"/>
      <c r="I506" s="68"/>
      <c r="J506" s="68"/>
      <c r="K506" s="68"/>
      <c r="L506" s="68"/>
      <c r="M506" s="68"/>
      <c r="N506" s="68"/>
      <c r="O506" s="68"/>
      <c r="P506" s="68"/>
      <c r="Q506" s="68"/>
      <c r="R506" s="68"/>
      <c r="S506" s="68"/>
      <c r="T506" s="68"/>
      <c r="U506" s="68"/>
      <c r="V506" s="68"/>
      <c r="W506" s="68"/>
      <c r="X506" s="68"/>
      <c r="Y506" s="68"/>
      <c r="Z506" s="68"/>
    </row>
    <row r="507" spans="1:26" ht="12.75" customHeight="1">
      <c r="A507" s="68"/>
      <c r="B507" s="68"/>
      <c r="C507" s="68"/>
      <c r="D507" s="68"/>
      <c r="E507" s="68"/>
      <c r="F507" s="68"/>
      <c r="G507" s="68"/>
      <c r="H507" s="68"/>
      <c r="I507" s="68"/>
      <c r="J507" s="68"/>
      <c r="K507" s="68"/>
      <c r="L507" s="68"/>
      <c r="M507" s="68"/>
      <c r="N507" s="68"/>
      <c r="O507" s="68"/>
      <c r="P507" s="68"/>
      <c r="Q507" s="68"/>
      <c r="R507" s="68"/>
      <c r="S507" s="68"/>
      <c r="T507" s="68"/>
      <c r="U507" s="68"/>
      <c r="V507" s="68"/>
      <c r="W507" s="68"/>
      <c r="X507" s="68"/>
      <c r="Y507" s="68"/>
      <c r="Z507" s="68"/>
    </row>
    <row r="508" spans="1:26" ht="12.75" customHeight="1">
      <c r="A508" s="68"/>
      <c r="B508" s="68"/>
      <c r="C508" s="68"/>
      <c r="D508" s="68"/>
      <c r="E508" s="68"/>
      <c r="F508" s="68"/>
      <c r="G508" s="68"/>
      <c r="H508" s="68"/>
      <c r="I508" s="68"/>
      <c r="J508" s="68"/>
      <c r="K508" s="68"/>
      <c r="L508" s="68"/>
      <c r="M508" s="68"/>
      <c r="N508" s="68"/>
      <c r="O508" s="68"/>
      <c r="P508" s="68"/>
      <c r="Q508" s="68"/>
      <c r="R508" s="68"/>
      <c r="S508" s="68"/>
      <c r="T508" s="68"/>
      <c r="U508" s="68"/>
      <c r="V508" s="68"/>
      <c r="W508" s="68"/>
      <c r="X508" s="68"/>
      <c r="Y508" s="68"/>
      <c r="Z508" s="68"/>
    </row>
    <row r="509" spans="1:26" ht="12.75" customHeight="1">
      <c r="A509" s="68"/>
      <c r="B509" s="68"/>
      <c r="C509" s="68"/>
      <c r="D509" s="68"/>
      <c r="E509" s="68"/>
      <c r="F509" s="68"/>
      <c r="G509" s="68"/>
      <c r="H509" s="68"/>
      <c r="I509" s="68"/>
      <c r="J509" s="68"/>
      <c r="K509" s="68"/>
      <c r="L509" s="68"/>
      <c r="M509" s="68"/>
      <c r="N509" s="68"/>
      <c r="O509" s="68"/>
      <c r="P509" s="68"/>
      <c r="Q509" s="68"/>
      <c r="R509" s="68"/>
      <c r="S509" s="68"/>
      <c r="T509" s="68"/>
      <c r="U509" s="68"/>
      <c r="V509" s="68"/>
      <c r="W509" s="68"/>
      <c r="X509" s="68"/>
      <c r="Y509" s="68"/>
      <c r="Z509" s="68"/>
    </row>
    <row r="510" spans="1:26" ht="12.75" customHeight="1">
      <c r="A510" s="68"/>
      <c r="B510" s="68"/>
      <c r="C510" s="68"/>
      <c r="D510" s="68"/>
      <c r="E510" s="68"/>
      <c r="F510" s="68"/>
      <c r="G510" s="68"/>
      <c r="H510" s="68"/>
      <c r="I510" s="68"/>
      <c r="J510" s="68"/>
      <c r="K510" s="68"/>
      <c r="L510" s="68"/>
      <c r="M510" s="68"/>
      <c r="N510" s="68"/>
      <c r="O510" s="68"/>
      <c r="P510" s="68"/>
      <c r="Q510" s="68"/>
      <c r="R510" s="68"/>
      <c r="S510" s="68"/>
      <c r="T510" s="68"/>
      <c r="U510" s="68"/>
      <c r="V510" s="68"/>
      <c r="W510" s="68"/>
      <c r="X510" s="68"/>
      <c r="Y510" s="68"/>
      <c r="Z510" s="68"/>
    </row>
    <row r="511" spans="1:26" ht="12.75" customHeight="1">
      <c r="A511" s="68"/>
      <c r="B511" s="68"/>
      <c r="C511" s="68"/>
      <c r="D511" s="68"/>
      <c r="E511" s="68"/>
      <c r="F511" s="68"/>
      <c r="G511" s="68"/>
      <c r="H511" s="68"/>
      <c r="I511" s="68"/>
      <c r="J511" s="68"/>
      <c r="K511" s="68"/>
      <c r="L511" s="68"/>
      <c r="M511" s="68"/>
      <c r="N511" s="68"/>
      <c r="O511" s="68"/>
      <c r="P511" s="68"/>
      <c r="Q511" s="68"/>
      <c r="R511" s="68"/>
      <c r="S511" s="68"/>
      <c r="T511" s="68"/>
      <c r="U511" s="68"/>
      <c r="V511" s="68"/>
      <c r="W511" s="68"/>
      <c r="X511" s="68"/>
      <c r="Y511" s="68"/>
      <c r="Z511" s="68"/>
    </row>
    <row r="512" spans="1:26" ht="12.75" customHeight="1">
      <c r="A512" s="68"/>
      <c r="B512" s="68"/>
      <c r="C512" s="68"/>
      <c r="D512" s="68"/>
      <c r="E512" s="68"/>
      <c r="F512" s="68"/>
      <c r="G512" s="68"/>
      <c r="H512" s="68"/>
      <c r="I512" s="68"/>
      <c r="J512" s="68"/>
      <c r="K512" s="68"/>
      <c r="L512" s="68"/>
      <c r="M512" s="68"/>
      <c r="N512" s="68"/>
      <c r="O512" s="68"/>
      <c r="P512" s="68"/>
      <c r="Q512" s="68"/>
      <c r="R512" s="68"/>
      <c r="S512" s="68"/>
      <c r="T512" s="68"/>
      <c r="U512" s="68"/>
      <c r="V512" s="68"/>
      <c r="W512" s="68"/>
      <c r="X512" s="68"/>
      <c r="Y512" s="68"/>
      <c r="Z512" s="68"/>
    </row>
    <row r="513" spans="1:26" ht="12.75" customHeight="1">
      <c r="A513" s="68"/>
      <c r="B513" s="68"/>
      <c r="C513" s="68"/>
      <c r="D513" s="68"/>
      <c r="E513" s="68"/>
      <c r="F513" s="68"/>
      <c r="G513" s="68"/>
      <c r="H513" s="68"/>
      <c r="I513" s="68"/>
      <c r="J513" s="68"/>
      <c r="K513" s="68"/>
      <c r="L513" s="68"/>
      <c r="M513" s="68"/>
      <c r="N513" s="68"/>
      <c r="O513" s="68"/>
      <c r="P513" s="68"/>
      <c r="Q513" s="68"/>
      <c r="R513" s="68"/>
      <c r="S513" s="68"/>
      <c r="T513" s="68"/>
      <c r="U513" s="68"/>
      <c r="V513" s="68"/>
      <c r="W513" s="68"/>
      <c r="X513" s="68"/>
      <c r="Y513" s="68"/>
      <c r="Z513" s="68"/>
    </row>
    <row r="514" spans="1:26" ht="12.75" customHeight="1">
      <c r="A514" s="68"/>
      <c r="B514" s="68"/>
      <c r="C514" s="68"/>
      <c r="D514" s="68"/>
      <c r="E514" s="68"/>
      <c r="F514" s="68"/>
      <c r="G514" s="68"/>
      <c r="H514" s="68"/>
      <c r="I514" s="68"/>
      <c r="J514" s="68"/>
      <c r="K514" s="68"/>
      <c r="L514" s="68"/>
      <c r="M514" s="68"/>
      <c r="N514" s="68"/>
      <c r="O514" s="68"/>
      <c r="P514" s="68"/>
      <c r="Q514" s="68"/>
      <c r="R514" s="68"/>
      <c r="S514" s="68"/>
      <c r="T514" s="68"/>
      <c r="U514" s="68"/>
      <c r="V514" s="68"/>
      <c r="W514" s="68"/>
      <c r="X514" s="68"/>
      <c r="Y514" s="68"/>
      <c r="Z514" s="68"/>
    </row>
    <row r="515" spans="1:26" ht="12.75" customHeight="1">
      <c r="A515" s="68"/>
      <c r="B515" s="68"/>
      <c r="C515" s="68"/>
      <c r="D515" s="68"/>
      <c r="E515" s="68"/>
      <c r="F515" s="68"/>
      <c r="G515" s="68"/>
      <c r="H515" s="68"/>
      <c r="I515" s="68"/>
      <c r="J515" s="68"/>
      <c r="K515" s="68"/>
      <c r="L515" s="68"/>
      <c r="M515" s="68"/>
      <c r="N515" s="68"/>
      <c r="O515" s="68"/>
      <c r="P515" s="68"/>
      <c r="Q515" s="68"/>
      <c r="R515" s="68"/>
      <c r="S515" s="68"/>
      <c r="T515" s="68"/>
      <c r="U515" s="68"/>
      <c r="V515" s="68"/>
      <c r="W515" s="68"/>
      <c r="X515" s="68"/>
      <c r="Y515" s="68"/>
      <c r="Z515" s="68"/>
    </row>
    <row r="516" spans="1:26" ht="12.75" customHeight="1">
      <c r="A516" s="68"/>
      <c r="B516" s="68"/>
      <c r="C516" s="68"/>
      <c r="D516" s="68"/>
      <c r="E516" s="68"/>
      <c r="F516" s="68"/>
      <c r="G516" s="68"/>
      <c r="H516" s="68"/>
      <c r="I516" s="68"/>
      <c r="J516" s="68"/>
      <c r="K516" s="68"/>
      <c r="L516" s="68"/>
      <c r="M516" s="68"/>
      <c r="N516" s="68"/>
      <c r="O516" s="68"/>
      <c r="P516" s="68"/>
      <c r="Q516" s="68"/>
      <c r="R516" s="68"/>
      <c r="S516" s="68"/>
      <c r="T516" s="68"/>
      <c r="U516" s="68"/>
      <c r="V516" s="68"/>
      <c r="W516" s="68"/>
      <c r="X516" s="68"/>
      <c r="Y516" s="68"/>
      <c r="Z516" s="68"/>
    </row>
    <row r="517" spans="1:26" ht="12.75" customHeight="1">
      <c r="A517" s="68"/>
      <c r="B517" s="68"/>
      <c r="C517" s="68"/>
      <c r="D517" s="68"/>
      <c r="E517" s="68"/>
      <c r="F517" s="68"/>
      <c r="G517" s="68"/>
      <c r="H517" s="68"/>
      <c r="I517" s="68"/>
      <c r="J517" s="68"/>
      <c r="K517" s="68"/>
      <c r="L517" s="68"/>
      <c r="M517" s="68"/>
      <c r="N517" s="68"/>
      <c r="O517" s="68"/>
      <c r="P517" s="68"/>
      <c r="Q517" s="68"/>
      <c r="R517" s="68"/>
      <c r="S517" s="68"/>
      <c r="T517" s="68"/>
      <c r="U517" s="68"/>
      <c r="V517" s="68"/>
      <c r="W517" s="68"/>
      <c r="X517" s="68"/>
      <c r="Y517" s="68"/>
      <c r="Z517" s="68"/>
    </row>
    <row r="518" spans="1:26" ht="12.75" customHeight="1">
      <c r="A518" s="68"/>
      <c r="B518" s="68"/>
      <c r="C518" s="68"/>
      <c r="D518" s="68"/>
      <c r="E518" s="68"/>
      <c r="F518" s="68"/>
      <c r="G518" s="68"/>
      <c r="H518" s="68"/>
      <c r="I518" s="68"/>
      <c r="J518" s="68"/>
      <c r="K518" s="68"/>
      <c r="L518" s="68"/>
      <c r="M518" s="68"/>
      <c r="N518" s="68"/>
      <c r="O518" s="68"/>
      <c r="P518" s="68"/>
      <c r="Q518" s="68"/>
      <c r="R518" s="68"/>
      <c r="S518" s="68"/>
      <c r="T518" s="68"/>
      <c r="U518" s="68"/>
      <c r="V518" s="68"/>
      <c r="W518" s="68"/>
      <c r="X518" s="68"/>
      <c r="Y518" s="68"/>
      <c r="Z518" s="68"/>
    </row>
    <row r="519" spans="1:26" ht="12.75" customHeight="1">
      <c r="A519" s="68"/>
      <c r="B519" s="68"/>
      <c r="C519" s="68"/>
      <c r="D519" s="68"/>
      <c r="E519" s="68"/>
      <c r="F519" s="68"/>
      <c r="G519" s="68"/>
      <c r="H519" s="68"/>
      <c r="I519" s="68"/>
      <c r="J519" s="68"/>
      <c r="K519" s="68"/>
      <c r="L519" s="68"/>
      <c r="M519" s="68"/>
      <c r="N519" s="68"/>
      <c r="O519" s="68"/>
      <c r="P519" s="68"/>
      <c r="Q519" s="68"/>
      <c r="R519" s="68"/>
      <c r="S519" s="68"/>
      <c r="T519" s="68"/>
      <c r="U519" s="68"/>
      <c r="V519" s="68"/>
      <c r="W519" s="68"/>
      <c r="X519" s="68"/>
      <c r="Y519" s="68"/>
      <c r="Z519" s="68"/>
    </row>
    <row r="520" spans="1:26" ht="12.75" customHeight="1">
      <c r="A520" s="68"/>
      <c r="B520" s="68"/>
      <c r="C520" s="68"/>
      <c r="D520" s="68"/>
      <c r="E520" s="68"/>
      <c r="F520" s="68"/>
      <c r="G520" s="68"/>
      <c r="H520" s="68"/>
      <c r="I520" s="68"/>
      <c r="J520" s="68"/>
      <c r="K520" s="68"/>
      <c r="L520" s="68"/>
      <c r="M520" s="68"/>
      <c r="N520" s="68"/>
      <c r="O520" s="68"/>
      <c r="P520" s="68"/>
      <c r="Q520" s="68"/>
      <c r="R520" s="68"/>
      <c r="S520" s="68"/>
      <c r="T520" s="68"/>
      <c r="U520" s="68"/>
      <c r="V520" s="68"/>
      <c r="W520" s="68"/>
      <c r="X520" s="68"/>
      <c r="Y520" s="68"/>
      <c r="Z520" s="68"/>
    </row>
    <row r="521" spans="1:26" ht="12.75" customHeight="1">
      <c r="A521" s="68"/>
      <c r="B521" s="68"/>
      <c r="C521" s="68"/>
      <c r="D521" s="68"/>
      <c r="E521" s="68"/>
      <c r="F521" s="68"/>
      <c r="G521" s="68"/>
      <c r="H521" s="68"/>
      <c r="I521" s="68"/>
      <c r="J521" s="68"/>
      <c r="K521" s="68"/>
      <c r="L521" s="68"/>
      <c r="M521" s="68"/>
      <c r="N521" s="68"/>
      <c r="O521" s="68"/>
      <c r="P521" s="68"/>
      <c r="Q521" s="68"/>
      <c r="R521" s="68"/>
      <c r="S521" s="68"/>
      <c r="T521" s="68"/>
      <c r="U521" s="68"/>
      <c r="V521" s="68"/>
      <c r="W521" s="68"/>
      <c r="X521" s="68"/>
      <c r="Y521" s="68"/>
      <c r="Z521" s="68"/>
    </row>
    <row r="522" spans="1:26" ht="12.75" customHeight="1">
      <c r="A522" s="68"/>
      <c r="B522" s="68"/>
      <c r="C522" s="68"/>
      <c r="D522" s="68"/>
      <c r="E522" s="68"/>
      <c r="F522" s="68"/>
      <c r="G522" s="68"/>
      <c r="H522" s="68"/>
      <c r="I522" s="68"/>
      <c r="J522" s="68"/>
      <c r="K522" s="68"/>
      <c r="L522" s="68"/>
      <c r="M522" s="68"/>
      <c r="N522" s="68"/>
      <c r="O522" s="68"/>
      <c r="P522" s="68"/>
      <c r="Q522" s="68"/>
      <c r="R522" s="68"/>
      <c r="S522" s="68"/>
      <c r="T522" s="68"/>
      <c r="U522" s="68"/>
      <c r="V522" s="68"/>
      <c r="W522" s="68"/>
      <c r="X522" s="68"/>
      <c r="Y522" s="68"/>
      <c r="Z522" s="68"/>
    </row>
    <row r="523" spans="1:26" ht="12.75" customHeight="1">
      <c r="A523" s="68"/>
      <c r="B523" s="68"/>
      <c r="C523" s="68"/>
      <c r="D523" s="68"/>
      <c r="E523" s="68"/>
      <c r="F523" s="68"/>
      <c r="G523" s="68"/>
      <c r="H523" s="68"/>
      <c r="I523" s="68"/>
      <c r="J523" s="68"/>
      <c r="K523" s="68"/>
      <c r="L523" s="68"/>
      <c r="M523" s="68"/>
      <c r="N523" s="68"/>
      <c r="O523" s="68"/>
      <c r="P523" s="68"/>
      <c r="Q523" s="68"/>
      <c r="R523" s="68"/>
      <c r="S523" s="68"/>
      <c r="T523" s="68"/>
      <c r="U523" s="68"/>
      <c r="V523" s="68"/>
      <c r="W523" s="68"/>
      <c r="X523" s="68"/>
      <c r="Y523" s="68"/>
      <c r="Z523" s="68"/>
    </row>
    <row r="524" spans="1:26" ht="12.75" customHeight="1">
      <c r="A524" s="68"/>
      <c r="B524" s="68"/>
      <c r="C524" s="68"/>
      <c r="D524" s="68"/>
      <c r="E524" s="68"/>
      <c r="F524" s="68"/>
      <c r="G524" s="68"/>
      <c r="H524" s="68"/>
      <c r="I524" s="68"/>
      <c r="J524" s="68"/>
      <c r="K524" s="68"/>
      <c r="L524" s="68"/>
      <c r="M524" s="68"/>
      <c r="N524" s="68"/>
      <c r="O524" s="68"/>
      <c r="P524" s="68"/>
      <c r="Q524" s="68"/>
      <c r="R524" s="68"/>
      <c r="S524" s="68"/>
      <c r="T524" s="68"/>
      <c r="U524" s="68"/>
      <c r="V524" s="68"/>
      <c r="W524" s="68"/>
      <c r="X524" s="68"/>
      <c r="Y524" s="68"/>
      <c r="Z524" s="68"/>
    </row>
    <row r="525" spans="1:26" ht="12.75" customHeight="1">
      <c r="A525" s="68"/>
      <c r="B525" s="68"/>
      <c r="C525" s="68"/>
      <c r="D525" s="68"/>
      <c r="E525" s="68"/>
      <c r="F525" s="68"/>
      <c r="G525" s="68"/>
      <c r="H525" s="68"/>
      <c r="I525" s="68"/>
      <c r="J525" s="68"/>
      <c r="K525" s="68"/>
      <c r="L525" s="68"/>
      <c r="M525" s="68"/>
      <c r="N525" s="68"/>
      <c r="O525" s="68"/>
      <c r="P525" s="68"/>
      <c r="Q525" s="68"/>
      <c r="R525" s="68"/>
      <c r="S525" s="68"/>
      <c r="T525" s="68"/>
      <c r="U525" s="68"/>
      <c r="V525" s="68"/>
      <c r="W525" s="68"/>
      <c r="X525" s="68"/>
      <c r="Y525" s="68"/>
      <c r="Z525" s="68"/>
    </row>
    <row r="526" spans="1:26" ht="12.75" customHeight="1">
      <c r="A526" s="68"/>
      <c r="B526" s="68"/>
      <c r="C526" s="68"/>
      <c r="D526" s="68"/>
      <c r="E526" s="68"/>
      <c r="F526" s="68"/>
      <c r="G526" s="68"/>
      <c r="H526" s="68"/>
      <c r="I526" s="68"/>
      <c r="J526" s="68"/>
      <c r="K526" s="68"/>
      <c r="L526" s="68"/>
      <c r="M526" s="68"/>
      <c r="N526" s="68"/>
      <c r="O526" s="68"/>
      <c r="P526" s="68"/>
      <c r="Q526" s="68"/>
      <c r="R526" s="68"/>
      <c r="S526" s="68"/>
      <c r="T526" s="68"/>
      <c r="U526" s="68"/>
      <c r="V526" s="68"/>
      <c r="W526" s="68"/>
      <c r="X526" s="68"/>
      <c r="Y526" s="68"/>
      <c r="Z526" s="68"/>
    </row>
    <row r="527" spans="1:26" ht="12.75" customHeight="1">
      <c r="A527" s="68"/>
      <c r="B527" s="68"/>
      <c r="C527" s="68"/>
      <c r="D527" s="68"/>
      <c r="E527" s="68"/>
      <c r="F527" s="68"/>
      <c r="G527" s="68"/>
      <c r="H527" s="68"/>
      <c r="I527" s="68"/>
      <c r="J527" s="68"/>
      <c r="K527" s="68"/>
      <c r="L527" s="68"/>
      <c r="M527" s="68"/>
      <c r="N527" s="68"/>
      <c r="O527" s="68"/>
      <c r="P527" s="68"/>
      <c r="Q527" s="68"/>
      <c r="R527" s="68"/>
      <c r="S527" s="68"/>
      <c r="T527" s="68"/>
      <c r="U527" s="68"/>
      <c r="V527" s="68"/>
      <c r="W527" s="68"/>
      <c r="X527" s="68"/>
      <c r="Y527" s="68"/>
      <c r="Z527" s="68"/>
    </row>
    <row r="528" spans="1:26" ht="12.75" customHeight="1">
      <c r="A528" s="68"/>
      <c r="B528" s="68"/>
      <c r="C528" s="68"/>
      <c r="D528" s="68"/>
      <c r="E528" s="68"/>
      <c r="F528" s="68"/>
      <c r="G528" s="68"/>
      <c r="H528" s="68"/>
      <c r="I528" s="68"/>
      <c r="J528" s="68"/>
      <c r="K528" s="68"/>
      <c r="L528" s="68"/>
      <c r="M528" s="68"/>
      <c r="N528" s="68"/>
      <c r="O528" s="68"/>
      <c r="P528" s="68"/>
      <c r="Q528" s="68"/>
      <c r="R528" s="68"/>
      <c r="S528" s="68"/>
      <c r="T528" s="68"/>
      <c r="U528" s="68"/>
      <c r="V528" s="68"/>
      <c r="W528" s="68"/>
      <c r="X528" s="68"/>
      <c r="Y528" s="68"/>
      <c r="Z528" s="68"/>
    </row>
    <row r="529" spans="1:26" ht="12.75" customHeight="1">
      <c r="A529" s="68"/>
      <c r="B529" s="68"/>
      <c r="C529" s="68"/>
      <c r="D529" s="68"/>
      <c r="E529" s="68"/>
      <c r="F529" s="68"/>
      <c r="G529" s="68"/>
      <c r="H529" s="68"/>
      <c r="I529" s="68"/>
      <c r="J529" s="68"/>
      <c r="K529" s="68"/>
      <c r="L529" s="68"/>
      <c r="M529" s="68"/>
      <c r="N529" s="68"/>
      <c r="O529" s="68"/>
      <c r="P529" s="68"/>
      <c r="Q529" s="68"/>
      <c r="R529" s="68"/>
      <c r="S529" s="68"/>
      <c r="T529" s="68"/>
      <c r="U529" s="68"/>
      <c r="V529" s="68"/>
      <c r="W529" s="68"/>
      <c r="X529" s="68"/>
      <c r="Y529" s="68"/>
      <c r="Z529" s="68"/>
    </row>
    <row r="530" spans="1:26" ht="12.75" customHeight="1">
      <c r="A530" s="68"/>
      <c r="B530" s="68"/>
      <c r="C530" s="68"/>
      <c r="D530" s="68"/>
      <c r="E530" s="68"/>
      <c r="F530" s="68"/>
      <c r="G530" s="68"/>
      <c r="H530" s="68"/>
      <c r="I530" s="68"/>
      <c r="J530" s="68"/>
      <c r="K530" s="68"/>
      <c r="L530" s="68"/>
      <c r="M530" s="68"/>
      <c r="N530" s="68"/>
      <c r="O530" s="68"/>
      <c r="P530" s="68"/>
      <c r="Q530" s="68"/>
      <c r="R530" s="68"/>
      <c r="S530" s="68"/>
      <c r="T530" s="68"/>
      <c r="U530" s="68"/>
      <c r="V530" s="68"/>
      <c r="W530" s="68"/>
      <c r="X530" s="68"/>
      <c r="Y530" s="68"/>
      <c r="Z530" s="68"/>
    </row>
    <row r="531" spans="1:26" ht="12.75" customHeight="1">
      <c r="A531" s="68"/>
      <c r="B531" s="68"/>
      <c r="C531" s="68"/>
      <c r="D531" s="68"/>
      <c r="E531" s="68"/>
      <c r="F531" s="68"/>
      <c r="G531" s="68"/>
      <c r="H531" s="68"/>
      <c r="I531" s="68"/>
      <c r="J531" s="68"/>
      <c r="K531" s="68"/>
      <c r="L531" s="68"/>
      <c r="M531" s="68"/>
      <c r="N531" s="68"/>
      <c r="O531" s="68"/>
      <c r="P531" s="68"/>
      <c r="Q531" s="68"/>
      <c r="R531" s="68"/>
      <c r="S531" s="68"/>
      <c r="T531" s="68"/>
      <c r="U531" s="68"/>
      <c r="V531" s="68"/>
      <c r="W531" s="68"/>
      <c r="X531" s="68"/>
      <c r="Y531" s="68"/>
      <c r="Z531" s="68"/>
    </row>
    <row r="532" spans="1:26" ht="12.75" customHeight="1">
      <c r="A532" s="68"/>
      <c r="B532" s="68"/>
      <c r="C532" s="68"/>
      <c r="D532" s="68"/>
      <c r="E532" s="68"/>
      <c r="F532" s="68"/>
      <c r="G532" s="68"/>
      <c r="H532" s="68"/>
      <c r="I532" s="68"/>
      <c r="J532" s="68"/>
      <c r="K532" s="68"/>
      <c r="L532" s="68"/>
      <c r="M532" s="68"/>
      <c r="N532" s="68"/>
      <c r="O532" s="68"/>
      <c r="P532" s="68"/>
      <c r="Q532" s="68"/>
      <c r="R532" s="68"/>
      <c r="S532" s="68"/>
      <c r="T532" s="68"/>
      <c r="U532" s="68"/>
      <c r="V532" s="68"/>
      <c r="W532" s="68"/>
      <c r="X532" s="68"/>
      <c r="Y532" s="68"/>
      <c r="Z532" s="68"/>
    </row>
    <row r="533" spans="1:26" ht="12.75" customHeight="1">
      <c r="A533" s="68"/>
      <c r="B533" s="68"/>
      <c r="C533" s="68"/>
      <c r="D533" s="68"/>
      <c r="E533" s="68"/>
      <c r="F533" s="68"/>
      <c r="G533" s="68"/>
      <c r="H533" s="68"/>
      <c r="I533" s="68"/>
      <c r="J533" s="68"/>
      <c r="K533" s="68"/>
      <c r="L533" s="68"/>
      <c r="M533" s="68"/>
      <c r="N533" s="68"/>
      <c r="O533" s="68"/>
      <c r="P533" s="68"/>
      <c r="Q533" s="68"/>
      <c r="R533" s="68"/>
      <c r="S533" s="68"/>
      <c r="T533" s="68"/>
      <c r="U533" s="68"/>
      <c r="V533" s="68"/>
      <c r="W533" s="68"/>
      <c r="X533" s="68"/>
      <c r="Y533" s="68"/>
      <c r="Z533" s="68"/>
    </row>
    <row r="534" spans="1:26" ht="12.75" customHeight="1">
      <c r="A534" s="68"/>
      <c r="B534" s="68"/>
      <c r="C534" s="68"/>
      <c r="D534" s="68"/>
      <c r="E534" s="68"/>
      <c r="F534" s="68"/>
      <c r="G534" s="68"/>
      <c r="H534" s="68"/>
      <c r="I534" s="68"/>
      <c r="J534" s="68"/>
      <c r="K534" s="68"/>
      <c r="L534" s="68"/>
      <c r="M534" s="68"/>
      <c r="N534" s="68"/>
      <c r="O534" s="68"/>
      <c r="P534" s="68"/>
      <c r="Q534" s="68"/>
      <c r="R534" s="68"/>
      <c r="S534" s="68"/>
      <c r="T534" s="68"/>
      <c r="U534" s="68"/>
      <c r="V534" s="68"/>
      <c r="W534" s="68"/>
      <c r="X534" s="68"/>
      <c r="Y534" s="68"/>
      <c r="Z534" s="68"/>
    </row>
    <row r="535" spans="1:26" ht="12.75" customHeight="1">
      <c r="A535" s="68"/>
      <c r="B535" s="68"/>
      <c r="C535" s="68"/>
      <c r="D535" s="68"/>
      <c r="E535" s="68"/>
      <c r="F535" s="68"/>
      <c r="G535" s="68"/>
      <c r="H535" s="68"/>
      <c r="I535" s="68"/>
      <c r="J535" s="68"/>
      <c r="K535" s="68"/>
      <c r="L535" s="68"/>
      <c r="M535" s="68"/>
      <c r="N535" s="68"/>
      <c r="O535" s="68"/>
      <c r="P535" s="68"/>
      <c r="Q535" s="68"/>
      <c r="R535" s="68"/>
      <c r="S535" s="68"/>
      <c r="T535" s="68"/>
      <c r="U535" s="68"/>
      <c r="V535" s="68"/>
      <c r="W535" s="68"/>
      <c r="X535" s="68"/>
      <c r="Y535" s="68"/>
      <c r="Z535" s="68"/>
    </row>
    <row r="536" spans="1:26" ht="12.75" customHeight="1">
      <c r="A536" s="68"/>
      <c r="B536" s="68"/>
      <c r="C536" s="68"/>
      <c r="D536" s="68"/>
      <c r="E536" s="68"/>
      <c r="F536" s="68"/>
      <c r="G536" s="68"/>
      <c r="H536" s="68"/>
      <c r="I536" s="68"/>
      <c r="J536" s="68"/>
      <c r="K536" s="68"/>
      <c r="L536" s="68"/>
      <c r="M536" s="68"/>
      <c r="N536" s="68"/>
      <c r="O536" s="68"/>
      <c r="P536" s="68"/>
      <c r="Q536" s="68"/>
      <c r="R536" s="68"/>
      <c r="S536" s="68"/>
      <c r="T536" s="68"/>
      <c r="U536" s="68"/>
      <c r="V536" s="68"/>
      <c r="W536" s="68"/>
      <c r="X536" s="68"/>
      <c r="Y536" s="68"/>
      <c r="Z536" s="68"/>
    </row>
    <row r="537" spans="1:26" ht="12.75" customHeight="1">
      <c r="A537" s="68"/>
      <c r="B537" s="68"/>
      <c r="C537" s="68"/>
      <c r="D537" s="68"/>
      <c r="E537" s="68"/>
      <c r="F537" s="68"/>
      <c r="G537" s="68"/>
      <c r="H537" s="68"/>
      <c r="I537" s="68"/>
      <c r="J537" s="68"/>
      <c r="K537" s="68"/>
      <c r="L537" s="68"/>
      <c r="M537" s="68"/>
      <c r="N537" s="68"/>
      <c r="O537" s="68"/>
      <c r="P537" s="68"/>
      <c r="Q537" s="68"/>
      <c r="R537" s="68"/>
      <c r="S537" s="68"/>
      <c r="T537" s="68"/>
      <c r="U537" s="68"/>
      <c r="V537" s="68"/>
      <c r="W537" s="68"/>
      <c r="X537" s="68"/>
      <c r="Y537" s="68"/>
      <c r="Z537" s="68"/>
    </row>
    <row r="538" spans="1:26" ht="12.75" customHeight="1">
      <c r="A538" s="68"/>
      <c r="B538" s="68"/>
      <c r="C538" s="68"/>
      <c r="D538" s="68"/>
      <c r="E538" s="68"/>
      <c r="F538" s="68"/>
      <c r="G538" s="68"/>
      <c r="H538" s="68"/>
      <c r="I538" s="68"/>
      <c r="J538" s="68"/>
      <c r="K538" s="68"/>
      <c r="L538" s="68"/>
      <c r="M538" s="68"/>
      <c r="N538" s="68"/>
      <c r="O538" s="68"/>
      <c r="P538" s="68"/>
      <c r="Q538" s="68"/>
      <c r="R538" s="68"/>
      <c r="S538" s="68"/>
      <c r="T538" s="68"/>
      <c r="U538" s="68"/>
      <c r="V538" s="68"/>
      <c r="W538" s="68"/>
      <c r="X538" s="68"/>
      <c r="Y538" s="68"/>
      <c r="Z538" s="68"/>
    </row>
    <row r="539" spans="1:26" ht="12.75" customHeight="1">
      <c r="A539" s="68"/>
      <c r="B539" s="68"/>
      <c r="C539" s="68"/>
      <c r="D539" s="68"/>
      <c r="E539" s="68"/>
      <c r="F539" s="68"/>
      <c r="G539" s="68"/>
      <c r="H539" s="68"/>
      <c r="I539" s="68"/>
      <c r="J539" s="68"/>
      <c r="K539" s="68"/>
      <c r="L539" s="68"/>
      <c r="M539" s="68"/>
      <c r="N539" s="68"/>
      <c r="O539" s="68"/>
      <c r="P539" s="68"/>
      <c r="Q539" s="68"/>
      <c r="R539" s="68"/>
      <c r="S539" s="68"/>
      <c r="T539" s="68"/>
      <c r="U539" s="68"/>
      <c r="V539" s="68"/>
      <c r="W539" s="68"/>
      <c r="X539" s="68"/>
      <c r="Y539" s="68"/>
      <c r="Z539" s="68"/>
    </row>
    <row r="540" spans="1:26" ht="12.75" customHeight="1">
      <c r="A540" s="68"/>
      <c r="B540" s="68"/>
      <c r="C540" s="68"/>
      <c r="D540" s="68"/>
      <c r="E540" s="68"/>
      <c r="F540" s="68"/>
      <c r="G540" s="68"/>
      <c r="H540" s="68"/>
      <c r="I540" s="68"/>
      <c r="J540" s="68"/>
      <c r="K540" s="68"/>
      <c r="L540" s="68"/>
      <c r="M540" s="68"/>
      <c r="N540" s="68"/>
      <c r="O540" s="68"/>
      <c r="P540" s="68"/>
      <c r="Q540" s="68"/>
      <c r="R540" s="68"/>
      <c r="S540" s="68"/>
      <c r="T540" s="68"/>
      <c r="U540" s="68"/>
      <c r="V540" s="68"/>
      <c r="W540" s="68"/>
      <c r="X540" s="68"/>
      <c r="Y540" s="68"/>
      <c r="Z540" s="68"/>
    </row>
    <row r="541" spans="1:26" ht="12.75" customHeight="1">
      <c r="A541" s="68"/>
      <c r="B541" s="68"/>
      <c r="C541" s="68"/>
      <c r="D541" s="68"/>
      <c r="E541" s="68"/>
      <c r="F541" s="68"/>
      <c r="G541" s="68"/>
      <c r="H541" s="68"/>
      <c r="I541" s="68"/>
      <c r="J541" s="68"/>
      <c r="K541" s="68"/>
      <c r="L541" s="68"/>
      <c r="M541" s="68"/>
      <c r="N541" s="68"/>
      <c r="O541" s="68"/>
      <c r="P541" s="68"/>
      <c r="Q541" s="68"/>
      <c r="R541" s="68"/>
      <c r="S541" s="68"/>
      <c r="T541" s="68"/>
      <c r="U541" s="68"/>
      <c r="V541" s="68"/>
      <c r="W541" s="68"/>
      <c r="X541" s="68"/>
      <c r="Y541" s="68"/>
      <c r="Z541" s="68"/>
    </row>
    <row r="542" spans="1:26" ht="12.75" customHeight="1">
      <c r="A542" s="68"/>
      <c r="B542" s="68"/>
      <c r="C542" s="68"/>
      <c r="D542" s="68"/>
      <c r="E542" s="68"/>
      <c r="F542" s="68"/>
      <c r="G542" s="68"/>
      <c r="H542" s="68"/>
      <c r="I542" s="68"/>
      <c r="J542" s="68"/>
      <c r="K542" s="68"/>
      <c r="L542" s="68"/>
      <c r="M542" s="68"/>
      <c r="N542" s="68"/>
      <c r="O542" s="68"/>
      <c r="P542" s="68"/>
      <c r="Q542" s="68"/>
      <c r="R542" s="68"/>
      <c r="S542" s="68"/>
      <c r="T542" s="68"/>
      <c r="U542" s="68"/>
      <c r="V542" s="68"/>
      <c r="W542" s="68"/>
      <c r="X542" s="68"/>
      <c r="Y542" s="68"/>
      <c r="Z542" s="68"/>
    </row>
    <row r="543" spans="1:26" ht="12.75" customHeight="1">
      <c r="A543" s="68"/>
      <c r="B543" s="68"/>
      <c r="C543" s="68"/>
      <c r="D543" s="68"/>
      <c r="E543" s="68"/>
      <c r="F543" s="68"/>
      <c r="G543" s="68"/>
      <c r="H543" s="68"/>
      <c r="I543" s="68"/>
      <c r="J543" s="68"/>
      <c r="K543" s="68"/>
      <c r="L543" s="68"/>
      <c r="M543" s="68"/>
      <c r="N543" s="68"/>
      <c r="O543" s="68"/>
      <c r="P543" s="68"/>
      <c r="Q543" s="68"/>
      <c r="R543" s="68"/>
      <c r="S543" s="68"/>
      <c r="T543" s="68"/>
      <c r="U543" s="68"/>
      <c r="V543" s="68"/>
      <c r="W543" s="68"/>
      <c r="X543" s="68"/>
      <c r="Y543" s="68"/>
      <c r="Z543" s="68"/>
    </row>
    <row r="544" spans="1:26" ht="12.75" customHeight="1">
      <c r="A544" s="68"/>
      <c r="B544" s="68"/>
      <c r="C544" s="68"/>
      <c r="D544" s="68"/>
      <c r="E544" s="68"/>
      <c r="F544" s="68"/>
      <c r="G544" s="68"/>
      <c r="H544" s="68"/>
      <c r="I544" s="68"/>
      <c r="J544" s="68"/>
      <c r="K544" s="68"/>
      <c r="L544" s="68"/>
      <c r="M544" s="68"/>
      <c r="N544" s="68"/>
      <c r="O544" s="68"/>
      <c r="P544" s="68"/>
      <c r="Q544" s="68"/>
      <c r="R544" s="68"/>
      <c r="S544" s="68"/>
      <c r="T544" s="68"/>
      <c r="U544" s="68"/>
      <c r="V544" s="68"/>
      <c r="W544" s="68"/>
      <c r="X544" s="68"/>
      <c r="Y544" s="68"/>
      <c r="Z544" s="68"/>
    </row>
    <row r="545" spans="1:26" ht="12.75" customHeight="1">
      <c r="A545" s="68"/>
      <c r="B545" s="68"/>
      <c r="C545" s="68"/>
      <c r="D545" s="68"/>
      <c r="E545" s="68"/>
      <c r="F545" s="68"/>
      <c r="G545" s="68"/>
      <c r="H545" s="68"/>
      <c r="I545" s="68"/>
      <c r="J545" s="68"/>
      <c r="K545" s="68"/>
      <c r="L545" s="68"/>
      <c r="M545" s="68"/>
      <c r="N545" s="68"/>
      <c r="O545" s="68"/>
      <c r="P545" s="68"/>
      <c r="Q545" s="68"/>
      <c r="R545" s="68"/>
      <c r="S545" s="68"/>
      <c r="T545" s="68"/>
      <c r="U545" s="68"/>
      <c r="V545" s="68"/>
      <c r="W545" s="68"/>
      <c r="X545" s="68"/>
      <c r="Y545" s="68"/>
      <c r="Z545" s="68"/>
    </row>
    <row r="546" spans="1:26" ht="12.75" customHeight="1">
      <c r="A546" s="68"/>
      <c r="B546" s="68"/>
      <c r="C546" s="68"/>
      <c r="D546" s="68"/>
      <c r="E546" s="68"/>
      <c r="F546" s="68"/>
      <c r="G546" s="68"/>
      <c r="H546" s="68"/>
      <c r="I546" s="68"/>
      <c r="J546" s="68"/>
      <c r="K546" s="68"/>
      <c r="L546" s="68"/>
      <c r="M546" s="68"/>
      <c r="N546" s="68"/>
      <c r="O546" s="68"/>
      <c r="P546" s="68"/>
      <c r="Q546" s="68"/>
      <c r="R546" s="68"/>
      <c r="S546" s="68"/>
      <c r="T546" s="68"/>
      <c r="U546" s="68"/>
      <c r="V546" s="68"/>
      <c r="W546" s="68"/>
      <c r="X546" s="68"/>
      <c r="Y546" s="68"/>
      <c r="Z546" s="68"/>
    </row>
    <row r="547" spans="1:26" ht="12.75" customHeight="1">
      <c r="A547" s="68"/>
      <c r="B547" s="68"/>
      <c r="C547" s="68"/>
      <c r="D547" s="68"/>
      <c r="E547" s="68"/>
      <c r="F547" s="68"/>
      <c r="G547" s="68"/>
      <c r="H547" s="68"/>
      <c r="I547" s="68"/>
      <c r="J547" s="68"/>
      <c r="K547" s="68"/>
      <c r="L547" s="68"/>
      <c r="M547" s="68"/>
      <c r="N547" s="68"/>
      <c r="O547" s="68"/>
      <c r="P547" s="68"/>
      <c r="Q547" s="68"/>
      <c r="R547" s="68"/>
      <c r="S547" s="68"/>
      <c r="T547" s="68"/>
      <c r="U547" s="68"/>
      <c r="V547" s="68"/>
      <c r="W547" s="68"/>
      <c r="X547" s="68"/>
      <c r="Y547" s="68"/>
      <c r="Z547" s="68"/>
    </row>
    <row r="548" spans="1:26" ht="12.75" customHeight="1">
      <c r="A548" s="68"/>
      <c r="B548" s="68"/>
      <c r="C548" s="68"/>
      <c r="D548" s="68"/>
      <c r="E548" s="68"/>
      <c r="F548" s="68"/>
      <c r="G548" s="68"/>
      <c r="H548" s="68"/>
      <c r="I548" s="68"/>
      <c r="J548" s="68"/>
      <c r="K548" s="68"/>
      <c r="L548" s="68"/>
      <c r="M548" s="68"/>
      <c r="N548" s="68"/>
      <c r="O548" s="68"/>
      <c r="P548" s="68"/>
      <c r="Q548" s="68"/>
      <c r="R548" s="68"/>
      <c r="S548" s="68"/>
      <c r="T548" s="68"/>
      <c r="U548" s="68"/>
      <c r="V548" s="68"/>
      <c r="W548" s="68"/>
      <c r="X548" s="68"/>
      <c r="Y548" s="68"/>
      <c r="Z548" s="68"/>
    </row>
    <row r="549" spans="1:26" ht="12.75" customHeight="1">
      <c r="A549" s="68"/>
      <c r="B549" s="68"/>
      <c r="C549" s="68"/>
      <c r="D549" s="68"/>
      <c r="E549" s="68"/>
      <c r="F549" s="68"/>
      <c r="G549" s="68"/>
      <c r="H549" s="68"/>
      <c r="I549" s="68"/>
      <c r="J549" s="68"/>
      <c r="K549" s="68"/>
      <c r="L549" s="68"/>
      <c r="M549" s="68"/>
      <c r="N549" s="68"/>
      <c r="O549" s="68"/>
      <c r="P549" s="68"/>
      <c r="Q549" s="68"/>
      <c r="R549" s="68"/>
      <c r="S549" s="68"/>
      <c r="T549" s="68"/>
      <c r="U549" s="68"/>
      <c r="V549" s="68"/>
      <c r="W549" s="68"/>
      <c r="X549" s="68"/>
      <c r="Y549" s="68"/>
      <c r="Z549" s="68"/>
    </row>
    <row r="550" spans="1:26" ht="12.75" customHeight="1">
      <c r="A550" s="68"/>
      <c r="B550" s="68"/>
      <c r="C550" s="68"/>
      <c r="D550" s="68"/>
      <c r="E550" s="68"/>
      <c r="F550" s="68"/>
      <c r="G550" s="68"/>
      <c r="H550" s="68"/>
      <c r="I550" s="68"/>
      <c r="J550" s="68"/>
      <c r="K550" s="68"/>
      <c r="L550" s="68"/>
      <c r="M550" s="68"/>
      <c r="N550" s="68"/>
      <c r="O550" s="68"/>
      <c r="P550" s="68"/>
      <c r="Q550" s="68"/>
      <c r="R550" s="68"/>
      <c r="S550" s="68"/>
      <c r="T550" s="68"/>
      <c r="U550" s="68"/>
      <c r="V550" s="68"/>
      <c r="W550" s="68"/>
      <c r="X550" s="68"/>
      <c r="Y550" s="68"/>
      <c r="Z550" s="68"/>
    </row>
    <row r="551" spans="1:26" ht="12.75" customHeight="1">
      <c r="A551" s="68"/>
      <c r="B551" s="68"/>
      <c r="C551" s="68"/>
      <c r="D551" s="68"/>
      <c r="E551" s="68"/>
      <c r="F551" s="68"/>
      <c r="G551" s="68"/>
      <c r="H551" s="68"/>
      <c r="I551" s="68"/>
      <c r="J551" s="68"/>
      <c r="K551" s="68"/>
      <c r="L551" s="68"/>
      <c r="M551" s="68"/>
      <c r="N551" s="68"/>
      <c r="O551" s="68"/>
      <c r="P551" s="68"/>
      <c r="Q551" s="68"/>
      <c r="R551" s="68"/>
      <c r="S551" s="68"/>
      <c r="T551" s="68"/>
      <c r="U551" s="68"/>
      <c r="V551" s="68"/>
      <c r="W551" s="68"/>
      <c r="X551" s="68"/>
      <c r="Y551" s="68"/>
      <c r="Z551" s="68"/>
    </row>
    <row r="552" spans="1:26" ht="12.75" customHeight="1">
      <c r="A552" s="68"/>
      <c r="B552" s="68"/>
      <c r="C552" s="68"/>
      <c r="D552" s="68"/>
      <c r="E552" s="68"/>
      <c r="F552" s="68"/>
      <c r="G552" s="68"/>
      <c r="H552" s="68"/>
      <c r="I552" s="68"/>
      <c r="J552" s="68"/>
      <c r="K552" s="68"/>
      <c r="L552" s="68"/>
      <c r="M552" s="68"/>
      <c r="N552" s="68"/>
      <c r="O552" s="68"/>
      <c r="P552" s="68"/>
      <c r="Q552" s="68"/>
      <c r="R552" s="68"/>
      <c r="S552" s="68"/>
      <c r="T552" s="68"/>
      <c r="U552" s="68"/>
      <c r="V552" s="68"/>
      <c r="W552" s="68"/>
      <c r="X552" s="68"/>
      <c r="Y552" s="68"/>
      <c r="Z552" s="68"/>
    </row>
    <row r="553" spans="1:26" ht="12.75" customHeight="1">
      <c r="A553" s="68"/>
      <c r="B553" s="68"/>
      <c r="C553" s="68"/>
      <c r="D553" s="68"/>
      <c r="E553" s="68"/>
      <c r="F553" s="68"/>
      <c r="G553" s="68"/>
      <c r="H553" s="68"/>
      <c r="I553" s="68"/>
      <c r="J553" s="68"/>
      <c r="K553" s="68"/>
      <c r="L553" s="68"/>
      <c r="M553" s="68"/>
      <c r="N553" s="68"/>
      <c r="O553" s="68"/>
      <c r="P553" s="68"/>
      <c r="Q553" s="68"/>
      <c r="R553" s="68"/>
      <c r="S553" s="68"/>
      <c r="T553" s="68"/>
      <c r="U553" s="68"/>
      <c r="V553" s="68"/>
      <c r="W553" s="68"/>
      <c r="X553" s="68"/>
      <c r="Y553" s="68"/>
      <c r="Z553" s="68"/>
    </row>
    <row r="554" spans="1:26" ht="12.75" customHeight="1">
      <c r="A554" s="68"/>
      <c r="B554" s="68"/>
      <c r="C554" s="68"/>
      <c r="D554" s="68"/>
      <c r="E554" s="68"/>
      <c r="F554" s="68"/>
      <c r="G554" s="68"/>
      <c r="H554" s="68"/>
      <c r="I554" s="68"/>
      <c r="J554" s="68"/>
      <c r="K554" s="68"/>
      <c r="L554" s="68"/>
      <c r="M554" s="68"/>
      <c r="N554" s="68"/>
      <c r="O554" s="68"/>
      <c r="P554" s="68"/>
      <c r="Q554" s="68"/>
      <c r="R554" s="68"/>
      <c r="S554" s="68"/>
      <c r="T554" s="68"/>
      <c r="U554" s="68"/>
      <c r="V554" s="68"/>
      <c r="W554" s="68"/>
      <c r="X554" s="68"/>
      <c r="Y554" s="68"/>
      <c r="Z554" s="68"/>
    </row>
    <row r="555" spans="1:26" ht="12.75" customHeight="1">
      <c r="A555" s="68"/>
      <c r="B555" s="68"/>
      <c r="C555" s="68"/>
      <c r="D555" s="68"/>
      <c r="E555" s="68"/>
      <c r="F555" s="68"/>
      <c r="G555" s="68"/>
      <c r="H555" s="68"/>
      <c r="I555" s="68"/>
      <c r="J555" s="68"/>
      <c r="K555" s="68"/>
      <c r="L555" s="68"/>
      <c r="M555" s="68"/>
      <c r="N555" s="68"/>
      <c r="O555" s="68"/>
      <c r="P555" s="68"/>
      <c r="Q555" s="68"/>
      <c r="R555" s="68"/>
      <c r="S555" s="68"/>
      <c r="T555" s="68"/>
      <c r="U555" s="68"/>
      <c r="V555" s="68"/>
      <c r="W555" s="68"/>
      <c r="X555" s="68"/>
      <c r="Y555" s="68"/>
      <c r="Z555" s="68"/>
    </row>
    <row r="556" spans="1:26" ht="12.75" customHeight="1">
      <c r="A556" s="68"/>
      <c r="B556" s="68"/>
      <c r="C556" s="68"/>
      <c r="D556" s="68"/>
      <c r="E556" s="68"/>
      <c r="F556" s="68"/>
      <c r="G556" s="68"/>
      <c r="H556" s="68"/>
      <c r="I556" s="68"/>
      <c r="J556" s="68"/>
      <c r="K556" s="68"/>
      <c r="L556" s="68"/>
      <c r="M556" s="68"/>
      <c r="N556" s="68"/>
      <c r="O556" s="68"/>
      <c r="P556" s="68"/>
      <c r="Q556" s="68"/>
      <c r="R556" s="68"/>
      <c r="S556" s="68"/>
      <c r="T556" s="68"/>
      <c r="U556" s="68"/>
      <c r="V556" s="68"/>
      <c r="W556" s="68"/>
      <c r="X556" s="68"/>
      <c r="Y556" s="68"/>
      <c r="Z556" s="68"/>
    </row>
    <row r="557" spans="1:26" ht="12.75" customHeight="1">
      <c r="A557" s="68"/>
      <c r="B557" s="68"/>
      <c r="C557" s="68"/>
      <c r="D557" s="68"/>
      <c r="E557" s="68"/>
      <c r="F557" s="68"/>
      <c r="G557" s="68"/>
      <c r="H557" s="68"/>
      <c r="I557" s="68"/>
      <c r="J557" s="68"/>
      <c r="K557" s="68"/>
      <c r="L557" s="68"/>
      <c r="M557" s="68"/>
      <c r="N557" s="68"/>
      <c r="O557" s="68"/>
      <c r="P557" s="68"/>
      <c r="Q557" s="68"/>
      <c r="R557" s="68"/>
      <c r="S557" s="68"/>
      <c r="T557" s="68"/>
      <c r="U557" s="68"/>
      <c r="V557" s="68"/>
      <c r="W557" s="68"/>
      <c r="X557" s="68"/>
      <c r="Y557" s="68"/>
      <c r="Z557" s="68"/>
    </row>
    <row r="558" spans="1:26" ht="12.75" customHeight="1">
      <c r="A558" s="68"/>
      <c r="B558" s="68"/>
      <c r="C558" s="68"/>
      <c r="D558" s="68"/>
      <c r="E558" s="68"/>
      <c r="F558" s="68"/>
      <c r="G558" s="68"/>
      <c r="H558" s="68"/>
      <c r="I558" s="68"/>
      <c r="J558" s="68"/>
      <c r="K558" s="68"/>
      <c r="L558" s="68"/>
      <c r="M558" s="68"/>
      <c r="N558" s="68"/>
      <c r="O558" s="68"/>
      <c r="P558" s="68"/>
      <c r="Q558" s="68"/>
      <c r="R558" s="68"/>
      <c r="S558" s="68"/>
      <c r="T558" s="68"/>
      <c r="U558" s="68"/>
      <c r="V558" s="68"/>
      <c r="W558" s="68"/>
      <c r="X558" s="68"/>
      <c r="Y558" s="68"/>
      <c r="Z558" s="68"/>
    </row>
    <row r="559" spans="1:26" ht="12.75" customHeight="1">
      <c r="A559" s="68"/>
      <c r="B559" s="68"/>
      <c r="C559" s="68"/>
      <c r="D559" s="68"/>
      <c r="E559" s="68"/>
      <c r="F559" s="68"/>
      <c r="G559" s="68"/>
      <c r="H559" s="68"/>
      <c r="I559" s="68"/>
      <c r="J559" s="68"/>
      <c r="K559" s="68"/>
      <c r="L559" s="68"/>
      <c r="M559" s="68"/>
      <c r="N559" s="68"/>
      <c r="O559" s="68"/>
      <c r="P559" s="68"/>
      <c r="Q559" s="68"/>
      <c r="R559" s="68"/>
      <c r="S559" s="68"/>
      <c r="T559" s="68"/>
      <c r="U559" s="68"/>
      <c r="V559" s="68"/>
      <c r="W559" s="68"/>
      <c r="X559" s="68"/>
      <c r="Y559" s="68"/>
      <c r="Z559" s="68"/>
    </row>
    <row r="560" spans="1:26" ht="12.75" customHeight="1">
      <c r="A560" s="68"/>
      <c r="B560" s="68"/>
      <c r="C560" s="68"/>
      <c r="D560" s="68"/>
      <c r="E560" s="68"/>
      <c r="F560" s="68"/>
      <c r="G560" s="68"/>
      <c r="H560" s="68"/>
      <c r="I560" s="68"/>
      <c r="J560" s="68"/>
      <c r="K560" s="68"/>
      <c r="L560" s="68"/>
      <c r="M560" s="68"/>
      <c r="N560" s="68"/>
      <c r="O560" s="68"/>
      <c r="P560" s="68"/>
      <c r="Q560" s="68"/>
      <c r="R560" s="68"/>
      <c r="S560" s="68"/>
      <c r="T560" s="68"/>
      <c r="U560" s="68"/>
      <c r="V560" s="68"/>
      <c r="W560" s="68"/>
      <c r="X560" s="68"/>
      <c r="Y560" s="68"/>
      <c r="Z560" s="68"/>
    </row>
    <row r="561" spans="1:26" ht="12.75" customHeight="1">
      <c r="A561" s="68"/>
      <c r="B561" s="68"/>
      <c r="C561" s="68"/>
      <c r="D561" s="68"/>
      <c r="E561" s="68"/>
      <c r="F561" s="68"/>
      <c r="G561" s="68"/>
      <c r="H561" s="68"/>
      <c r="I561" s="68"/>
      <c r="J561" s="68"/>
      <c r="K561" s="68"/>
      <c r="L561" s="68"/>
      <c r="M561" s="68"/>
      <c r="N561" s="68"/>
      <c r="O561" s="68"/>
      <c r="P561" s="68"/>
      <c r="Q561" s="68"/>
      <c r="R561" s="68"/>
      <c r="S561" s="68"/>
      <c r="T561" s="68"/>
      <c r="U561" s="68"/>
      <c r="V561" s="68"/>
      <c r="W561" s="68"/>
      <c r="X561" s="68"/>
      <c r="Y561" s="68"/>
      <c r="Z561" s="68"/>
    </row>
    <row r="562" spans="1:26" ht="12.75" customHeight="1">
      <c r="A562" s="68"/>
      <c r="B562" s="68"/>
      <c r="C562" s="68"/>
      <c r="D562" s="68"/>
      <c r="E562" s="68"/>
      <c r="F562" s="68"/>
      <c r="G562" s="68"/>
      <c r="H562" s="68"/>
      <c r="I562" s="68"/>
      <c r="J562" s="68"/>
      <c r="K562" s="68"/>
      <c r="L562" s="68"/>
      <c r="M562" s="68"/>
      <c r="N562" s="68"/>
      <c r="O562" s="68"/>
      <c r="P562" s="68"/>
      <c r="Q562" s="68"/>
      <c r="R562" s="68"/>
      <c r="S562" s="68"/>
      <c r="T562" s="68"/>
      <c r="U562" s="68"/>
      <c r="V562" s="68"/>
      <c r="W562" s="68"/>
      <c r="X562" s="68"/>
      <c r="Y562" s="68"/>
      <c r="Z562" s="68"/>
    </row>
    <row r="563" spans="1:26" ht="12.75" customHeight="1">
      <c r="A563" s="68"/>
      <c r="B563" s="68"/>
      <c r="C563" s="68"/>
      <c r="D563" s="68"/>
      <c r="E563" s="68"/>
      <c r="F563" s="68"/>
      <c r="G563" s="68"/>
      <c r="H563" s="68"/>
      <c r="I563" s="68"/>
      <c r="J563" s="68"/>
      <c r="K563" s="68"/>
      <c r="L563" s="68"/>
      <c r="M563" s="68"/>
      <c r="N563" s="68"/>
      <c r="O563" s="68"/>
      <c r="P563" s="68"/>
      <c r="Q563" s="68"/>
      <c r="R563" s="68"/>
      <c r="S563" s="68"/>
      <c r="T563" s="68"/>
      <c r="U563" s="68"/>
      <c r="V563" s="68"/>
      <c r="W563" s="68"/>
      <c r="X563" s="68"/>
      <c r="Y563" s="68"/>
      <c r="Z563" s="68"/>
    </row>
    <row r="564" spans="1:26" ht="12.75" customHeight="1">
      <c r="A564" s="68"/>
      <c r="B564" s="68"/>
      <c r="C564" s="68"/>
      <c r="D564" s="68"/>
      <c r="E564" s="68"/>
      <c r="F564" s="68"/>
      <c r="G564" s="68"/>
      <c r="H564" s="68"/>
      <c r="I564" s="68"/>
      <c r="J564" s="68"/>
      <c r="K564" s="68"/>
      <c r="L564" s="68"/>
      <c r="M564" s="68"/>
      <c r="N564" s="68"/>
      <c r="O564" s="68"/>
      <c r="P564" s="68"/>
      <c r="Q564" s="68"/>
      <c r="R564" s="68"/>
      <c r="S564" s="68"/>
      <c r="T564" s="68"/>
      <c r="U564" s="68"/>
      <c r="V564" s="68"/>
      <c r="W564" s="68"/>
      <c r="X564" s="68"/>
      <c r="Y564" s="68"/>
      <c r="Z564" s="68"/>
    </row>
    <row r="565" spans="1:26" ht="12.75" customHeight="1">
      <c r="A565" s="68"/>
      <c r="B565" s="68"/>
      <c r="C565" s="68"/>
      <c r="D565" s="68"/>
      <c r="E565" s="68"/>
      <c r="F565" s="68"/>
      <c r="G565" s="68"/>
      <c r="H565" s="68"/>
      <c r="I565" s="68"/>
      <c r="J565" s="68"/>
      <c r="K565" s="68"/>
      <c r="L565" s="68"/>
      <c r="M565" s="68"/>
      <c r="N565" s="68"/>
      <c r="O565" s="68"/>
      <c r="P565" s="68"/>
      <c r="Q565" s="68"/>
      <c r="R565" s="68"/>
      <c r="S565" s="68"/>
      <c r="T565" s="68"/>
      <c r="U565" s="68"/>
      <c r="V565" s="68"/>
      <c r="W565" s="68"/>
      <c r="X565" s="68"/>
      <c r="Y565" s="68"/>
      <c r="Z565" s="68"/>
    </row>
    <row r="566" spans="1:26" ht="12.75" customHeight="1">
      <c r="A566" s="68"/>
      <c r="B566" s="68"/>
      <c r="C566" s="68"/>
      <c r="D566" s="68"/>
      <c r="E566" s="68"/>
      <c r="F566" s="68"/>
      <c r="G566" s="68"/>
      <c r="H566" s="68"/>
      <c r="I566" s="68"/>
      <c r="J566" s="68"/>
      <c r="K566" s="68"/>
      <c r="L566" s="68"/>
      <c r="M566" s="68"/>
      <c r="N566" s="68"/>
      <c r="O566" s="68"/>
      <c r="P566" s="68"/>
      <c r="Q566" s="68"/>
      <c r="R566" s="68"/>
      <c r="S566" s="68"/>
      <c r="T566" s="68"/>
      <c r="U566" s="68"/>
      <c r="V566" s="68"/>
      <c r="W566" s="68"/>
      <c r="X566" s="68"/>
      <c r="Y566" s="68"/>
      <c r="Z566" s="68"/>
    </row>
    <row r="567" spans="1:26" ht="12.75" customHeight="1">
      <c r="A567" s="68"/>
      <c r="B567" s="68"/>
      <c r="C567" s="68"/>
      <c r="D567" s="68"/>
      <c r="E567" s="68"/>
      <c r="F567" s="68"/>
      <c r="G567" s="68"/>
      <c r="H567" s="68"/>
      <c r="I567" s="68"/>
      <c r="J567" s="68"/>
      <c r="K567" s="68"/>
      <c r="L567" s="68"/>
      <c r="M567" s="68"/>
      <c r="N567" s="68"/>
      <c r="O567" s="68"/>
      <c r="P567" s="68"/>
      <c r="Q567" s="68"/>
      <c r="R567" s="68"/>
      <c r="S567" s="68"/>
      <c r="T567" s="68"/>
      <c r="U567" s="68"/>
      <c r="V567" s="68"/>
      <c r="W567" s="68"/>
      <c r="X567" s="68"/>
      <c r="Y567" s="68"/>
      <c r="Z567" s="68"/>
    </row>
    <row r="568" spans="1:26" ht="12.75" customHeight="1">
      <c r="A568" s="68"/>
      <c r="B568" s="68"/>
      <c r="C568" s="68"/>
      <c r="D568" s="68"/>
      <c r="E568" s="68"/>
      <c r="F568" s="68"/>
      <c r="G568" s="68"/>
      <c r="H568" s="68"/>
      <c r="I568" s="68"/>
      <c r="J568" s="68"/>
      <c r="K568" s="68"/>
      <c r="L568" s="68"/>
      <c r="M568" s="68"/>
      <c r="N568" s="68"/>
      <c r="O568" s="68"/>
      <c r="P568" s="68"/>
      <c r="Q568" s="68"/>
      <c r="R568" s="68"/>
      <c r="S568" s="68"/>
      <c r="T568" s="68"/>
      <c r="U568" s="68"/>
      <c r="V568" s="68"/>
      <c r="W568" s="68"/>
      <c r="X568" s="68"/>
      <c r="Y568" s="68"/>
      <c r="Z568" s="68"/>
    </row>
    <row r="569" spans="1:26" ht="12.75" customHeight="1">
      <c r="A569" s="68"/>
      <c r="B569" s="68"/>
      <c r="C569" s="68"/>
      <c r="D569" s="68"/>
      <c r="E569" s="68"/>
      <c r="F569" s="68"/>
      <c r="G569" s="68"/>
      <c r="H569" s="68"/>
      <c r="I569" s="68"/>
      <c r="J569" s="68"/>
      <c r="K569" s="68"/>
      <c r="L569" s="68"/>
      <c r="M569" s="68"/>
      <c r="N569" s="68"/>
      <c r="O569" s="68"/>
      <c r="P569" s="68"/>
      <c r="Q569" s="68"/>
      <c r="R569" s="68"/>
      <c r="S569" s="68"/>
      <c r="T569" s="68"/>
      <c r="U569" s="68"/>
      <c r="V569" s="68"/>
      <c r="W569" s="68"/>
      <c r="X569" s="68"/>
      <c r="Y569" s="68"/>
      <c r="Z569" s="68"/>
    </row>
    <row r="570" spans="1:26" ht="12.75" customHeight="1">
      <c r="A570" s="68"/>
      <c r="B570" s="68"/>
      <c r="C570" s="68"/>
      <c r="D570" s="68"/>
      <c r="E570" s="68"/>
      <c r="F570" s="68"/>
      <c r="G570" s="68"/>
      <c r="H570" s="68"/>
      <c r="I570" s="68"/>
      <c r="J570" s="68"/>
      <c r="K570" s="68"/>
      <c r="L570" s="68"/>
      <c r="M570" s="68"/>
      <c r="N570" s="68"/>
      <c r="O570" s="68"/>
      <c r="P570" s="68"/>
      <c r="Q570" s="68"/>
      <c r="R570" s="68"/>
      <c r="S570" s="68"/>
      <c r="T570" s="68"/>
      <c r="U570" s="68"/>
      <c r="V570" s="68"/>
      <c r="W570" s="68"/>
      <c r="X570" s="68"/>
      <c r="Y570" s="68"/>
      <c r="Z570" s="68"/>
    </row>
    <row r="571" spans="1:26" ht="12.75" customHeight="1">
      <c r="A571" s="68"/>
      <c r="B571" s="68"/>
      <c r="C571" s="68"/>
      <c r="D571" s="68"/>
      <c r="E571" s="68"/>
      <c r="F571" s="68"/>
      <c r="G571" s="68"/>
      <c r="H571" s="68"/>
      <c r="I571" s="68"/>
      <c r="J571" s="68"/>
      <c r="K571" s="68"/>
      <c r="L571" s="68"/>
      <c r="M571" s="68"/>
      <c r="N571" s="68"/>
      <c r="O571" s="68"/>
      <c r="P571" s="68"/>
      <c r="Q571" s="68"/>
      <c r="R571" s="68"/>
      <c r="S571" s="68"/>
      <c r="T571" s="68"/>
      <c r="U571" s="68"/>
      <c r="V571" s="68"/>
      <c r="W571" s="68"/>
      <c r="X571" s="68"/>
      <c r="Y571" s="68"/>
      <c r="Z571" s="68"/>
    </row>
    <row r="572" spans="1:26" ht="12.75" customHeight="1">
      <c r="A572" s="68"/>
      <c r="B572" s="68"/>
      <c r="C572" s="68"/>
      <c r="D572" s="68"/>
      <c r="E572" s="68"/>
      <c r="F572" s="68"/>
      <c r="G572" s="68"/>
      <c r="H572" s="68"/>
      <c r="I572" s="68"/>
      <c r="J572" s="68"/>
      <c r="K572" s="68"/>
      <c r="L572" s="68"/>
      <c r="M572" s="68"/>
      <c r="N572" s="68"/>
      <c r="O572" s="68"/>
      <c r="P572" s="68"/>
      <c r="Q572" s="68"/>
      <c r="R572" s="68"/>
      <c r="S572" s="68"/>
      <c r="T572" s="68"/>
      <c r="U572" s="68"/>
      <c r="V572" s="68"/>
      <c r="W572" s="68"/>
      <c r="X572" s="68"/>
      <c r="Y572" s="68"/>
      <c r="Z572" s="68"/>
    </row>
    <row r="573" spans="1:26" ht="12.75" customHeight="1">
      <c r="A573" s="68"/>
      <c r="B573" s="68"/>
      <c r="C573" s="68"/>
      <c r="D573" s="68"/>
      <c r="E573" s="68"/>
      <c r="F573" s="68"/>
      <c r="G573" s="68"/>
      <c r="H573" s="68"/>
      <c r="I573" s="68"/>
      <c r="J573" s="68"/>
      <c r="K573" s="68"/>
      <c r="L573" s="68"/>
      <c r="M573" s="68"/>
      <c r="N573" s="68"/>
      <c r="O573" s="68"/>
      <c r="P573" s="68"/>
      <c r="Q573" s="68"/>
      <c r="R573" s="68"/>
      <c r="S573" s="68"/>
      <c r="T573" s="68"/>
      <c r="U573" s="68"/>
      <c r="V573" s="68"/>
      <c r="W573" s="68"/>
      <c r="X573" s="68"/>
      <c r="Y573" s="68"/>
      <c r="Z573" s="68"/>
    </row>
    <row r="574" spans="1:26" ht="12.75" customHeight="1">
      <c r="A574" s="68"/>
      <c r="B574" s="68"/>
      <c r="C574" s="68"/>
      <c r="D574" s="68"/>
      <c r="E574" s="68"/>
      <c r="F574" s="68"/>
      <c r="G574" s="68"/>
      <c r="H574" s="68"/>
      <c r="I574" s="68"/>
      <c r="J574" s="68"/>
      <c r="K574" s="68"/>
      <c r="L574" s="68"/>
      <c r="M574" s="68"/>
      <c r="N574" s="68"/>
      <c r="O574" s="68"/>
      <c r="P574" s="68"/>
      <c r="Q574" s="68"/>
      <c r="R574" s="68"/>
      <c r="S574" s="68"/>
      <c r="T574" s="68"/>
      <c r="U574" s="68"/>
      <c r="V574" s="68"/>
      <c r="W574" s="68"/>
      <c r="X574" s="68"/>
      <c r="Y574" s="68"/>
      <c r="Z574" s="68"/>
    </row>
    <row r="575" spans="1:26" ht="12.75" customHeight="1">
      <c r="A575" s="68"/>
      <c r="B575" s="68"/>
      <c r="C575" s="68"/>
      <c r="D575" s="68"/>
      <c r="E575" s="68"/>
      <c r="F575" s="68"/>
      <c r="G575" s="68"/>
      <c r="H575" s="68"/>
      <c r="I575" s="68"/>
      <c r="J575" s="68"/>
      <c r="K575" s="68"/>
      <c r="L575" s="68"/>
      <c r="M575" s="68"/>
      <c r="N575" s="68"/>
      <c r="O575" s="68"/>
      <c r="P575" s="68"/>
      <c r="Q575" s="68"/>
      <c r="R575" s="68"/>
      <c r="S575" s="68"/>
      <c r="T575" s="68"/>
      <c r="U575" s="68"/>
      <c r="V575" s="68"/>
      <c r="W575" s="68"/>
      <c r="X575" s="68"/>
      <c r="Y575" s="68"/>
      <c r="Z575" s="68"/>
    </row>
    <row r="576" spans="1:26" ht="12.75" customHeight="1">
      <c r="A576" s="68"/>
      <c r="B576" s="68"/>
      <c r="C576" s="68"/>
      <c r="D576" s="68"/>
      <c r="E576" s="68"/>
      <c r="F576" s="68"/>
      <c r="G576" s="68"/>
      <c r="H576" s="68"/>
      <c r="I576" s="68"/>
      <c r="J576" s="68"/>
      <c r="K576" s="68"/>
      <c r="L576" s="68"/>
      <c r="M576" s="68"/>
      <c r="N576" s="68"/>
      <c r="O576" s="68"/>
      <c r="P576" s="68"/>
      <c r="Q576" s="68"/>
      <c r="R576" s="68"/>
      <c r="S576" s="68"/>
      <c r="T576" s="68"/>
      <c r="U576" s="68"/>
      <c r="V576" s="68"/>
      <c r="W576" s="68"/>
      <c r="X576" s="68"/>
      <c r="Y576" s="68"/>
      <c r="Z576" s="68"/>
    </row>
    <row r="577" spans="1:26" ht="12.75" customHeight="1">
      <c r="A577" s="68"/>
      <c r="B577" s="68"/>
      <c r="C577" s="68"/>
      <c r="D577" s="68"/>
      <c r="E577" s="68"/>
      <c r="F577" s="68"/>
      <c r="G577" s="68"/>
      <c r="H577" s="68"/>
      <c r="I577" s="68"/>
      <c r="J577" s="68"/>
      <c r="K577" s="68"/>
      <c r="L577" s="68"/>
      <c r="M577" s="68"/>
      <c r="N577" s="68"/>
      <c r="O577" s="68"/>
      <c r="P577" s="68"/>
      <c r="Q577" s="68"/>
      <c r="R577" s="68"/>
      <c r="S577" s="68"/>
      <c r="T577" s="68"/>
      <c r="U577" s="68"/>
      <c r="V577" s="68"/>
      <c r="W577" s="68"/>
      <c r="X577" s="68"/>
      <c r="Y577" s="68"/>
      <c r="Z577" s="68"/>
    </row>
    <row r="578" spans="1:26" ht="12.75" customHeight="1">
      <c r="A578" s="68"/>
      <c r="B578" s="68"/>
      <c r="C578" s="68"/>
      <c r="D578" s="68"/>
      <c r="E578" s="68"/>
      <c r="F578" s="68"/>
      <c r="G578" s="68"/>
      <c r="H578" s="68"/>
      <c r="I578" s="68"/>
      <c r="J578" s="68"/>
      <c r="K578" s="68"/>
      <c r="L578" s="68"/>
      <c r="M578" s="68"/>
      <c r="N578" s="68"/>
      <c r="O578" s="68"/>
      <c r="P578" s="68"/>
      <c r="Q578" s="68"/>
      <c r="R578" s="68"/>
      <c r="S578" s="68"/>
      <c r="T578" s="68"/>
      <c r="U578" s="68"/>
      <c r="V578" s="68"/>
      <c r="W578" s="68"/>
      <c r="X578" s="68"/>
      <c r="Y578" s="68"/>
      <c r="Z578" s="68"/>
    </row>
    <row r="579" spans="1:26" ht="12.75" customHeight="1">
      <c r="A579" s="68"/>
      <c r="B579" s="68"/>
      <c r="C579" s="68"/>
      <c r="D579" s="68"/>
      <c r="E579" s="68"/>
      <c r="F579" s="68"/>
      <c r="G579" s="68"/>
      <c r="H579" s="68"/>
      <c r="I579" s="68"/>
      <c r="J579" s="68"/>
      <c r="K579" s="68"/>
      <c r="L579" s="68"/>
      <c r="M579" s="68"/>
      <c r="N579" s="68"/>
      <c r="O579" s="68"/>
      <c r="P579" s="68"/>
      <c r="Q579" s="68"/>
      <c r="R579" s="68"/>
      <c r="S579" s="68"/>
      <c r="T579" s="68"/>
      <c r="U579" s="68"/>
      <c r="V579" s="68"/>
      <c r="W579" s="68"/>
      <c r="X579" s="68"/>
      <c r="Y579" s="68"/>
      <c r="Z579" s="68"/>
    </row>
    <row r="580" spans="1:26" ht="12.75" customHeight="1">
      <c r="A580" s="68"/>
      <c r="B580" s="68"/>
      <c r="C580" s="68"/>
      <c r="D580" s="68"/>
      <c r="E580" s="68"/>
      <c r="F580" s="68"/>
      <c r="G580" s="68"/>
      <c r="H580" s="68"/>
      <c r="I580" s="68"/>
      <c r="J580" s="68"/>
      <c r="K580" s="68"/>
      <c r="L580" s="68"/>
      <c r="M580" s="68"/>
      <c r="N580" s="68"/>
      <c r="O580" s="68"/>
      <c r="P580" s="68"/>
      <c r="Q580" s="68"/>
      <c r="R580" s="68"/>
      <c r="S580" s="68"/>
      <c r="T580" s="68"/>
      <c r="U580" s="68"/>
      <c r="V580" s="68"/>
      <c r="W580" s="68"/>
      <c r="X580" s="68"/>
      <c r="Y580" s="68"/>
      <c r="Z580" s="68"/>
    </row>
    <row r="581" spans="1:26" ht="12.75" customHeight="1">
      <c r="A581" s="68"/>
      <c r="B581" s="68"/>
      <c r="C581" s="68"/>
      <c r="D581" s="68"/>
      <c r="E581" s="68"/>
      <c r="F581" s="68"/>
      <c r="G581" s="68"/>
      <c r="H581" s="68"/>
      <c r="I581" s="68"/>
      <c r="J581" s="68"/>
      <c r="K581" s="68"/>
      <c r="L581" s="68"/>
      <c r="M581" s="68"/>
      <c r="N581" s="68"/>
      <c r="O581" s="68"/>
      <c r="P581" s="68"/>
      <c r="Q581" s="68"/>
      <c r="R581" s="68"/>
      <c r="S581" s="68"/>
      <c r="T581" s="68"/>
      <c r="U581" s="68"/>
      <c r="V581" s="68"/>
      <c r="W581" s="68"/>
      <c r="X581" s="68"/>
      <c r="Y581" s="68"/>
      <c r="Z581" s="68"/>
    </row>
    <row r="582" spans="1:26" ht="12.75" customHeight="1">
      <c r="A582" s="68"/>
      <c r="B582" s="68"/>
      <c r="C582" s="68"/>
      <c r="D582" s="68"/>
      <c r="E582" s="68"/>
      <c r="F582" s="68"/>
      <c r="G582" s="68"/>
      <c r="H582" s="68"/>
      <c r="I582" s="68"/>
      <c r="J582" s="68"/>
      <c r="K582" s="68"/>
      <c r="L582" s="68"/>
      <c r="M582" s="68"/>
      <c r="N582" s="68"/>
      <c r="O582" s="68"/>
      <c r="P582" s="68"/>
      <c r="Q582" s="68"/>
      <c r="R582" s="68"/>
      <c r="S582" s="68"/>
      <c r="T582" s="68"/>
      <c r="U582" s="68"/>
      <c r="V582" s="68"/>
      <c r="W582" s="68"/>
      <c r="X582" s="68"/>
      <c r="Y582" s="68"/>
      <c r="Z582" s="68"/>
    </row>
    <row r="583" spans="1:26" ht="12.75" customHeight="1">
      <c r="A583" s="68"/>
      <c r="B583" s="68"/>
      <c r="C583" s="68"/>
      <c r="D583" s="68"/>
      <c r="E583" s="68"/>
      <c r="F583" s="68"/>
      <c r="G583" s="68"/>
      <c r="H583" s="68"/>
      <c r="I583" s="68"/>
      <c r="J583" s="68"/>
      <c r="K583" s="68"/>
      <c r="L583" s="68"/>
      <c r="M583" s="68"/>
      <c r="N583" s="68"/>
      <c r="O583" s="68"/>
      <c r="P583" s="68"/>
      <c r="Q583" s="68"/>
      <c r="R583" s="68"/>
      <c r="S583" s="68"/>
      <c r="T583" s="68"/>
      <c r="U583" s="68"/>
      <c r="V583" s="68"/>
      <c r="W583" s="68"/>
      <c r="X583" s="68"/>
      <c r="Y583" s="68"/>
      <c r="Z583" s="68"/>
    </row>
    <row r="584" spans="1:26" ht="12.75" customHeight="1">
      <c r="A584" s="68"/>
      <c r="B584" s="68"/>
      <c r="C584" s="68"/>
      <c r="D584" s="68"/>
      <c r="E584" s="68"/>
      <c r="F584" s="68"/>
      <c r="G584" s="68"/>
      <c r="H584" s="68"/>
      <c r="I584" s="68"/>
      <c r="J584" s="68"/>
      <c r="K584" s="68"/>
      <c r="L584" s="68"/>
      <c r="M584" s="68"/>
      <c r="N584" s="68"/>
      <c r="O584" s="68"/>
      <c r="P584" s="68"/>
      <c r="Q584" s="68"/>
      <c r="R584" s="68"/>
      <c r="S584" s="68"/>
      <c r="T584" s="68"/>
      <c r="U584" s="68"/>
      <c r="V584" s="68"/>
      <c r="W584" s="68"/>
      <c r="X584" s="68"/>
      <c r="Y584" s="68"/>
      <c r="Z584" s="68"/>
    </row>
    <row r="585" spans="1:26" ht="12.75" customHeight="1">
      <c r="A585" s="68"/>
      <c r="B585" s="68"/>
      <c r="C585" s="68"/>
      <c r="D585" s="68"/>
      <c r="E585" s="68"/>
      <c r="F585" s="68"/>
      <c r="G585" s="68"/>
      <c r="H585" s="68"/>
      <c r="I585" s="68"/>
      <c r="J585" s="68"/>
      <c r="K585" s="68"/>
      <c r="L585" s="68"/>
      <c r="M585" s="68"/>
      <c r="N585" s="68"/>
      <c r="O585" s="68"/>
      <c r="P585" s="68"/>
      <c r="Q585" s="68"/>
      <c r="R585" s="68"/>
      <c r="S585" s="68"/>
      <c r="T585" s="68"/>
      <c r="U585" s="68"/>
      <c r="V585" s="68"/>
      <c r="W585" s="68"/>
      <c r="X585" s="68"/>
      <c r="Y585" s="68"/>
      <c r="Z585" s="68"/>
    </row>
    <row r="586" spans="1:26" ht="12.75" customHeight="1">
      <c r="A586" s="68"/>
      <c r="B586" s="68"/>
      <c r="C586" s="68"/>
      <c r="D586" s="68"/>
      <c r="E586" s="68"/>
      <c r="F586" s="68"/>
      <c r="G586" s="68"/>
      <c r="H586" s="68"/>
      <c r="I586" s="68"/>
      <c r="J586" s="68"/>
      <c r="K586" s="68"/>
      <c r="L586" s="68"/>
      <c r="M586" s="68"/>
      <c r="N586" s="68"/>
      <c r="O586" s="68"/>
      <c r="P586" s="68"/>
      <c r="Q586" s="68"/>
      <c r="R586" s="68"/>
      <c r="S586" s="68"/>
      <c r="T586" s="68"/>
      <c r="U586" s="68"/>
      <c r="V586" s="68"/>
      <c r="W586" s="68"/>
      <c r="X586" s="68"/>
      <c r="Y586" s="68"/>
      <c r="Z586" s="68"/>
    </row>
    <row r="587" spans="1:26" ht="12.75" customHeight="1">
      <c r="A587" s="68"/>
      <c r="B587" s="68"/>
      <c r="C587" s="68"/>
      <c r="D587" s="68"/>
      <c r="E587" s="68"/>
      <c r="F587" s="68"/>
      <c r="G587" s="68"/>
      <c r="H587" s="68"/>
      <c r="I587" s="68"/>
      <c r="J587" s="68"/>
      <c r="K587" s="68"/>
      <c r="L587" s="68"/>
      <c r="M587" s="68"/>
      <c r="N587" s="68"/>
      <c r="O587" s="68"/>
      <c r="P587" s="68"/>
      <c r="Q587" s="68"/>
      <c r="R587" s="68"/>
      <c r="S587" s="68"/>
      <c r="T587" s="68"/>
      <c r="U587" s="68"/>
      <c r="V587" s="68"/>
      <c r="W587" s="68"/>
      <c r="X587" s="68"/>
      <c r="Y587" s="68"/>
      <c r="Z587" s="68"/>
    </row>
    <row r="588" spans="1:26" ht="12.75" customHeight="1">
      <c r="A588" s="68"/>
      <c r="B588" s="68"/>
      <c r="C588" s="68"/>
      <c r="D588" s="68"/>
      <c r="E588" s="68"/>
      <c r="F588" s="68"/>
      <c r="G588" s="68"/>
      <c r="H588" s="68"/>
      <c r="I588" s="68"/>
      <c r="J588" s="68"/>
      <c r="K588" s="68"/>
      <c r="L588" s="68"/>
      <c r="M588" s="68"/>
      <c r="N588" s="68"/>
      <c r="O588" s="68"/>
      <c r="P588" s="68"/>
      <c r="Q588" s="68"/>
      <c r="R588" s="68"/>
      <c r="S588" s="68"/>
      <c r="T588" s="68"/>
      <c r="U588" s="68"/>
      <c r="V588" s="68"/>
      <c r="W588" s="68"/>
      <c r="X588" s="68"/>
      <c r="Y588" s="68"/>
      <c r="Z588" s="68"/>
    </row>
    <row r="589" spans="1:26" ht="12.75" customHeight="1">
      <c r="A589" s="68"/>
      <c r="B589" s="68"/>
      <c r="C589" s="68"/>
      <c r="D589" s="68"/>
      <c r="E589" s="68"/>
      <c r="F589" s="68"/>
      <c r="G589" s="68"/>
      <c r="H589" s="68"/>
      <c r="I589" s="68"/>
      <c r="J589" s="68"/>
      <c r="K589" s="68"/>
      <c r="L589" s="68"/>
      <c r="M589" s="68"/>
      <c r="N589" s="68"/>
      <c r="O589" s="68"/>
      <c r="P589" s="68"/>
      <c r="Q589" s="68"/>
      <c r="R589" s="68"/>
      <c r="S589" s="68"/>
      <c r="T589" s="68"/>
      <c r="U589" s="68"/>
      <c r="V589" s="68"/>
      <c r="W589" s="68"/>
      <c r="X589" s="68"/>
      <c r="Y589" s="68"/>
      <c r="Z589" s="68"/>
    </row>
    <row r="590" spans="1:26" ht="12.75" customHeight="1">
      <c r="A590" s="68"/>
      <c r="B590" s="68"/>
      <c r="C590" s="68"/>
      <c r="D590" s="68"/>
      <c r="E590" s="68"/>
      <c r="F590" s="68"/>
      <c r="G590" s="68"/>
      <c r="H590" s="68"/>
      <c r="I590" s="68"/>
      <c r="J590" s="68"/>
      <c r="K590" s="68"/>
      <c r="L590" s="68"/>
      <c r="M590" s="68"/>
      <c r="N590" s="68"/>
      <c r="O590" s="68"/>
      <c r="P590" s="68"/>
      <c r="Q590" s="68"/>
      <c r="R590" s="68"/>
      <c r="S590" s="68"/>
      <c r="T590" s="68"/>
      <c r="U590" s="68"/>
      <c r="V590" s="68"/>
      <c r="W590" s="68"/>
      <c r="X590" s="68"/>
      <c r="Y590" s="68"/>
      <c r="Z590" s="68"/>
    </row>
    <row r="591" spans="1:26" ht="12.75" customHeight="1">
      <c r="A591" s="68"/>
      <c r="B591" s="68"/>
      <c r="C591" s="68"/>
      <c r="D591" s="68"/>
      <c r="E591" s="68"/>
      <c r="F591" s="68"/>
      <c r="G591" s="68"/>
      <c r="H591" s="68"/>
      <c r="I591" s="68"/>
      <c r="J591" s="68"/>
      <c r="K591" s="68"/>
      <c r="L591" s="68"/>
      <c r="M591" s="68"/>
      <c r="N591" s="68"/>
      <c r="O591" s="68"/>
      <c r="P591" s="68"/>
      <c r="Q591" s="68"/>
      <c r="R591" s="68"/>
      <c r="S591" s="68"/>
      <c r="T591" s="68"/>
      <c r="U591" s="68"/>
      <c r="V591" s="68"/>
      <c r="W591" s="68"/>
      <c r="X591" s="68"/>
      <c r="Y591" s="68"/>
      <c r="Z591" s="68"/>
    </row>
    <row r="592" spans="1:26" ht="12.75" customHeight="1">
      <c r="A592" s="68"/>
      <c r="B592" s="68"/>
      <c r="C592" s="68"/>
      <c r="D592" s="68"/>
      <c r="E592" s="68"/>
      <c r="F592" s="68"/>
      <c r="G592" s="68"/>
      <c r="H592" s="68"/>
      <c r="I592" s="68"/>
      <c r="J592" s="68"/>
      <c r="K592" s="68"/>
      <c r="L592" s="68"/>
      <c r="M592" s="68"/>
      <c r="N592" s="68"/>
      <c r="O592" s="68"/>
      <c r="P592" s="68"/>
      <c r="Q592" s="68"/>
      <c r="R592" s="68"/>
      <c r="S592" s="68"/>
      <c r="T592" s="68"/>
      <c r="U592" s="68"/>
      <c r="V592" s="68"/>
      <c r="W592" s="68"/>
      <c r="X592" s="68"/>
      <c r="Y592" s="68"/>
      <c r="Z592" s="68"/>
    </row>
    <row r="593" spans="1:26" ht="12.75" customHeight="1">
      <c r="A593" s="68"/>
      <c r="B593" s="68"/>
      <c r="C593" s="68"/>
      <c r="D593" s="68"/>
      <c r="E593" s="68"/>
      <c r="F593" s="68"/>
      <c r="G593" s="68"/>
      <c r="H593" s="68"/>
      <c r="I593" s="68"/>
      <c r="J593" s="68"/>
      <c r="K593" s="68"/>
      <c r="L593" s="68"/>
      <c r="M593" s="68"/>
      <c r="N593" s="68"/>
      <c r="O593" s="68"/>
      <c r="P593" s="68"/>
      <c r="Q593" s="68"/>
      <c r="R593" s="68"/>
      <c r="S593" s="68"/>
      <c r="T593" s="68"/>
      <c r="U593" s="68"/>
      <c r="V593" s="68"/>
      <c r="W593" s="68"/>
      <c r="X593" s="68"/>
      <c r="Y593" s="68"/>
      <c r="Z593" s="68"/>
    </row>
    <row r="594" spans="1:26" ht="12.75" customHeight="1">
      <c r="A594" s="68"/>
      <c r="B594" s="68"/>
      <c r="C594" s="68"/>
      <c r="D594" s="68"/>
      <c r="E594" s="68"/>
      <c r="F594" s="68"/>
      <c r="G594" s="68"/>
      <c r="H594" s="68"/>
      <c r="I594" s="68"/>
      <c r="J594" s="68"/>
      <c r="K594" s="68"/>
      <c r="L594" s="68"/>
      <c r="M594" s="68"/>
      <c r="N594" s="68"/>
      <c r="O594" s="68"/>
      <c r="P594" s="68"/>
      <c r="Q594" s="68"/>
      <c r="R594" s="68"/>
      <c r="S594" s="68"/>
      <c r="T594" s="68"/>
      <c r="U594" s="68"/>
      <c r="V594" s="68"/>
      <c r="W594" s="68"/>
      <c r="X594" s="68"/>
      <c r="Y594" s="68"/>
      <c r="Z594" s="68"/>
    </row>
    <row r="595" spans="1:26" ht="12.75" customHeight="1">
      <c r="A595" s="68"/>
      <c r="B595" s="68"/>
      <c r="C595" s="68"/>
      <c r="D595" s="68"/>
      <c r="E595" s="68"/>
      <c r="F595" s="68"/>
      <c r="G595" s="68"/>
      <c r="H595" s="68"/>
      <c r="I595" s="68"/>
      <c r="J595" s="68"/>
      <c r="K595" s="68"/>
      <c r="L595" s="68"/>
      <c r="M595" s="68"/>
      <c r="N595" s="68"/>
      <c r="O595" s="68"/>
      <c r="P595" s="68"/>
      <c r="Q595" s="68"/>
      <c r="R595" s="68"/>
      <c r="S595" s="68"/>
      <c r="T595" s="68"/>
      <c r="U595" s="68"/>
      <c r="V595" s="68"/>
      <c r="W595" s="68"/>
      <c r="X595" s="68"/>
      <c r="Y595" s="68"/>
      <c r="Z595" s="68"/>
    </row>
    <row r="596" spans="1:26" ht="12.75" customHeight="1">
      <c r="A596" s="68"/>
      <c r="B596" s="68"/>
      <c r="C596" s="68"/>
      <c r="D596" s="68"/>
      <c r="E596" s="68"/>
      <c r="F596" s="68"/>
      <c r="G596" s="68"/>
      <c r="H596" s="68"/>
      <c r="I596" s="68"/>
      <c r="J596" s="68"/>
      <c r="K596" s="68"/>
      <c r="L596" s="68"/>
      <c r="M596" s="68"/>
      <c r="N596" s="68"/>
      <c r="O596" s="68"/>
      <c r="P596" s="68"/>
      <c r="Q596" s="68"/>
      <c r="R596" s="68"/>
      <c r="S596" s="68"/>
      <c r="T596" s="68"/>
      <c r="U596" s="68"/>
      <c r="V596" s="68"/>
      <c r="W596" s="68"/>
      <c r="X596" s="68"/>
      <c r="Y596" s="68"/>
      <c r="Z596" s="68"/>
    </row>
    <row r="597" spans="1:26" ht="12.75" customHeight="1">
      <c r="A597" s="68"/>
      <c r="B597" s="68"/>
      <c r="C597" s="68"/>
      <c r="D597" s="68"/>
      <c r="E597" s="68"/>
      <c r="F597" s="68"/>
      <c r="G597" s="68"/>
      <c r="H597" s="68"/>
      <c r="I597" s="68"/>
      <c r="J597" s="68"/>
      <c r="K597" s="68"/>
      <c r="L597" s="68"/>
      <c r="M597" s="68"/>
      <c r="N597" s="68"/>
      <c r="O597" s="68"/>
      <c r="P597" s="68"/>
      <c r="Q597" s="68"/>
      <c r="R597" s="68"/>
      <c r="S597" s="68"/>
      <c r="T597" s="68"/>
      <c r="U597" s="68"/>
      <c r="V597" s="68"/>
      <c r="W597" s="68"/>
      <c r="X597" s="68"/>
      <c r="Y597" s="68"/>
      <c r="Z597" s="68"/>
    </row>
    <row r="598" spans="1:26" ht="12.75" customHeight="1">
      <c r="A598" s="68"/>
      <c r="B598" s="68"/>
      <c r="C598" s="68"/>
      <c r="D598" s="68"/>
      <c r="E598" s="68"/>
      <c r="F598" s="68"/>
      <c r="G598" s="68"/>
      <c r="H598" s="68"/>
      <c r="I598" s="68"/>
      <c r="J598" s="68"/>
      <c r="K598" s="68"/>
      <c r="L598" s="68"/>
      <c r="M598" s="68"/>
      <c r="N598" s="68"/>
      <c r="O598" s="68"/>
      <c r="P598" s="68"/>
      <c r="Q598" s="68"/>
      <c r="R598" s="68"/>
      <c r="S598" s="68"/>
      <c r="T598" s="68"/>
      <c r="U598" s="68"/>
      <c r="V598" s="68"/>
      <c r="W598" s="68"/>
      <c r="X598" s="68"/>
      <c r="Y598" s="68"/>
      <c r="Z598" s="68"/>
    </row>
    <row r="599" spans="1:26" ht="12.75" customHeight="1">
      <c r="A599" s="68"/>
      <c r="B599" s="68"/>
      <c r="C599" s="68"/>
      <c r="D599" s="68"/>
      <c r="E599" s="68"/>
      <c r="F599" s="68"/>
      <c r="G599" s="68"/>
      <c r="H599" s="68"/>
      <c r="I599" s="68"/>
      <c r="J599" s="68"/>
      <c r="K599" s="68"/>
      <c r="L599" s="68"/>
      <c r="M599" s="68"/>
      <c r="N599" s="68"/>
      <c r="O599" s="68"/>
      <c r="P599" s="68"/>
      <c r="Q599" s="68"/>
      <c r="R599" s="68"/>
      <c r="S599" s="68"/>
      <c r="T599" s="68"/>
      <c r="U599" s="68"/>
      <c r="V599" s="68"/>
      <c r="W599" s="68"/>
      <c r="X599" s="68"/>
      <c r="Y599" s="68"/>
      <c r="Z599" s="68"/>
    </row>
    <row r="600" spans="1:26" ht="12.75" customHeight="1">
      <c r="A600" s="68"/>
      <c r="B600" s="68"/>
      <c r="C600" s="68"/>
      <c r="D600" s="68"/>
      <c r="E600" s="68"/>
      <c r="F600" s="68"/>
      <c r="G600" s="68"/>
      <c r="H600" s="68"/>
      <c r="I600" s="68"/>
      <c r="J600" s="68"/>
      <c r="K600" s="68"/>
      <c r="L600" s="68"/>
      <c r="M600" s="68"/>
      <c r="N600" s="68"/>
      <c r="O600" s="68"/>
      <c r="P600" s="68"/>
      <c r="Q600" s="68"/>
      <c r="R600" s="68"/>
      <c r="S600" s="68"/>
      <c r="T600" s="68"/>
      <c r="U600" s="68"/>
      <c r="V600" s="68"/>
      <c r="W600" s="68"/>
      <c r="X600" s="68"/>
      <c r="Y600" s="68"/>
      <c r="Z600" s="68"/>
    </row>
    <row r="601" spans="1:26" ht="12.75" customHeight="1">
      <c r="A601" s="68"/>
      <c r="B601" s="68"/>
      <c r="C601" s="68"/>
      <c r="D601" s="68"/>
      <c r="E601" s="68"/>
      <c r="F601" s="68"/>
      <c r="G601" s="68"/>
      <c r="H601" s="68"/>
      <c r="I601" s="68"/>
      <c r="J601" s="68"/>
      <c r="K601" s="68"/>
      <c r="L601" s="68"/>
      <c r="M601" s="68"/>
      <c r="N601" s="68"/>
      <c r="O601" s="68"/>
      <c r="P601" s="68"/>
      <c r="Q601" s="68"/>
      <c r="R601" s="68"/>
      <c r="S601" s="68"/>
      <c r="T601" s="68"/>
      <c r="U601" s="68"/>
      <c r="V601" s="68"/>
      <c r="W601" s="68"/>
      <c r="X601" s="68"/>
      <c r="Y601" s="68"/>
      <c r="Z601" s="68"/>
    </row>
    <row r="602" spans="1:26" ht="12.75" customHeight="1">
      <c r="A602" s="68"/>
      <c r="B602" s="68"/>
      <c r="C602" s="68"/>
      <c r="D602" s="68"/>
      <c r="E602" s="68"/>
      <c r="F602" s="68"/>
      <c r="G602" s="68"/>
      <c r="H602" s="68"/>
      <c r="I602" s="68"/>
      <c r="J602" s="68"/>
      <c r="K602" s="68"/>
      <c r="L602" s="68"/>
      <c r="M602" s="68"/>
      <c r="N602" s="68"/>
      <c r="O602" s="68"/>
      <c r="P602" s="68"/>
      <c r="Q602" s="68"/>
      <c r="R602" s="68"/>
      <c r="S602" s="68"/>
      <c r="T602" s="68"/>
      <c r="U602" s="68"/>
      <c r="V602" s="68"/>
      <c r="W602" s="68"/>
      <c r="X602" s="68"/>
      <c r="Y602" s="68"/>
      <c r="Z602" s="68"/>
    </row>
    <row r="603" spans="1:26" ht="12.75" customHeight="1">
      <c r="A603" s="68"/>
      <c r="B603" s="68"/>
      <c r="C603" s="68"/>
      <c r="D603" s="68"/>
      <c r="E603" s="68"/>
      <c r="F603" s="68"/>
      <c r="G603" s="68"/>
      <c r="H603" s="68"/>
      <c r="I603" s="68"/>
      <c r="J603" s="68"/>
      <c r="K603" s="68"/>
      <c r="L603" s="68"/>
      <c r="M603" s="68"/>
      <c r="N603" s="68"/>
      <c r="O603" s="68"/>
      <c r="P603" s="68"/>
      <c r="Q603" s="68"/>
      <c r="R603" s="68"/>
      <c r="S603" s="68"/>
      <c r="T603" s="68"/>
      <c r="U603" s="68"/>
      <c r="V603" s="68"/>
      <c r="W603" s="68"/>
      <c r="X603" s="68"/>
      <c r="Y603" s="68"/>
      <c r="Z603" s="68"/>
    </row>
    <row r="604" spans="1:26" ht="12.75" customHeight="1">
      <c r="A604" s="68"/>
      <c r="B604" s="68"/>
      <c r="C604" s="68"/>
      <c r="D604" s="68"/>
      <c r="E604" s="68"/>
      <c r="F604" s="68"/>
      <c r="G604" s="68"/>
      <c r="H604" s="68"/>
      <c r="I604" s="68"/>
      <c r="J604" s="68"/>
      <c r="K604" s="68"/>
      <c r="L604" s="68"/>
      <c r="M604" s="68"/>
      <c r="N604" s="68"/>
      <c r="O604" s="68"/>
      <c r="P604" s="68"/>
      <c r="Q604" s="68"/>
      <c r="R604" s="68"/>
      <c r="S604" s="68"/>
      <c r="T604" s="68"/>
      <c r="U604" s="68"/>
      <c r="V604" s="68"/>
      <c r="W604" s="68"/>
      <c r="X604" s="68"/>
      <c r="Y604" s="68"/>
      <c r="Z604" s="68"/>
    </row>
    <row r="605" spans="1:26" ht="12.75" customHeight="1">
      <c r="A605" s="68"/>
      <c r="B605" s="68"/>
      <c r="C605" s="68"/>
      <c r="D605" s="68"/>
      <c r="E605" s="68"/>
      <c r="F605" s="68"/>
      <c r="G605" s="68"/>
      <c r="H605" s="68"/>
      <c r="I605" s="68"/>
      <c r="J605" s="68"/>
      <c r="K605" s="68"/>
      <c r="L605" s="68"/>
      <c r="M605" s="68"/>
      <c r="N605" s="68"/>
      <c r="O605" s="68"/>
      <c r="P605" s="68"/>
      <c r="Q605" s="68"/>
      <c r="R605" s="68"/>
      <c r="S605" s="68"/>
      <c r="T605" s="68"/>
      <c r="U605" s="68"/>
      <c r="V605" s="68"/>
      <c r="W605" s="68"/>
      <c r="X605" s="68"/>
      <c r="Y605" s="68"/>
      <c r="Z605" s="68"/>
    </row>
    <row r="606" spans="1:26" ht="12.75" customHeight="1">
      <c r="A606" s="68"/>
      <c r="B606" s="68"/>
      <c r="C606" s="68"/>
      <c r="D606" s="68"/>
      <c r="E606" s="68"/>
      <c r="F606" s="68"/>
      <c r="G606" s="68"/>
      <c r="H606" s="68"/>
      <c r="I606" s="68"/>
      <c r="J606" s="68"/>
      <c r="K606" s="68"/>
      <c r="L606" s="68"/>
      <c r="M606" s="68"/>
      <c r="N606" s="68"/>
      <c r="O606" s="68"/>
      <c r="P606" s="68"/>
      <c r="Q606" s="68"/>
      <c r="R606" s="68"/>
      <c r="S606" s="68"/>
      <c r="T606" s="68"/>
      <c r="U606" s="68"/>
      <c r="V606" s="68"/>
      <c r="W606" s="68"/>
      <c r="X606" s="68"/>
      <c r="Y606" s="68"/>
      <c r="Z606" s="68"/>
    </row>
    <row r="607" spans="1:26" ht="12.75" customHeight="1">
      <c r="A607" s="68"/>
      <c r="B607" s="68"/>
      <c r="C607" s="68"/>
      <c r="D607" s="68"/>
      <c r="E607" s="68"/>
      <c r="F607" s="68"/>
      <c r="G607" s="68"/>
      <c r="H607" s="68"/>
      <c r="I607" s="68"/>
      <c r="J607" s="68"/>
      <c r="K607" s="68"/>
      <c r="L607" s="68"/>
      <c r="M607" s="68"/>
      <c r="N607" s="68"/>
      <c r="O607" s="68"/>
      <c r="P607" s="68"/>
      <c r="Q607" s="68"/>
      <c r="R607" s="68"/>
      <c r="S607" s="68"/>
      <c r="T607" s="68"/>
      <c r="U607" s="68"/>
      <c r="V607" s="68"/>
      <c r="W607" s="68"/>
      <c r="X607" s="68"/>
      <c r="Y607" s="68"/>
      <c r="Z607" s="68"/>
    </row>
    <row r="608" spans="1:26" ht="12.75" customHeight="1">
      <c r="A608" s="68"/>
      <c r="B608" s="68"/>
      <c r="C608" s="68"/>
      <c r="D608" s="68"/>
      <c r="E608" s="68"/>
      <c r="F608" s="68"/>
      <c r="G608" s="68"/>
      <c r="H608" s="68"/>
      <c r="I608" s="68"/>
      <c r="J608" s="68"/>
      <c r="K608" s="68"/>
      <c r="L608" s="68"/>
      <c r="M608" s="68"/>
      <c r="N608" s="68"/>
      <c r="O608" s="68"/>
      <c r="P608" s="68"/>
      <c r="Q608" s="68"/>
      <c r="R608" s="68"/>
      <c r="S608" s="68"/>
      <c r="T608" s="68"/>
      <c r="U608" s="68"/>
      <c r="V608" s="68"/>
      <c r="W608" s="68"/>
      <c r="X608" s="68"/>
      <c r="Y608" s="68"/>
      <c r="Z608" s="68"/>
    </row>
    <row r="609" spans="1:26" ht="12.75" customHeight="1">
      <c r="A609" s="68"/>
      <c r="B609" s="68"/>
      <c r="C609" s="68"/>
      <c r="D609" s="68"/>
      <c r="E609" s="68"/>
      <c r="F609" s="68"/>
      <c r="G609" s="68"/>
      <c r="H609" s="68"/>
      <c r="I609" s="68"/>
      <c r="J609" s="68"/>
      <c r="K609" s="68"/>
      <c r="L609" s="68"/>
      <c r="M609" s="68"/>
      <c r="N609" s="68"/>
      <c r="O609" s="68"/>
      <c r="P609" s="68"/>
      <c r="Q609" s="68"/>
      <c r="R609" s="68"/>
      <c r="S609" s="68"/>
      <c r="T609" s="68"/>
      <c r="U609" s="68"/>
      <c r="V609" s="68"/>
      <c r="W609" s="68"/>
      <c r="X609" s="68"/>
      <c r="Y609" s="68"/>
      <c r="Z609" s="68"/>
    </row>
    <row r="610" spans="1:26" ht="12.75" customHeight="1">
      <c r="A610" s="68"/>
      <c r="B610" s="68"/>
      <c r="C610" s="68"/>
      <c r="D610" s="68"/>
      <c r="E610" s="68"/>
      <c r="F610" s="68"/>
      <c r="G610" s="68"/>
      <c r="H610" s="68"/>
      <c r="I610" s="68"/>
      <c r="J610" s="68"/>
      <c r="K610" s="68"/>
      <c r="L610" s="68"/>
      <c r="M610" s="68"/>
      <c r="N610" s="68"/>
      <c r="O610" s="68"/>
      <c r="P610" s="68"/>
      <c r="Q610" s="68"/>
      <c r="R610" s="68"/>
      <c r="S610" s="68"/>
      <c r="T610" s="68"/>
      <c r="U610" s="68"/>
      <c r="V610" s="68"/>
      <c r="W610" s="68"/>
      <c r="X610" s="68"/>
      <c r="Y610" s="68"/>
      <c r="Z610" s="68"/>
    </row>
    <row r="611" spans="1:26" ht="12.75" customHeight="1">
      <c r="A611" s="68"/>
      <c r="B611" s="68"/>
      <c r="C611" s="68"/>
      <c r="D611" s="68"/>
      <c r="E611" s="68"/>
      <c r="F611" s="68"/>
      <c r="G611" s="68"/>
      <c r="H611" s="68"/>
      <c r="I611" s="68"/>
      <c r="J611" s="68"/>
      <c r="K611" s="68"/>
      <c r="L611" s="68"/>
      <c r="M611" s="68"/>
      <c r="N611" s="68"/>
      <c r="O611" s="68"/>
      <c r="P611" s="68"/>
      <c r="Q611" s="68"/>
      <c r="R611" s="68"/>
      <c r="S611" s="68"/>
      <c r="T611" s="68"/>
      <c r="U611" s="68"/>
      <c r="V611" s="68"/>
      <c r="W611" s="68"/>
      <c r="X611" s="68"/>
      <c r="Y611" s="68"/>
      <c r="Z611" s="68"/>
    </row>
    <row r="612" spans="1:26" ht="12.75" customHeight="1">
      <c r="A612" s="68"/>
      <c r="B612" s="68"/>
      <c r="C612" s="68"/>
      <c r="D612" s="68"/>
      <c r="E612" s="68"/>
      <c r="F612" s="68"/>
      <c r="G612" s="68"/>
      <c r="H612" s="68"/>
      <c r="I612" s="68"/>
      <c r="J612" s="68"/>
      <c r="K612" s="68"/>
      <c r="L612" s="68"/>
      <c r="M612" s="68"/>
      <c r="N612" s="68"/>
      <c r="O612" s="68"/>
      <c r="P612" s="68"/>
      <c r="Q612" s="68"/>
      <c r="R612" s="68"/>
      <c r="S612" s="68"/>
      <c r="T612" s="68"/>
      <c r="U612" s="68"/>
      <c r="V612" s="68"/>
      <c r="W612" s="68"/>
      <c r="X612" s="68"/>
      <c r="Y612" s="68"/>
      <c r="Z612" s="68"/>
    </row>
    <row r="613" spans="1:26" ht="12.75" customHeight="1">
      <c r="A613" s="68"/>
      <c r="B613" s="68"/>
      <c r="C613" s="68"/>
      <c r="D613" s="68"/>
      <c r="E613" s="68"/>
      <c r="F613" s="68"/>
      <c r="G613" s="68"/>
      <c r="H613" s="68"/>
      <c r="I613" s="68"/>
      <c r="J613" s="68"/>
      <c r="K613" s="68"/>
      <c r="L613" s="68"/>
      <c r="M613" s="68"/>
      <c r="N613" s="68"/>
      <c r="O613" s="68"/>
      <c r="P613" s="68"/>
      <c r="Q613" s="68"/>
      <c r="R613" s="68"/>
      <c r="S613" s="68"/>
      <c r="T613" s="68"/>
      <c r="U613" s="68"/>
      <c r="V613" s="68"/>
      <c r="W613" s="68"/>
      <c r="X613" s="68"/>
      <c r="Y613" s="68"/>
      <c r="Z613" s="68"/>
    </row>
    <row r="614" spans="1:26" ht="12.75" customHeight="1">
      <c r="A614" s="68"/>
      <c r="B614" s="68"/>
      <c r="C614" s="68"/>
      <c r="D614" s="68"/>
      <c r="E614" s="68"/>
      <c r="F614" s="68"/>
      <c r="G614" s="68"/>
      <c r="H614" s="68"/>
      <c r="I614" s="68"/>
      <c r="J614" s="68"/>
      <c r="K614" s="68"/>
      <c r="L614" s="68"/>
      <c r="M614" s="68"/>
      <c r="N614" s="68"/>
      <c r="O614" s="68"/>
      <c r="P614" s="68"/>
      <c r="Q614" s="68"/>
      <c r="R614" s="68"/>
      <c r="S614" s="68"/>
      <c r="T614" s="68"/>
      <c r="U614" s="68"/>
      <c r="V614" s="68"/>
      <c r="W614" s="68"/>
      <c r="X614" s="68"/>
      <c r="Y614" s="68"/>
      <c r="Z614" s="68"/>
    </row>
    <row r="615" spans="1:26" ht="12.75" customHeight="1">
      <c r="A615" s="68"/>
      <c r="B615" s="68"/>
      <c r="C615" s="68"/>
      <c r="D615" s="68"/>
      <c r="E615" s="68"/>
      <c r="F615" s="68"/>
      <c r="G615" s="68"/>
      <c r="H615" s="68"/>
      <c r="I615" s="68"/>
      <c r="J615" s="68"/>
      <c r="K615" s="68"/>
      <c r="L615" s="68"/>
      <c r="M615" s="68"/>
      <c r="N615" s="68"/>
      <c r="O615" s="68"/>
      <c r="P615" s="68"/>
      <c r="Q615" s="68"/>
      <c r="R615" s="68"/>
      <c r="S615" s="68"/>
      <c r="T615" s="68"/>
      <c r="U615" s="68"/>
      <c r="V615" s="68"/>
      <c r="W615" s="68"/>
      <c r="X615" s="68"/>
      <c r="Y615" s="68"/>
      <c r="Z615" s="68"/>
    </row>
    <row r="616" spans="1:26" ht="12.75" customHeight="1">
      <c r="A616" s="68"/>
      <c r="B616" s="68"/>
      <c r="C616" s="68"/>
      <c r="D616" s="68"/>
      <c r="E616" s="68"/>
      <c r="F616" s="68"/>
      <c r="G616" s="68"/>
      <c r="H616" s="68"/>
      <c r="I616" s="68"/>
      <c r="J616" s="68"/>
      <c r="K616" s="68"/>
      <c r="L616" s="68"/>
      <c r="M616" s="68"/>
      <c r="N616" s="68"/>
      <c r="O616" s="68"/>
      <c r="P616" s="68"/>
      <c r="Q616" s="68"/>
      <c r="R616" s="68"/>
      <c r="S616" s="68"/>
      <c r="T616" s="68"/>
      <c r="U616" s="68"/>
      <c r="V616" s="68"/>
      <c r="W616" s="68"/>
      <c r="X616" s="68"/>
      <c r="Y616" s="68"/>
      <c r="Z616" s="68"/>
    </row>
    <row r="617" spans="1:26" ht="12.75" customHeight="1">
      <c r="A617" s="68"/>
      <c r="B617" s="68"/>
      <c r="C617" s="68"/>
      <c r="D617" s="68"/>
      <c r="E617" s="68"/>
      <c r="F617" s="68"/>
      <c r="G617" s="68"/>
      <c r="H617" s="68"/>
      <c r="I617" s="68"/>
      <c r="J617" s="68"/>
      <c r="K617" s="68"/>
      <c r="L617" s="68"/>
      <c r="M617" s="68"/>
      <c r="N617" s="68"/>
      <c r="O617" s="68"/>
      <c r="P617" s="68"/>
      <c r="Q617" s="68"/>
      <c r="R617" s="68"/>
      <c r="S617" s="68"/>
      <c r="T617" s="68"/>
      <c r="U617" s="68"/>
      <c r="V617" s="68"/>
      <c r="W617" s="68"/>
      <c r="X617" s="68"/>
      <c r="Y617" s="68"/>
      <c r="Z617" s="68"/>
    </row>
    <row r="618" spans="1:26" ht="12.75" customHeight="1">
      <c r="A618" s="68"/>
      <c r="B618" s="68"/>
      <c r="C618" s="68"/>
      <c r="D618" s="68"/>
      <c r="E618" s="68"/>
      <c r="F618" s="68"/>
      <c r="G618" s="68"/>
      <c r="H618" s="68"/>
      <c r="I618" s="68"/>
      <c r="J618" s="68"/>
      <c r="K618" s="68"/>
      <c r="L618" s="68"/>
      <c r="M618" s="68"/>
      <c r="N618" s="68"/>
      <c r="O618" s="68"/>
      <c r="P618" s="68"/>
      <c r="Q618" s="68"/>
      <c r="R618" s="68"/>
      <c r="S618" s="68"/>
      <c r="T618" s="68"/>
      <c r="U618" s="68"/>
      <c r="V618" s="68"/>
      <c r="W618" s="68"/>
      <c r="X618" s="68"/>
      <c r="Y618" s="68"/>
      <c r="Z618" s="68"/>
    </row>
    <row r="619" spans="1:26" ht="12.75" customHeight="1">
      <c r="A619" s="68"/>
      <c r="B619" s="68"/>
      <c r="C619" s="68"/>
      <c r="D619" s="68"/>
      <c r="E619" s="68"/>
      <c r="F619" s="68"/>
      <c r="G619" s="68"/>
      <c r="H619" s="68"/>
      <c r="I619" s="68"/>
      <c r="J619" s="68"/>
      <c r="K619" s="68"/>
      <c r="L619" s="68"/>
      <c r="M619" s="68"/>
      <c r="N619" s="68"/>
      <c r="O619" s="68"/>
      <c r="P619" s="68"/>
      <c r="Q619" s="68"/>
      <c r="R619" s="68"/>
      <c r="S619" s="68"/>
      <c r="T619" s="68"/>
      <c r="U619" s="68"/>
      <c r="V619" s="68"/>
      <c r="W619" s="68"/>
      <c r="X619" s="68"/>
      <c r="Y619" s="68"/>
      <c r="Z619" s="68"/>
    </row>
    <row r="620" spans="1:26" ht="12.75" customHeight="1">
      <c r="A620" s="68"/>
      <c r="B620" s="68"/>
      <c r="C620" s="68"/>
      <c r="D620" s="68"/>
      <c r="E620" s="68"/>
      <c r="F620" s="68"/>
      <c r="G620" s="68"/>
      <c r="H620" s="68"/>
      <c r="I620" s="68"/>
      <c r="J620" s="68"/>
      <c r="K620" s="68"/>
      <c r="L620" s="68"/>
      <c r="M620" s="68"/>
      <c r="N620" s="68"/>
      <c r="O620" s="68"/>
      <c r="P620" s="68"/>
      <c r="Q620" s="68"/>
      <c r="R620" s="68"/>
      <c r="S620" s="68"/>
      <c r="T620" s="68"/>
      <c r="U620" s="68"/>
      <c r="V620" s="68"/>
      <c r="W620" s="68"/>
      <c r="X620" s="68"/>
      <c r="Y620" s="68"/>
      <c r="Z620" s="68"/>
    </row>
    <row r="621" spans="1:26" ht="12.75" customHeight="1">
      <c r="A621" s="68"/>
      <c r="B621" s="68"/>
      <c r="C621" s="68"/>
      <c r="D621" s="68"/>
      <c r="E621" s="68"/>
      <c r="F621" s="68"/>
      <c r="G621" s="68"/>
      <c r="H621" s="68"/>
      <c r="I621" s="68"/>
      <c r="J621" s="68"/>
      <c r="K621" s="68"/>
      <c r="L621" s="68"/>
      <c r="M621" s="68"/>
      <c r="N621" s="68"/>
      <c r="O621" s="68"/>
      <c r="P621" s="68"/>
      <c r="Q621" s="68"/>
      <c r="R621" s="68"/>
      <c r="S621" s="68"/>
      <c r="T621" s="68"/>
      <c r="U621" s="68"/>
      <c r="V621" s="68"/>
      <c r="W621" s="68"/>
      <c r="X621" s="68"/>
      <c r="Y621" s="68"/>
      <c r="Z621" s="68"/>
    </row>
    <row r="622" spans="1:26" ht="12.75" customHeight="1">
      <c r="A622" s="68"/>
      <c r="B622" s="68"/>
      <c r="C622" s="68"/>
      <c r="D622" s="68"/>
      <c r="E622" s="68"/>
      <c r="F622" s="68"/>
      <c r="G622" s="68"/>
      <c r="H622" s="68"/>
      <c r="I622" s="68"/>
      <c r="J622" s="68"/>
      <c r="K622" s="68"/>
      <c r="L622" s="68"/>
      <c r="M622" s="68"/>
      <c r="N622" s="68"/>
      <c r="O622" s="68"/>
      <c r="P622" s="68"/>
      <c r="Q622" s="68"/>
      <c r="R622" s="68"/>
      <c r="S622" s="68"/>
      <c r="T622" s="68"/>
      <c r="U622" s="68"/>
      <c r="V622" s="68"/>
      <c r="W622" s="68"/>
      <c r="X622" s="68"/>
      <c r="Y622" s="68"/>
      <c r="Z622" s="68"/>
    </row>
    <row r="623" spans="1:26" ht="12.75" customHeight="1">
      <c r="A623" s="68"/>
      <c r="B623" s="68"/>
      <c r="C623" s="68"/>
      <c r="D623" s="68"/>
      <c r="E623" s="68"/>
      <c r="F623" s="68"/>
      <c r="G623" s="68"/>
      <c r="H623" s="68"/>
      <c r="I623" s="68"/>
      <c r="J623" s="68"/>
      <c r="K623" s="68"/>
      <c r="L623" s="68"/>
      <c r="M623" s="68"/>
      <c r="N623" s="68"/>
      <c r="O623" s="68"/>
      <c r="P623" s="68"/>
      <c r="Q623" s="68"/>
      <c r="R623" s="68"/>
      <c r="S623" s="68"/>
      <c r="T623" s="68"/>
      <c r="U623" s="68"/>
      <c r="V623" s="68"/>
      <c r="W623" s="68"/>
      <c r="X623" s="68"/>
      <c r="Y623" s="68"/>
      <c r="Z623" s="68"/>
    </row>
    <row r="624" spans="1:26" ht="12.75" customHeight="1">
      <c r="A624" s="68"/>
      <c r="B624" s="68"/>
      <c r="C624" s="68"/>
      <c r="D624" s="68"/>
      <c r="E624" s="68"/>
      <c r="F624" s="68"/>
      <c r="G624" s="68"/>
      <c r="H624" s="68"/>
      <c r="I624" s="68"/>
      <c r="J624" s="68"/>
      <c r="K624" s="68"/>
      <c r="L624" s="68"/>
      <c r="M624" s="68"/>
      <c r="N624" s="68"/>
      <c r="O624" s="68"/>
      <c r="P624" s="68"/>
      <c r="Q624" s="68"/>
      <c r="R624" s="68"/>
      <c r="S624" s="68"/>
      <c r="T624" s="68"/>
      <c r="U624" s="68"/>
      <c r="V624" s="68"/>
      <c r="W624" s="68"/>
      <c r="X624" s="68"/>
      <c r="Y624" s="68"/>
      <c r="Z624" s="68"/>
    </row>
    <row r="625" spans="1:26" ht="12.75" customHeight="1">
      <c r="A625" s="68"/>
      <c r="B625" s="68"/>
      <c r="C625" s="68"/>
      <c r="D625" s="68"/>
      <c r="E625" s="68"/>
      <c r="F625" s="68"/>
      <c r="G625" s="68"/>
      <c r="H625" s="68"/>
      <c r="I625" s="68"/>
      <c r="J625" s="68"/>
      <c r="K625" s="68"/>
      <c r="L625" s="68"/>
      <c r="M625" s="68"/>
      <c r="N625" s="68"/>
      <c r="O625" s="68"/>
      <c r="P625" s="68"/>
      <c r="Q625" s="68"/>
      <c r="R625" s="68"/>
      <c r="S625" s="68"/>
      <c r="T625" s="68"/>
      <c r="U625" s="68"/>
      <c r="V625" s="68"/>
      <c r="W625" s="68"/>
      <c r="X625" s="68"/>
      <c r="Y625" s="68"/>
      <c r="Z625" s="68"/>
    </row>
    <row r="626" spans="1:26" ht="12.75" customHeight="1">
      <c r="A626" s="68"/>
      <c r="B626" s="68"/>
      <c r="C626" s="68"/>
      <c r="D626" s="68"/>
      <c r="E626" s="68"/>
      <c r="F626" s="68"/>
      <c r="G626" s="68"/>
      <c r="H626" s="68"/>
      <c r="I626" s="68"/>
      <c r="J626" s="68"/>
      <c r="K626" s="68"/>
      <c r="L626" s="68"/>
      <c r="M626" s="68"/>
      <c r="N626" s="68"/>
      <c r="O626" s="68"/>
      <c r="P626" s="68"/>
      <c r="Q626" s="68"/>
      <c r="R626" s="68"/>
      <c r="S626" s="68"/>
      <c r="T626" s="68"/>
      <c r="U626" s="68"/>
      <c r="V626" s="68"/>
      <c r="W626" s="68"/>
      <c r="X626" s="68"/>
      <c r="Y626" s="68"/>
      <c r="Z626" s="68"/>
    </row>
    <row r="627" spans="1:26" ht="12.75" customHeight="1">
      <c r="A627" s="68"/>
      <c r="B627" s="68"/>
      <c r="C627" s="68"/>
      <c r="D627" s="68"/>
      <c r="E627" s="68"/>
      <c r="F627" s="68"/>
      <c r="G627" s="68"/>
      <c r="H627" s="68"/>
      <c r="I627" s="68"/>
      <c r="J627" s="68"/>
      <c r="K627" s="68"/>
      <c r="L627" s="68"/>
      <c r="M627" s="68"/>
      <c r="N627" s="68"/>
      <c r="O627" s="68"/>
      <c r="P627" s="68"/>
      <c r="Q627" s="68"/>
      <c r="R627" s="68"/>
      <c r="S627" s="68"/>
      <c r="T627" s="68"/>
      <c r="U627" s="68"/>
      <c r="V627" s="68"/>
      <c r="W627" s="68"/>
      <c r="X627" s="68"/>
      <c r="Y627" s="68"/>
      <c r="Z627" s="68"/>
    </row>
    <row r="628" spans="1:26" ht="12.75" customHeight="1">
      <c r="A628" s="68"/>
      <c r="B628" s="68"/>
      <c r="C628" s="68"/>
      <c r="D628" s="68"/>
      <c r="E628" s="68"/>
      <c r="F628" s="68"/>
      <c r="G628" s="68"/>
      <c r="H628" s="68"/>
      <c r="I628" s="68"/>
      <c r="J628" s="68"/>
      <c r="K628" s="68"/>
      <c r="L628" s="68"/>
      <c r="M628" s="68"/>
      <c r="N628" s="68"/>
      <c r="O628" s="68"/>
      <c r="P628" s="68"/>
      <c r="Q628" s="68"/>
      <c r="R628" s="68"/>
      <c r="S628" s="68"/>
      <c r="T628" s="68"/>
      <c r="U628" s="68"/>
      <c r="V628" s="68"/>
      <c r="W628" s="68"/>
      <c r="X628" s="68"/>
      <c r="Y628" s="68"/>
      <c r="Z628" s="68"/>
    </row>
    <row r="629" spans="1:26" ht="12.75" customHeight="1">
      <c r="A629" s="68"/>
      <c r="B629" s="68"/>
      <c r="C629" s="68"/>
      <c r="D629" s="68"/>
      <c r="E629" s="68"/>
      <c r="F629" s="68"/>
      <c r="G629" s="68"/>
      <c r="H629" s="68"/>
      <c r="I629" s="68"/>
      <c r="J629" s="68"/>
      <c r="K629" s="68"/>
      <c r="L629" s="68"/>
      <c r="M629" s="68"/>
      <c r="N629" s="68"/>
      <c r="O629" s="68"/>
      <c r="P629" s="68"/>
      <c r="Q629" s="68"/>
      <c r="R629" s="68"/>
      <c r="S629" s="68"/>
      <c r="T629" s="68"/>
      <c r="U629" s="68"/>
      <c r="V629" s="68"/>
      <c r="W629" s="68"/>
      <c r="X629" s="68"/>
      <c r="Y629" s="68"/>
      <c r="Z629" s="68"/>
    </row>
    <row r="630" spans="1:26" ht="12.75" customHeight="1">
      <c r="A630" s="68"/>
      <c r="B630" s="68"/>
      <c r="C630" s="68"/>
      <c r="D630" s="68"/>
      <c r="E630" s="68"/>
      <c r="F630" s="68"/>
      <c r="G630" s="68"/>
      <c r="H630" s="68"/>
      <c r="I630" s="68"/>
      <c r="J630" s="68"/>
      <c r="K630" s="68"/>
      <c r="L630" s="68"/>
      <c r="M630" s="68"/>
      <c r="N630" s="68"/>
      <c r="O630" s="68"/>
      <c r="P630" s="68"/>
      <c r="Q630" s="68"/>
      <c r="R630" s="68"/>
      <c r="S630" s="68"/>
      <c r="T630" s="68"/>
      <c r="U630" s="68"/>
      <c r="V630" s="68"/>
      <c r="W630" s="68"/>
      <c r="X630" s="68"/>
      <c r="Y630" s="68"/>
      <c r="Z630" s="68"/>
    </row>
    <row r="631" spans="1:26" ht="12.75" customHeight="1">
      <c r="A631" s="68"/>
      <c r="B631" s="68"/>
      <c r="C631" s="68"/>
      <c r="D631" s="68"/>
      <c r="E631" s="68"/>
      <c r="F631" s="68"/>
      <c r="G631" s="68"/>
      <c r="H631" s="68"/>
      <c r="I631" s="68"/>
      <c r="J631" s="68"/>
      <c r="K631" s="68"/>
      <c r="L631" s="68"/>
      <c r="M631" s="68"/>
      <c r="N631" s="68"/>
      <c r="O631" s="68"/>
      <c r="P631" s="68"/>
      <c r="Q631" s="68"/>
      <c r="R631" s="68"/>
      <c r="S631" s="68"/>
      <c r="T631" s="68"/>
      <c r="U631" s="68"/>
      <c r="V631" s="68"/>
      <c r="W631" s="68"/>
      <c r="X631" s="68"/>
      <c r="Y631" s="68"/>
      <c r="Z631" s="68"/>
    </row>
    <row r="632" spans="1:26" ht="12.75" customHeight="1">
      <c r="A632" s="68"/>
      <c r="B632" s="68"/>
      <c r="C632" s="68"/>
      <c r="D632" s="68"/>
      <c r="E632" s="68"/>
      <c r="F632" s="68"/>
      <c r="G632" s="68"/>
      <c r="H632" s="68"/>
      <c r="I632" s="68"/>
      <c r="J632" s="68"/>
      <c r="K632" s="68"/>
      <c r="L632" s="68"/>
      <c r="M632" s="68"/>
      <c r="N632" s="68"/>
      <c r="O632" s="68"/>
      <c r="P632" s="68"/>
      <c r="Q632" s="68"/>
      <c r="R632" s="68"/>
      <c r="S632" s="68"/>
      <c r="T632" s="68"/>
      <c r="U632" s="68"/>
      <c r="V632" s="68"/>
      <c r="W632" s="68"/>
      <c r="X632" s="68"/>
      <c r="Y632" s="68"/>
      <c r="Z632" s="68"/>
    </row>
    <row r="633" spans="1:26" ht="12.75" customHeight="1">
      <c r="A633" s="68"/>
      <c r="B633" s="68"/>
      <c r="C633" s="68"/>
      <c r="D633" s="68"/>
      <c r="E633" s="68"/>
      <c r="F633" s="68"/>
      <c r="G633" s="68"/>
      <c r="H633" s="68"/>
      <c r="I633" s="68"/>
      <c r="J633" s="68"/>
      <c r="K633" s="68"/>
      <c r="L633" s="68"/>
      <c r="M633" s="68"/>
      <c r="N633" s="68"/>
      <c r="O633" s="68"/>
      <c r="P633" s="68"/>
      <c r="Q633" s="68"/>
      <c r="R633" s="68"/>
      <c r="S633" s="68"/>
      <c r="T633" s="68"/>
      <c r="U633" s="68"/>
      <c r="V633" s="68"/>
      <c r="W633" s="68"/>
      <c r="X633" s="68"/>
      <c r="Y633" s="68"/>
      <c r="Z633" s="68"/>
    </row>
    <row r="634" spans="1:26" ht="12.75" customHeight="1">
      <c r="A634" s="68"/>
      <c r="B634" s="68"/>
      <c r="C634" s="68"/>
      <c r="D634" s="68"/>
      <c r="E634" s="68"/>
      <c r="F634" s="68"/>
      <c r="G634" s="68"/>
      <c r="H634" s="68"/>
      <c r="I634" s="68"/>
      <c r="J634" s="68"/>
      <c r="K634" s="68"/>
      <c r="L634" s="68"/>
      <c r="M634" s="68"/>
      <c r="N634" s="68"/>
      <c r="O634" s="68"/>
      <c r="P634" s="68"/>
      <c r="Q634" s="68"/>
      <c r="R634" s="68"/>
      <c r="S634" s="68"/>
      <c r="T634" s="68"/>
      <c r="U634" s="68"/>
      <c r="V634" s="68"/>
      <c r="W634" s="68"/>
      <c r="X634" s="68"/>
      <c r="Y634" s="68"/>
      <c r="Z634" s="68"/>
    </row>
    <row r="635" spans="1:26" ht="12.75" customHeight="1">
      <c r="A635" s="68"/>
      <c r="B635" s="68"/>
      <c r="C635" s="68"/>
      <c r="D635" s="68"/>
      <c r="E635" s="68"/>
      <c r="F635" s="68"/>
      <c r="G635" s="68"/>
      <c r="H635" s="68"/>
      <c r="I635" s="68"/>
      <c r="J635" s="68"/>
      <c r="K635" s="68"/>
      <c r="L635" s="68"/>
      <c r="M635" s="68"/>
      <c r="N635" s="68"/>
      <c r="O635" s="68"/>
      <c r="P635" s="68"/>
      <c r="Q635" s="68"/>
      <c r="R635" s="68"/>
      <c r="S635" s="68"/>
      <c r="T635" s="68"/>
      <c r="U635" s="68"/>
      <c r="V635" s="68"/>
      <c r="W635" s="68"/>
      <c r="X635" s="68"/>
      <c r="Y635" s="68"/>
      <c r="Z635" s="68"/>
    </row>
    <row r="636" spans="1:26" ht="12.75" customHeight="1">
      <c r="A636" s="68"/>
      <c r="B636" s="68"/>
      <c r="C636" s="68"/>
      <c r="D636" s="68"/>
      <c r="E636" s="68"/>
      <c r="F636" s="68"/>
      <c r="G636" s="68"/>
      <c r="H636" s="68"/>
      <c r="I636" s="68"/>
      <c r="J636" s="68"/>
      <c r="K636" s="68"/>
      <c r="L636" s="68"/>
      <c r="M636" s="68"/>
      <c r="N636" s="68"/>
      <c r="O636" s="68"/>
      <c r="P636" s="68"/>
      <c r="Q636" s="68"/>
      <c r="R636" s="68"/>
      <c r="S636" s="68"/>
      <c r="T636" s="68"/>
      <c r="U636" s="68"/>
      <c r="V636" s="68"/>
      <c r="W636" s="68"/>
      <c r="X636" s="68"/>
      <c r="Y636" s="68"/>
      <c r="Z636" s="68"/>
    </row>
    <row r="637" spans="1:26" ht="12.75" customHeight="1">
      <c r="A637" s="68"/>
      <c r="B637" s="68"/>
      <c r="C637" s="68"/>
      <c r="D637" s="68"/>
      <c r="E637" s="68"/>
      <c r="F637" s="68"/>
      <c r="G637" s="68"/>
      <c r="H637" s="68"/>
      <c r="I637" s="68"/>
      <c r="J637" s="68"/>
      <c r="K637" s="68"/>
      <c r="L637" s="68"/>
      <c r="M637" s="68"/>
      <c r="N637" s="68"/>
      <c r="O637" s="68"/>
      <c r="P637" s="68"/>
      <c r="Q637" s="68"/>
      <c r="R637" s="68"/>
      <c r="S637" s="68"/>
      <c r="T637" s="68"/>
      <c r="U637" s="68"/>
      <c r="V637" s="68"/>
      <c r="W637" s="68"/>
      <c r="X637" s="68"/>
      <c r="Y637" s="68"/>
      <c r="Z637" s="68"/>
    </row>
    <row r="638" spans="1:26" ht="12.75" customHeight="1">
      <c r="A638" s="68"/>
      <c r="B638" s="68"/>
      <c r="C638" s="68"/>
      <c r="D638" s="68"/>
      <c r="E638" s="68"/>
      <c r="F638" s="68"/>
      <c r="G638" s="68"/>
      <c r="H638" s="68"/>
      <c r="I638" s="68"/>
      <c r="J638" s="68"/>
      <c r="K638" s="68"/>
      <c r="L638" s="68"/>
      <c r="M638" s="68"/>
      <c r="N638" s="68"/>
      <c r="O638" s="68"/>
      <c r="P638" s="68"/>
      <c r="Q638" s="68"/>
      <c r="R638" s="68"/>
      <c r="S638" s="68"/>
      <c r="T638" s="68"/>
      <c r="U638" s="68"/>
      <c r="V638" s="68"/>
      <c r="W638" s="68"/>
      <c r="X638" s="68"/>
      <c r="Y638" s="68"/>
      <c r="Z638" s="68"/>
    </row>
    <row r="639" spans="1:26" ht="12.75" customHeight="1">
      <c r="A639" s="68"/>
      <c r="B639" s="68"/>
      <c r="C639" s="68"/>
      <c r="D639" s="68"/>
      <c r="E639" s="68"/>
      <c r="F639" s="68"/>
      <c r="G639" s="68"/>
      <c r="H639" s="68"/>
      <c r="I639" s="68"/>
      <c r="J639" s="68"/>
      <c r="K639" s="68"/>
      <c r="L639" s="68"/>
      <c r="M639" s="68"/>
      <c r="N639" s="68"/>
      <c r="O639" s="68"/>
      <c r="P639" s="68"/>
      <c r="Q639" s="68"/>
      <c r="R639" s="68"/>
      <c r="S639" s="68"/>
      <c r="T639" s="68"/>
      <c r="U639" s="68"/>
      <c r="V639" s="68"/>
      <c r="W639" s="68"/>
      <c r="X639" s="68"/>
      <c r="Y639" s="68"/>
      <c r="Z639" s="68"/>
    </row>
    <row r="640" spans="1:26" ht="12.75" customHeight="1">
      <c r="A640" s="68"/>
      <c r="B640" s="68"/>
      <c r="C640" s="68"/>
      <c r="D640" s="68"/>
      <c r="E640" s="68"/>
      <c r="F640" s="68"/>
      <c r="G640" s="68"/>
      <c r="H640" s="68"/>
      <c r="I640" s="68"/>
      <c r="J640" s="68"/>
      <c r="K640" s="68"/>
      <c r="L640" s="68"/>
      <c r="M640" s="68"/>
      <c r="N640" s="68"/>
      <c r="O640" s="68"/>
      <c r="P640" s="68"/>
      <c r="Q640" s="68"/>
      <c r="R640" s="68"/>
      <c r="S640" s="68"/>
      <c r="T640" s="68"/>
      <c r="U640" s="68"/>
      <c r="V640" s="68"/>
      <c r="W640" s="68"/>
      <c r="X640" s="68"/>
      <c r="Y640" s="68"/>
      <c r="Z640" s="68"/>
    </row>
    <row r="641" spans="1:26" ht="12.75" customHeight="1">
      <c r="A641" s="68"/>
      <c r="B641" s="68"/>
      <c r="C641" s="68"/>
      <c r="D641" s="68"/>
      <c r="E641" s="68"/>
      <c r="F641" s="68"/>
      <c r="G641" s="68"/>
      <c r="H641" s="68"/>
      <c r="I641" s="68"/>
      <c r="J641" s="68"/>
      <c r="K641" s="68"/>
      <c r="L641" s="68"/>
      <c r="M641" s="68"/>
      <c r="N641" s="68"/>
      <c r="O641" s="68"/>
      <c r="P641" s="68"/>
      <c r="Q641" s="68"/>
      <c r="R641" s="68"/>
      <c r="S641" s="68"/>
      <c r="T641" s="68"/>
      <c r="U641" s="68"/>
      <c r="V641" s="68"/>
      <c r="W641" s="68"/>
      <c r="X641" s="68"/>
      <c r="Y641" s="68"/>
      <c r="Z641" s="68"/>
    </row>
    <row r="642" spans="1:26" ht="12.75" customHeight="1">
      <c r="A642" s="68"/>
      <c r="B642" s="68"/>
      <c r="C642" s="68"/>
      <c r="D642" s="68"/>
      <c r="E642" s="68"/>
      <c r="F642" s="68"/>
      <c r="G642" s="68"/>
      <c r="H642" s="68"/>
      <c r="I642" s="68"/>
      <c r="J642" s="68"/>
      <c r="K642" s="68"/>
      <c r="L642" s="68"/>
      <c r="M642" s="68"/>
      <c r="N642" s="68"/>
      <c r="O642" s="68"/>
      <c r="P642" s="68"/>
      <c r="Q642" s="68"/>
      <c r="R642" s="68"/>
      <c r="S642" s="68"/>
      <c r="T642" s="68"/>
      <c r="U642" s="68"/>
      <c r="V642" s="68"/>
      <c r="W642" s="68"/>
      <c r="X642" s="68"/>
      <c r="Y642" s="68"/>
      <c r="Z642" s="68"/>
    </row>
    <row r="643" spans="1:26" ht="12.75" customHeight="1">
      <c r="A643" s="68"/>
      <c r="B643" s="68"/>
      <c r="C643" s="68"/>
      <c r="D643" s="68"/>
      <c r="E643" s="68"/>
      <c r="F643" s="68"/>
      <c r="G643" s="68"/>
      <c r="H643" s="68"/>
      <c r="I643" s="68"/>
      <c r="J643" s="68"/>
      <c r="K643" s="68"/>
      <c r="L643" s="68"/>
      <c r="M643" s="68"/>
      <c r="N643" s="68"/>
      <c r="O643" s="68"/>
      <c r="P643" s="68"/>
      <c r="Q643" s="68"/>
      <c r="R643" s="68"/>
      <c r="S643" s="68"/>
      <c r="T643" s="68"/>
      <c r="U643" s="68"/>
      <c r="V643" s="68"/>
      <c r="W643" s="68"/>
      <c r="X643" s="68"/>
      <c r="Y643" s="68"/>
      <c r="Z643" s="68"/>
    </row>
    <row r="644" spans="1:26" ht="12.75" customHeight="1">
      <c r="A644" s="68"/>
      <c r="B644" s="68"/>
      <c r="C644" s="68"/>
      <c r="D644" s="68"/>
      <c r="E644" s="68"/>
      <c r="F644" s="68"/>
      <c r="G644" s="68"/>
      <c r="H644" s="68"/>
      <c r="I644" s="68"/>
      <c r="J644" s="68"/>
      <c r="K644" s="68"/>
      <c r="L644" s="68"/>
      <c r="M644" s="68"/>
      <c r="N644" s="68"/>
      <c r="O644" s="68"/>
      <c r="P644" s="68"/>
      <c r="Q644" s="68"/>
      <c r="R644" s="68"/>
      <c r="S644" s="68"/>
      <c r="T644" s="68"/>
      <c r="U644" s="68"/>
      <c r="V644" s="68"/>
      <c r="W644" s="68"/>
      <c r="X644" s="68"/>
      <c r="Y644" s="68"/>
      <c r="Z644" s="68"/>
    </row>
    <row r="645" spans="1:26" ht="12.75" customHeight="1">
      <c r="A645" s="68"/>
      <c r="B645" s="68"/>
      <c r="C645" s="68"/>
      <c r="D645" s="68"/>
      <c r="E645" s="68"/>
      <c r="F645" s="68"/>
      <c r="G645" s="68"/>
      <c r="H645" s="68"/>
      <c r="I645" s="68"/>
      <c r="J645" s="68"/>
      <c r="K645" s="68"/>
      <c r="L645" s="68"/>
      <c r="M645" s="68"/>
      <c r="N645" s="68"/>
      <c r="O645" s="68"/>
      <c r="P645" s="68"/>
      <c r="Q645" s="68"/>
      <c r="R645" s="68"/>
      <c r="S645" s="68"/>
      <c r="T645" s="68"/>
      <c r="U645" s="68"/>
      <c r="V645" s="68"/>
      <c r="W645" s="68"/>
      <c r="X645" s="68"/>
      <c r="Y645" s="68"/>
      <c r="Z645" s="68"/>
    </row>
    <row r="646" spans="1:26" ht="12.75" customHeight="1">
      <c r="A646" s="68"/>
      <c r="B646" s="68"/>
      <c r="C646" s="68"/>
      <c r="D646" s="68"/>
      <c r="E646" s="68"/>
      <c r="F646" s="68"/>
      <c r="G646" s="68"/>
      <c r="H646" s="68"/>
      <c r="I646" s="68"/>
      <c r="J646" s="68"/>
      <c r="K646" s="68"/>
      <c r="L646" s="68"/>
      <c r="M646" s="68"/>
      <c r="N646" s="68"/>
      <c r="O646" s="68"/>
      <c r="P646" s="68"/>
      <c r="Q646" s="68"/>
      <c r="R646" s="68"/>
      <c r="S646" s="68"/>
      <c r="T646" s="68"/>
      <c r="U646" s="68"/>
      <c r="V646" s="68"/>
      <c r="W646" s="68"/>
      <c r="X646" s="68"/>
      <c r="Y646" s="68"/>
      <c r="Z646" s="68"/>
    </row>
    <row r="647" spans="1:26" ht="12.75" customHeight="1">
      <c r="A647" s="68"/>
      <c r="B647" s="68"/>
      <c r="C647" s="68"/>
      <c r="D647" s="68"/>
      <c r="E647" s="68"/>
      <c r="F647" s="68"/>
      <c r="G647" s="68"/>
      <c r="H647" s="68"/>
      <c r="I647" s="68"/>
      <c r="J647" s="68"/>
      <c r="K647" s="68"/>
      <c r="L647" s="68"/>
      <c r="M647" s="68"/>
      <c r="N647" s="68"/>
      <c r="O647" s="68"/>
      <c r="P647" s="68"/>
      <c r="Q647" s="68"/>
      <c r="R647" s="68"/>
      <c r="S647" s="68"/>
      <c r="T647" s="68"/>
      <c r="U647" s="68"/>
      <c r="V647" s="68"/>
      <c r="W647" s="68"/>
      <c r="X647" s="68"/>
      <c r="Y647" s="68"/>
      <c r="Z647" s="68"/>
    </row>
    <row r="648" spans="1:26" ht="12.75" customHeight="1">
      <c r="A648" s="68"/>
      <c r="B648" s="68"/>
      <c r="C648" s="68"/>
      <c r="D648" s="68"/>
      <c r="E648" s="68"/>
      <c r="F648" s="68"/>
      <c r="G648" s="68"/>
      <c r="H648" s="68"/>
      <c r="I648" s="68"/>
      <c r="J648" s="68"/>
      <c r="K648" s="68"/>
      <c r="L648" s="68"/>
      <c r="M648" s="68"/>
      <c r="N648" s="68"/>
      <c r="O648" s="68"/>
      <c r="P648" s="68"/>
      <c r="Q648" s="68"/>
      <c r="R648" s="68"/>
      <c r="S648" s="68"/>
      <c r="T648" s="68"/>
      <c r="U648" s="68"/>
      <c r="V648" s="68"/>
      <c r="W648" s="68"/>
      <c r="X648" s="68"/>
      <c r="Y648" s="68"/>
      <c r="Z648" s="68"/>
    </row>
    <row r="649" spans="1:26" ht="12.75" customHeight="1">
      <c r="A649" s="68"/>
      <c r="B649" s="68"/>
      <c r="C649" s="68"/>
      <c r="D649" s="68"/>
      <c r="E649" s="68"/>
      <c r="F649" s="68"/>
      <c r="G649" s="68"/>
      <c r="H649" s="68"/>
      <c r="I649" s="68"/>
      <c r="J649" s="68"/>
      <c r="K649" s="68"/>
      <c r="L649" s="68"/>
      <c r="M649" s="68"/>
      <c r="N649" s="68"/>
      <c r="O649" s="68"/>
      <c r="P649" s="68"/>
      <c r="Q649" s="68"/>
      <c r="R649" s="68"/>
      <c r="S649" s="68"/>
      <c r="T649" s="68"/>
      <c r="U649" s="68"/>
      <c r="V649" s="68"/>
      <c r="W649" s="68"/>
      <c r="X649" s="68"/>
      <c r="Y649" s="68"/>
      <c r="Z649" s="68"/>
    </row>
    <row r="650" spans="1:26" ht="12.75" customHeight="1">
      <c r="A650" s="68"/>
      <c r="B650" s="68"/>
      <c r="C650" s="68"/>
      <c r="D650" s="68"/>
      <c r="E650" s="68"/>
      <c r="F650" s="68"/>
      <c r="G650" s="68"/>
      <c r="H650" s="68"/>
      <c r="I650" s="68"/>
      <c r="J650" s="68"/>
      <c r="K650" s="68"/>
      <c r="L650" s="68"/>
      <c r="M650" s="68"/>
      <c r="N650" s="68"/>
      <c r="O650" s="68"/>
      <c r="P650" s="68"/>
      <c r="Q650" s="68"/>
      <c r="R650" s="68"/>
      <c r="S650" s="68"/>
      <c r="T650" s="68"/>
      <c r="U650" s="68"/>
      <c r="V650" s="68"/>
      <c r="W650" s="68"/>
      <c r="X650" s="68"/>
      <c r="Y650" s="68"/>
      <c r="Z650" s="68"/>
    </row>
    <row r="651" spans="1:26" ht="12.75" customHeight="1">
      <c r="A651" s="68"/>
      <c r="B651" s="68"/>
      <c r="C651" s="68"/>
      <c r="D651" s="68"/>
      <c r="E651" s="68"/>
      <c r="F651" s="68"/>
      <c r="G651" s="68"/>
      <c r="H651" s="68"/>
      <c r="I651" s="68"/>
      <c r="J651" s="68"/>
      <c r="K651" s="68"/>
      <c r="L651" s="68"/>
      <c r="M651" s="68"/>
      <c r="N651" s="68"/>
      <c r="O651" s="68"/>
      <c r="P651" s="68"/>
      <c r="Q651" s="68"/>
      <c r="R651" s="68"/>
      <c r="S651" s="68"/>
      <c r="T651" s="68"/>
      <c r="U651" s="68"/>
      <c r="V651" s="68"/>
      <c r="W651" s="68"/>
      <c r="X651" s="68"/>
      <c r="Y651" s="68"/>
      <c r="Z651" s="68"/>
    </row>
    <row r="652" spans="1:26" ht="12.75" customHeight="1">
      <c r="A652" s="68"/>
      <c r="B652" s="68"/>
      <c r="C652" s="68"/>
      <c r="D652" s="68"/>
      <c r="E652" s="68"/>
      <c r="F652" s="68"/>
      <c r="G652" s="68"/>
      <c r="H652" s="68"/>
      <c r="I652" s="68"/>
      <c r="J652" s="68"/>
      <c r="K652" s="68"/>
      <c r="L652" s="68"/>
      <c r="M652" s="68"/>
      <c r="N652" s="68"/>
      <c r="O652" s="68"/>
      <c r="P652" s="68"/>
      <c r="Q652" s="68"/>
      <c r="R652" s="68"/>
      <c r="S652" s="68"/>
      <c r="T652" s="68"/>
      <c r="U652" s="68"/>
      <c r="V652" s="68"/>
      <c r="W652" s="68"/>
      <c r="X652" s="68"/>
      <c r="Y652" s="68"/>
      <c r="Z652" s="68"/>
    </row>
    <row r="653" spans="1:26" ht="12.75" customHeight="1">
      <c r="A653" s="68"/>
      <c r="B653" s="68"/>
      <c r="C653" s="68"/>
      <c r="D653" s="68"/>
      <c r="E653" s="68"/>
      <c r="F653" s="68"/>
      <c r="G653" s="68"/>
      <c r="H653" s="68"/>
      <c r="I653" s="68"/>
      <c r="J653" s="68"/>
      <c r="K653" s="68"/>
      <c r="L653" s="68"/>
      <c r="M653" s="68"/>
      <c r="N653" s="68"/>
      <c r="O653" s="68"/>
      <c r="P653" s="68"/>
      <c r="Q653" s="68"/>
      <c r="R653" s="68"/>
      <c r="S653" s="68"/>
      <c r="T653" s="68"/>
      <c r="U653" s="68"/>
      <c r="V653" s="68"/>
      <c r="W653" s="68"/>
      <c r="X653" s="68"/>
      <c r="Y653" s="68"/>
      <c r="Z653" s="68"/>
    </row>
    <row r="654" spans="1:26" ht="12.75" customHeight="1">
      <c r="A654" s="68"/>
      <c r="B654" s="68"/>
      <c r="C654" s="68"/>
      <c r="D654" s="68"/>
      <c r="E654" s="68"/>
      <c r="F654" s="68"/>
      <c r="G654" s="68"/>
      <c r="H654" s="68"/>
      <c r="I654" s="68"/>
      <c r="J654" s="68"/>
      <c r="K654" s="68"/>
      <c r="L654" s="68"/>
      <c r="M654" s="68"/>
      <c r="N654" s="68"/>
      <c r="O654" s="68"/>
      <c r="P654" s="68"/>
      <c r="Q654" s="68"/>
      <c r="R654" s="68"/>
      <c r="S654" s="68"/>
      <c r="T654" s="68"/>
      <c r="U654" s="68"/>
      <c r="V654" s="68"/>
      <c r="W654" s="68"/>
      <c r="X654" s="68"/>
      <c r="Y654" s="68"/>
      <c r="Z654" s="68"/>
    </row>
    <row r="655" spans="1:26" ht="12.75" customHeight="1">
      <c r="A655" s="68"/>
      <c r="B655" s="68"/>
      <c r="C655" s="68"/>
      <c r="D655" s="68"/>
      <c r="E655" s="68"/>
      <c r="F655" s="68"/>
      <c r="G655" s="68"/>
      <c r="H655" s="68"/>
      <c r="I655" s="68"/>
      <c r="J655" s="68"/>
      <c r="K655" s="68"/>
      <c r="L655" s="68"/>
      <c r="M655" s="68"/>
      <c r="N655" s="68"/>
      <c r="O655" s="68"/>
      <c r="P655" s="68"/>
      <c r="Q655" s="68"/>
      <c r="R655" s="68"/>
      <c r="S655" s="68"/>
      <c r="T655" s="68"/>
      <c r="U655" s="68"/>
      <c r="V655" s="68"/>
      <c r="W655" s="68"/>
      <c r="X655" s="68"/>
      <c r="Y655" s="68"/>
      <c r="Z655" s="68"/>
    </row>
    <row r="656" spans="1:26" ht="12.75" customHeight="1">
      <c r="A656" s="68"/>
      <c r="B656" s="68"/>
      <c r="C656" s="68"/>
      <c r="D656" s="68"/>
      <c r="E656" s="68"/>
      <c r="F656" s="68"/>
      <c r="G656" s="68"/>
      <c r="H656" s="68"/>
      <c r="I656" s="68"/>
      <c r="J656" s="68"/>
      <c r="K656" s="68"/>
      <c r="L656" s="68"/>
      <c r="M656" s="68"/>
      <c r="N656" s="68"/>
      <c r="O656" s="68"/>
      <c r="P656" s="68"/>
      <c r="Q656" s="68"/>
      <c r="R656" s="68"/>
      <c r="S656" s="68"/>
      <c r="T656" s="68"/>
      <c r="U656" s="68"/>
      <c r="V656" s="68"/>
      <c r="W656" s="68"/>
      <c r="X656" s="68"/>
      <c r="Y656" s="68"/>
      <c r="Z656" s="68"/>
    </row>
    <row r="657" spans="1:26" ht="12.75" customHeight="1">
      <c r="A657" s="68"/>
      <c r="B657" s="68"/>
      <c r="C657" s="68"/>
      <c r="D657" s="68"/>
      <c r="E657" s="68"/>
      <c r="F657" s="68"/>
      <c r="G657" s="68"/>
      <c r="H657" s="68"/>
      <c r="I657" s="68"/>
      <c r="J657" s="68"/>
      <c r="K657" s="68"/>
      <c r="L657" s="68"/>
      <c r="M657" s="68"/>
      <c r="N657" s="68"/>
      <c r="O657" s="68"/>
      <c r="P657" s="68"/>
      <c r="Q657" s="68"/>
      <c r="R657" s="68"/>
      <c r="S657" s="68"/>
      <c r="T657" s="68"/>
      <c r="U657" s="68"/>
      <c r="V657" s="68"/>
      <c r="W657" s="68"/>
      <c r="X657" s="68"/>
      <c r="Y657" s="68"/>
      <c r="Z657" s="68"/>
    </row>
    <row r="658" spans="1:26" ht="12.75" customHeight="1">
      <c r="A658" s="68"/>
      <c r="B658" s="68"/>
      <c r="C658" s="68"/>
      <c r="D658" s="68"/>
      <c r="E658" s="68"/>
      <c r="F658" s="68"/>
      <c r="G658" s="68"/>
      <c r="H658" s="68"/>
      <c r="I658" s="68"/>
      <c r="J658" s="68"/>
      <c r="K658" s="68"/>
      <c r="L658" s="68"/>
      <c r="M658" s="68"/>
      <c r="N658" s="68"/>
      <c r="O658" s="68"/>
      <c r="P658" s="68"/>
      <c r="Q658" s="68"/>
      <c r="R658" s="68"/>
      <c r="S658" s="68"/>
      <c r="T658" s="68"/>
      <c r="U658" s="68"/>
      <c r="V658" s="68"/>
      <c r="W658" s="68"/>
      <c r="X658" s="68"/>
      <c r="Y658" s="68"/>
      <c r="Z658" s="68"/>
    </row>
    <row r="659" spans="1:26" ht="12.75" customHeight="1">
      <c r="A659" s="68"/>
      <c r="B659" s="68"/>
      <c r="C659" s="68"/>
      <c r="D659" s="68"/>
      <c r="E659" s="68"/>
      <c r="F659" s="68"/>
      <c r="G659" s="68"/>
      <c r="H659" s="68"/>
      <c r="I659" s="68"/>
      <c r="J659" s="68"/>
      <c r="K659" s="68"/>
      <c r="L659" s="68"/>
      <c r="M659" s="68"/>
      <c r="N659" s="68"/>
      <c r="O659" s="68"/>
      <c r="P659" s="68"/>
      <c r="Q659" s="68"/>
      <c r="R659" s="68"/>
      <c r="S659" s="68"/>
      <c r="T659" s="68"/>
      <c r="U659" s="68"/>
      <c r="V659" s="68"/>
      <c r="W659" s="68"/>
      <c r="X659" s="68"/>
      <c r="Y659" s="68"/>
      <c r="Z659" s="68"/>
    </row>
    <row r="660" spans="1:26" ht="12.75" customHeight="1">
      <c r="A660" s="68"/>
      <c r="B660" s="68"/>
      <c r="C660" s="68"/>
      <c r="D660" s="68"/>
      <c r="E660" s="68"/>
      <c r="F660" s="68"/>
      <c r="G660" s="68"/>
      <c r="H660" s="68"/>
      <c r="I660" s="68"/>
      <c r="J660" s="68"/>
      <c r="K660" s="68"/>
      <c r="L660" s="68"/>
      <c r="M660" s="68"/>
      <c r="N660" s="68"/>
      <c r="O660" s="68"/>
      <c r="P660" s="68"/>
      <c r="Q660" s="68"/>
      <c r="R660" s="68"/>
      <c r="S660" s="68"/>
      <c r="T660" s="68"/>
      <c r="U660" s="68"/>
      <c r="V660" s="68"/>
      <c r="W660" s="68"/>
      <c r="X660" s="68"/>
      <c r="Y660" s="68"/>
      <c r="Z660" s="68"/>
    </row>
    <row r="661" spans="1:26" ht="12.75" customHeight="1">
      <c r="A661" s="68"/>
      <c r="B661" s="68"/>
      <c r="C661" s="68"/>
      <c r="D661" s="68"/>
      <c r="E661" s="68"/>
      <c r="F661" s="68"/>
      <c r="G661" s="68"/>
      <c r="H661" s="68"/>
      <c r="I661" s="68"/>
      <c r="J661" s="68"/>
      <c r="K661" s="68"/>
      <c r="L661" s="68"/>
      <c r="M661" s="68"/>
      <c r="N661" s="68"/>
      <c r="O661" s="68"/>
      <c r="P661" s="68"/>
      <c r="Q661" s="68"/>
      <c r="R661" s="68"/>
      <c r="S661" s="68"/>
      <c r="T661" s="68"/>
      <c r="U661" s="68"/>
      <c r="V661" s="68"/>
      <c r="W661" s="68"/>
      <c r="X661" s="68"/>
      <c r="Y661" s="68"/>
      <c r="Z661" s="68"/>
    </row>
    <row r="662" spans="1:26" ht="12.75" customHeight="1">
      <c r="A662" s="68"/>
      <c r="B662" s="68"/>
      <c r="C662" s="68"/>
      <c r="D662" s="68"/>
      <c r="E662" s="68"/>
      <c r="F662" s="68"/>
      <c r="G662" s="68"/>
      <c r="H662" s="68"/>
      <c r="I662" s="68"/>
      <c r="J662" s="68"/>
      <c r="K662" s="68"/>
      <c r="L662" s="68"/>
      <c r="M662" s="68"/>
      <c r="N662" s="68"/>
      <c r="O662" s="68"/>
      <c r="P662" s="68"/>
      <c r="Q662" s="68"/>
      <c r="R662" s="68"/>
      <c r="S662" s="68"/>
      <c r="T662" s="68"/>
      <c r="U662" s="68"/>
      <c r="V662" s="68"/>
      <c r="W662" s="68"/>
      <c r="X662" s="68"/>
      <c r="Y662" s="68"/>
      <c r="Z662" s="68"/>
    </row>
    <row r="663" spans="1:26" ht="12.75" customHeight="1">
      <c r="A663" s="68"/>
      <c r="B663" s="68"/>
      <c r="C663" s="68"/>
      <c r="D663" s="68"/>
      <c r="E663" s="68"/>
      <c r="F663" s="68"/>
      <c r="G663" s="68"/>
      <c r="H663" s="68"/>
      <c r="I663" s="68"/>
      <c r="J663" s="68"/>
      <c r="K663" s="68"/>
      <c r="L663" s="68"/>
      <c r="M663" s="68"/>
      <c r="N663" s="68"/>
      <c r="O663" s="68"/>
      <c r="P663" s="68"/>
      <c r="Q663" s="68"/>
      <c r="R663" s="68"/>
      <c r="S663" s="68"/>
      <c r="T663" s="68"/>
      <c r="U663" s="68"/>
      <c r="V663" s="68"/>
      <c r="W663" s="68"/>
      <c r="X663" s="68"/>
      <c r="Y663" s="68"/>
      <c r="Z663" s="68"/>
    </row>
    <row r="664" spans="1:26" ht="12.75" customHeight="1">
      <c r="A664" s="68"/>
      <c r="B664" s="68"/>
      <c r="C664" s="68"/>
      <c r="D664" s="68"/>
      <c r="E664" s="68"/>
      <c r="F664" s="68"/>
      <c r="G664" s="68"/>
      <c r="H664" s="68"/>
      <c r="I664" s="68"/>
      <c r="J664" s="68"/>
      <c r="K664" s="68"/>
      <c r="L664" s="68"/>
      <c r="M664" s="68"/>
      <c r="N664" s="68"/>
      <c r="O664" s="68"/>
      <c r="P664" s="68"/>
      <c r="Q664" s="68"/>
      <c r="R664" s="68"/>
      <c r="S664" s="68"/>
      <c r="T664" s="68"/>
      <c r="U664" s="68"/>
      <c r="V664" s="68"/>
      <c r="W664" s="68"/>
      <c r="X664" s="68"/>
      <c r="Y664" s="68"/>
      <c r="Z664" s="68"/>
    </row>
    <row r="665" spans="1:26" ht="12.75" customHeight="1">
      <c r="A665" s="68"/>
      <c r="B665" s="68"/>
      <c r="C665" s="68"/>
      <c r="D665" s="68"/>
      <c r="E665" s="68"/>
      <c r="F665" s="68"/>
      <c r="G665" s="68"/>
      <c r="H665" s="68"/>
      <c r="I665" s="68"/>
      <c r="J665" s="68"/>
      <c r="K665" s="68"/>
      <c r="L665" s="68"/>
      <c r="M665" s="68"/>
      <c r="N665" s="68"/>
      <c r="O665" s="68"/>
      <c r="P665" s="68"/>
      <c r="Q665" s="68"/>
      <c r="R665" s="68"/>
      <c r="S665" s="68"/>
      <c r="T665" s="68"/>
      <c r="U665" s="68"/>
      <c r="V665" s="68"/>
      <c r="W665" s="68"/>
      <c r="X665" s="68"/>
      <c r="Y665" s="68"/>
      <c r="Z665" s="68"/>
    </row>
    <row r="666" spans="1:26" ht="12.75" customHeight="1">
      <c r="A666" s="68"/>
      <c r="B666" s="68"/>
      <c r="C666" s="68"/>
      <c r="D666" s="68"/>
      <c r="E666" s="68"/>
      <c r="F666" s="68"/>
      <c r="G666" s="68"/>
      <c r="H666" s="68"/>
      <c r="I666" s="68"/>
      <c r="J666" s="68"/>
      <c r="K666" s="68"/>
      <c r="L666" s="68"/>
      <c r="M666" s="68"/>
      <c r="N666" s="68"/>
      <c r="O666" s="68"/>
      <c r="P666" s="68"/>
      <c r="Q666" s="68"/>
      <c r="R666" s="68"/>
      <c r="S666" s="68"/>
      <c r="T666" s="68"/>
      <c r="U666" s="68"/>
      <c r="V666" s="68"/>
      <c r="W666" s="68"/>
      <c r="X666" s="68"/>
      <c r="Y666" s="68"/>
      <c r="Z666" s="68"/>
    </row>
    <row r="667" spans="1:26" ht="12.75" customHeight="1">
      <c r="A667" s="68"/>
      <c r="B667" s="68"/>
      <c r="C667" s="68"/>
      <c r="D667" s="68"/>
      <c r="E667" s="68"/>
      <c r="F667" s="68"/>
      <c r="G667" s="68"/>
      <c r="H667" s="68"/>
      <c r="I667" s="68"/>
      <c r="J667" s="68"/>
      <c r="K667" s="68"/>
      <c r="L667" s="68"/>
      <c r="M667" s="68"/>
      <c r="N667" s="68"/>
      <c r="O667" s="68"/>
      <c r="P667" s="68"/>
      <c r="Q667" s="68"/>
      <c r="R667" s="68"/>
      <c r="S667" s="68"/>
      <c r="T667" s="68"/>
      <c r="U667" s="68"/>
      <c r="V667" s="68"/>
      <c r="W667" s="68"/>
      <c r="X667" s="68"/>
      <c r="Y667" s="68"/>
      <c r="Z667" s="68"/>
    </row>
    <row r="668" spans="1:26" ht="12.75" customHeight="1">
      <c r="A668" s="68"/>
      <c r="B668" s="68"/>
      <c r="C668" s="68"/>
      <c r="D668" s="68"/>
      <c r="E668" s="68"/>
      <c r="F668" s="68"/>
      <c r="G668" s="68"/>
      <c r="H668" s="68"/>
      <c r="I668" s="68"/>
      <c r="J668" s="68"/>
      <c r="K668" s="68"/>
      <c r="L668" s="68"/>
      <c r="M668" s="68"/>
      <c r="N668" s="68"/>
      <c r="O668" s="68"/>
      <c r="P668" s="68"/>
      <c r="Q668" s="68"/>
      <c r="R668" s="68"/>
      <c r="S668" s="68"/>
      <c r="T668" s="68"/>
      <c r="U668" s="68"/>
      <c r="V668" s="68"/>
      <c r="W668" s="68"/>
      <c r="X668" s="68"/>
      <c r="Y668" s="68"/>
      <c r="Z668" s="68"/>
    </row>
    <row r="669" spans="1:26" ht="12.75" customHeight="1">
      <c r="A669" s="68"/>
      <c r="B669" s="68"/>
      <c r="C669" s="68"/>
      <c r="D669" s="68"/>
      <c r="E669" s="68"/>
      <c r="F669" s="68"/>
      <c r="G669" s="68"/>
      <c r="H669" s="68"/>
      <c r="I669" s="68"/>
      <c r="J669" s="68"/>
      <c r="K669" s="68"/>
      <c r="L669" s="68"/>
      <c r="M669" s="68"/>
      <c r="N669" s="68"/>
      <c r="O669" s="68"/>
      <c r="P669" s="68"/>
      <c r="Q669" s="68"/>
      <c r="R669" s="68"/>
      <c r="S669" s="68"/>
      <c r="T669" s="68"/>
      <c r="U669" s="68"/>
      <c r="V669" s="68"/>
      <c r="W669" s="68"/>
      <c r="X669" s="68"/>
      <c r="Y669" s="68"/>
      <c r="Z669" s="68"/>
    </row>
    <row r="670" spans="1:26" ht="12.75" customHeight="1">
      <c r="A670" s="68"/>
      <c r="B670" s="68"/>
      <c r="C670" s="68"/>
      <c r="D670" s="68"/>
      <c r="E670" s="68"/>
      <c r="F670" s="68"/>
      <c r="G670" s="68"/>
      <c r="H670" s="68"/>
      <c r="I670" s="68"/>
      <c r="J670" s="68"/>
      <c r="K670" s="68"/>
      <c r="L670" s="68"/>
      <c r="M670" s="68"/>
      <c r="N670" s="68"/>
      <c r="O670" s="68"/>
      <c r="P670" s="68"/>
      <c r="Q670" s="68"/>
      <c r="R670" s="68"/>
      <c r="S670" s="68"/>
      <c r="T670" s="68"/>
      <c r="U670" s="68"/>
      <c r="V670" s="68"/>
      <c r="W670" s="68"/>
      <c r="X670" s="68"/>
      <c r="Y670" s="68"/>
      <c r="Z670" s="68"/>
    </row>
    <row r="671" spans="1:26" ht="12.75" customHeight="1">
      <c r="A671" s="68"/>
      <c r="B671" s="68"/>
      <c r="C671" s="68"/>
      <c r="D671" s="68"/>
      <c r="E671" s="68"/>
      <c r="F671" s="68"/>
      <c r="G671" s="68"/>
      <c r="H671" s="68"/>
      <c r="I671" s="68"/>
      <c r="J671" s="68"/>
      <c r="K671" s="68"/>
      <c r="L671" s="68"/>
      <c r="M671" s="68"/>
      <c r="N671" s="68"/>
      <c r="O671" s="68"/>
      <c r="P671" s="68"/>
      <c r="Q671" s="68"/>
      <c r="R671" s="68"/>
      <c r="S671" s="68"/>
      <c r="T671" s="68"/>
      <c r="U671" s="68"/>
      <c r="V671" s="68"/>
      <c r="W671" s="68"/>
      <c r="X671" s="68"/>
      <c r="Y671" s="68"/>
      <c r="Z671" s="68"/>
    </row>
    <row r="672" spans="1:26" ht="12.75" customHeight="1">
      <c r="A672" s="68"/>
      <c r="B672" s="68"/>
      <c r="C672" s="68"/>
      <c r="D672" s="68"/>
      <c r="E672" s="68"/>
      <c r="F672" s="68"/>
      <c r="G672" s="68"/>
      <c r="H672" s="68"/>
      <c r="I672" s="68"/>
      <c r="J672" s="68"/>
      <c r="K672" s="68"/>
      <c r="L672" s="68"/>
      <c r="M672" s="68"/>
      <c r="N672" s="68"/>
      <c r="O672" s="68"/>
      <c r="P672" s="68"/>
      <c r="Q672" s="68"/>
      <c r="R672" s="68"/>
      <c r="S672" s="68"/>
      <c r="T672" s="68"/>
      <c r="U672" s="68"/>
      <c r="V672" s="68"/>
      <c r="W672" s="68"/>
      <c r="X672" s="68"/>
      <c r="Y672" s="68"/>
      <c r="Z672" s="68"/>
    </row>
    <row r="673" spans="1:26" ht="12.75" customHeight="1">
      <c r="A673" s="68"/>
      <c r="B673" s="68"/>
      <c r="C673" s="68"/>
      <c r="D673" s="68"/>
      <c r="E673" s="68"/>
      <c r="F673" s="68"/>
      <c r="G673" s="68"/>
      <c r="H673" s="68"/>
      <c r="I673" s="68"/>
      <c r="J673" s="68"/>
      <c r="K673" s="68"/>
      <c r="L673" s="68"/>
      <c r="M673" s="68"/>
      <c r="N673" s="68"/>
      <c r="O673" s="68"/>
      <c r="P673" s="68"/>
      <c r="Q673" s="68"/>
      <c r="R673" s="68"/>
      <c r="S673" s="68"/>
      <c r="T673" s="68"/>
      <c r="U673" s="68"/>
      <c r="V673" s="68"/>
      <c r="W673" s="68"/>
      <c r="X673" s="68"/>
      <c r="Y673" s="68"/>
      <c r="Z673" s="68"/>
    </row>
    <row r="674" spans="1:26" ht="12.75" customHeight="1">
      <c r="A674" s="68"/>
      <c r="B674" s="68"/>
      <c r="C674" s="68"/>
      <c r="D674" s="68"/>
      <c r="E674" s="68"/>
      <c r="F674" s="68"/>
      <c r="G674" s="68"/>
      <c r="H674" s="68"/>
      <c r="I674" s="68"/>
      <c r="J674" s="68"/>
      <c r="K674" s="68"/>
      <c r="L674" s="68"/>
      <c r="M674" s="68"/>
      <c r="N674" s="68"/>
      <c r="O674" s="68"/>
      <c r="P674" s="68"/>
      <c r="Q674" s="68"/>
      <c r="R674" s="68"/>
      <c r="S674" s="68"/>
      <c r="T674" s="68"/>
      <c r="U674" s="68"/>
      <c r="V674" s="68"/>
      <c r="W674" s="68"/>
      <c r="X674" s="68"/>
      <c r="Y674" s="68"/>
      <c r="Z674" s="68"/>
    </row>
    <row r="675" spans="1:26" ht="12.75" customHeight="1">
      <c r="A675" s="68"/>
      <c r="B675" s="68"/>
      <c r="C675" s="68"/>
      <c r="D675" s="68"/>
      <c r="E675" s="68"/>
      <c r="F675" s="68"/>
      <c r="G675" s="68"/>
      <c r="H675" s="68"/>
      <c r="I675" s="68"/>
      <c r="J675" s="68"/>
      <c r="K675" s="68"/>
      <c r="L675" s="68"/>
      <c r="M675" s="68"/>
      <c r="N675" s="68"/>
      <c r="O675" s="68"/>
      <c r="P675" s="68"/>
      <c r="Q675" s="68"/>
      <c r="R675" s="68"/>
      <c r="S675" s="68"/>
      <c r="T675" s="68"/>
      <c r="U675" s="68"/>
      <c r="V675" s="68"/>
      <c r="W675" s="68"/>
      <c r="X675" s="68"/>
      <c r="Y675" s="68"/>
      <c r="Z675" s="68"/>
    </row>
    <row r="676" spans="1:26" ht="12.75" customHeight="1">
      <c r="A676" s="68"/>
      <c r="B676" s="68"/>
      <c r="C676" s="68"/>
      <c r="D676" s="68"/>
      <c r="E676" s="68"/>
      <c r="F676" s="68"/>
      <c r="G676" s="68"/>
      <c r="H676" s="68"/>
      <c r="I676" s="68"/>
      <c r="J676" s="68"/>
      <c r="K676" s="68"/>
      <c r="L676" s="68"/>
      <c r="M676" s="68"/>
      <c r="N676" s="68"/>
      <c r="O676" s="68"/>
      <c r="P676" s="68"/>
      <c r="Q676" s="68"/>
      <c r="R676" s="68"/>
      <c r="S676" s="68"/>
      <c r="T676" s="68"/>
      <c r="U676" s="68"/>
      <c r="V676" s="68"/>
      <c r="W676" s="68"/>
      <c r="X676" s="68"/>
      <c r="Y676" s="68"/>
      <c r="Z676" s="68"/>
    </row>
    <row r="677" spans="1:26" ht="12.75" customHeight="1">
      <c r="A677" s="68"/>
      <c r="B677" s="68"/>
      <c r="C677" s="68"/>
      <c r="D677" s="68"/>
      <c r="E677" s="68"/>
      <c r="F677" s="68"/>
      <c r="G677" s="68"/>
      <c r="H677" s="68"/>
      <c r="I677" s="68"/>
      <c r="J677" s="68"/>
      <c r="K677" s="68"/>
      <c r="L677" s="68"/>
      <c r="M677" s="68"/>
      <c r="N677" s="68"/>
      <c r="O677" s="68"/>
      <c r="P677" s="68"/>
      <c r="Q677" s="68"/>
      <c r="R677" s="68"/>
      <c r="S677" s="68"/>
      <c r="T677" s="68"/>
      <c r="U677" s="68"/>
      <c r="V677" s="68"/>
      <c r="W677" s="68"/>
      <c r="X677" s="68"/>
      <c r="Y677" s="68"/>
      <c r="Z677" s="68"/>
    </row>
    <row r="678" spans="1:26" ht="12.75" customHeight="1">
      <c r="A678" s="68"/>
      <c r="B678" s="68"/>
      <c r="C678" s="68"/>
      <c r="D678" s="68"/>
      <c r="E678" s="68"/>
      <c r="F678" s="68"/>
      <c r="G678" s="68"/>
      <c r="H678" s="68"/>
      <c r="I678" s="68"/>
      <c r="J678" s="68"/>
      <c r="K678" s="68"/>
      <c r="L678" s="68"/>
      <c r="M678" s="68"/>
      <c r="N678" s="68"/>
      <c r="O678" s="68"/>
      <c r="P678" s="68"/>
      <c r="Q678" s="68"/>
      <c r="R678" s="68"/>
      <c r="S678" s="68"/>
      <c r="T678" s="68"/>
      <c r="U678" s="68"/>
      <c r="V678" s="68"/>
      <c r="W678" s="68"/>
      <c r="X678" s="68"/>
      <c r="Y678" s="68"/>
      <c r="Z678" s="68"/>
    </row>
    <row r="679" spans="1:26" ht="12.75" customHeight="1">
      <c r="A679" s="68"/>
      <c r="B679" s="68"/>
      <c r="C679" s="68"/>
      <c r="D679" s="68"/>
      <c r="E679" s="68"/>
      <c r="F679" s="68"/>
      <c r="G679" s="68"/>
      <c r="H679" s="68"/>
      <c r="I679" s="68"/>
      <c r="J679" s="68"/>
      <c r="K679" s="68"/>
      <c r="L679" s="68"/>
      <c r="M679" s="68"/>
      <c r="N679" s="68"/>
      <c r="O679" s="68"/>
      <c r="P679" s="68"/>
      <c r="Q679" s="68"/>
      <c r="R679" s="68"/>
      <c r="S679" s="68"/>
      <c r="T679" s="68"/>
      <c r="U679" s="68"/>
      <c r="V679" s="68"/>
      <c r="W679" s="68"/>
      <c r="X679" s="68"/>
      <c r="Y679" s="68"/>
      <c r="Z679" s="68"/>
    </row>
    <row r="680" spans="1:26" ht="12.75" customHeight="1">
      <c r="A680" s="68"/>
      <c r="B680" s="68"/>
      <c r="C680" s="68"/>
      <c r="D680" s="68"/>
      <c r="E680" s="68"/>
      <c r="F680" s="68"/>
      <c r="G680" s="68"/>
      <c r="H680" s="68"/>
      <c r="I680" s="68"/>
      <c r="J680" s="68"/>
      <c r="K680" s="68"/>
      <c r="L680" s="68"/>
      <c r="M680" s="68"/>
      <c r="N680" s="68"/>
      <c r="O680" s="68"/>
      <c r="P680" s="68"/>
      <c r="Q680" s="68"/>
      <c r="R680" s="68"/>
      <c r="S680" s="68"/>
      <c r="T680" s="68"/>
      <c r="U680" s="68"/>
      <c r="V680" s="68"/>
      <c r="W680" s="68"/>
      <c r="X680" s="68"/>
      <c r="Y680" s="68"/>
      <c r="Z680" s="68"/>
    </row>
    <row r="681" spans="1:26" ht="12.75" customHeight="1">
      <c r="A681" s="68"/>
      <c r="B681" s="68"/>
      <c r="C681" s="68"/>
      <c r="D681" s="68"/>
      <c r="E681" s="68"/>
      <c r="F681" s="68"/>
      <c r="G681" s="68"/>
      <c r="H681" s="68"/>
      <c r="I681" s="68"/>
      <c r="J681" s="68"/>
      <c r="K681" s="68"/>
      <c r="L681" s="68"/>
      <c r="M681" s="68"/>
      <c r="N681" s="68"/>
      <c r="O681" s="68"/>
      <c r="P681" s="68"/>
      <c r="Q681" s="68"/>
      <c r="R681" s="68"/>
      <c r="S681" s="68"/>
      <c r="T681" s="68"/>
      <c r="U681" s="68"/>
      <c r="V681" s="68"/>
      <c r="W681" s="68"/>
      <c r="X681" s="68"/>
      <c r="Y681" s="68"/>
      <c r="Z681" s="68"/>
    </row>
    <row r="682" spans="1:26" ht="12.75" customHeight="1">
      <c r="A682" s="68"/>
      <c r="B682" s="68"/>
      <c r="C682" s="68"/>
      <c r="D682" s="68"/>
      <c r="E682" s="68"/>
      <c r="F682" s="68"/>
      <c r="G682" s="68"/>
      <c r="H682" s="68"/>
      <c r="I682" s="68"/>
      <c r="J682" s="68"/>
      <c r="K682" s="68"/>
      <c r="L682" s="68"/>
      <c r="M682" s="68"/>
      <c r="N682" s="68"/>
      <c r="O682" s="68"/>
      <c r="P682" s="68"/>
      <c r="Q682" s="68"/>
      <c r="R682" s="68"/>
      <c r="S682" s="68"/>
      <c r="T682" s="68"/>
      <c r="U682" s="68"/>
      <c r="V682" s="68"/>
      <c r="W682" s="68"/>
      <c r="X682" s="68"/>
      <c r="Y682" s="68"/>
      <c r="Z682" s="68"/>
    </row>
    <row r="683" spans="1:26" ht="12.75" customHeight="1">
      <c r="A683" s="68"/>
      <c r="B683" s="68"/>
      <c r="C683" s="68"/>
      <c r="D683" s="68"/>
      <c r="E683" s="68"/>
      <c r="F683" s="68"/>
      <c r="G683" s="68"/>
      <c r="H683" s="68"/>
      <c r="I683" s="68"/>
      <c r="J683" s="68"/>
      <c r="K683" s="68"/>
      <c r="L683" s="68"/>
      <c r="M683" s="68"/>
      <c r="N683" s="68"/>
      <c r="O683" s="68"/>
      <c r="P683" s="68"/>
      <c r="Q683" s="68"/>
      <c r="R683" s="68"/>
      <c r="S683" s="68"/>
      <c r="T683" s="68"/>
      <c r="U683" s="68"/>
      <c r="V683" s="68"/>
      <c r="W683" s="68"/>
      <c r="X683" s="68"/>
      <c r="Y683" s="68"/>
      <c r="Z683" s="68"/>
    </row>
    <row r="684" spans="1:26" ht="12.75" customHeight="1">
      <c r="A684" s="68"/>
      <c r="B684" s="68"/>
      <c r="C684" s="68"/>
      <c r="D684" s="68"/>
      <c r="E684" s="68"/>
      <c r="F684" s="68"/>
      <c r="G684" s="68"/>
      <c r="H684" s="68"/>
      <c r="I684" s="68"/>
      <c r="J684" s="68"/>
      <c r="K684" s="68"/>
      <c r="L684" s="68"/>
      <c r="M684" s="68"/>
      <c r="N684" s="68"/>
      <c r="O684" s="68"/>
      <c r="P684" s="68"/>
      <c r="Q684" s="68"/>
      <c r="R684" s="68"/>
      <c r="S684" s="68"/>
      <c r="T684" s="68"/>
      <c r="U684" s="68"/>
      <c r="V684" s="68"/>
      <c r="W684" s="68"/>
      <c r="X684" s="68"/>
      <c r="Y684" s="68"/>
      <c r="Z684" s="68"/>
    </row>
    <row r="685" spans="1:26" ht="12.75" customHeight="1">
      <c r="A685" s="68"/>
      <c r="B685" s="68"/>
      <c r="C685" s="68"/>
      <c r="D685" s="68"/>
      <c r="E685" s="68"/>
      <c r="F685" s="68"/>
      <c r="G685" s="68"/>
      <c r="H685" s="68"/>
      <c r="I685" s="68"/>
      <c r="J685" s="68"/>
      <c r="K685" s="68"/>
      <c r="L685" s="68"/>
      <c r="M685" s="68"/>
      <c r="N685" s="68"/>
      <c r="O685" s="68"/>
      <c r="P685" s="68"/>
      <c r="Q685" s="68"/>
      <c r="R685" s="68"/>
      <c r="S685" s="68"/>
      <c r="T685" s="68"/>
      <c r="U685" s="68"/>
      <c r="V685" s="68"/>
      <c r="W685" s="68"/>
      <c r="X685" s="68"/>
      <c r="Y685" s="68"/>
      <c r="Z685" s="68"/>
    </row>
    <row r="686" spans="1:26" ht="12.75" customHeight="1">
      <c r="A686" s="68"/>
      <c r="B686" s="68"/>
      <c r="C686" s="68"/>
      <c r="D686" s="68"/>
      <c r="E686" s="68"/>
      <c r="F686" s="68"/>
      <c r="G686" s="68"/>
      <c r="H686" s="68"/>
      <c r="I686" s="68"/>
      <c r="J686" s="68"/>
      <c r="K686" s="68"/>
      <c r="L686" s="68"/>
      <c r="M686" s="68"/>
      <c r="N686" s="68"/>
      <c r="O686" s="68"/>
      <c r="P686" s="68"/>
      <c r="Q686" s="68"/>
      <c r="R686" s="68"/>
      <c r="S686" s="68"/>
      <c r="T686" s="68"/>
      <c r="U686" s="68"/>
      <c r="V686" s="68"/>
      <c r="W686" s="68"/>
      <c r="X686" s="68"/>
      <c r="Y686" s="68"/>
      <c r="Z686" s="68"/>
    </row>
    <row r="687" spans="1:26" ht="12.75" customHeight="1">
      <c r="A687" s="68"/>
      <c r="B687" s="68"/>
      <c r="C687" s="68"/>
      <c r="D687" s="68"/>
      <c r="E687" s="68"/>
      <c r="F687" s="68"/>
      <c r="G687" s="68"/>
      <c r="H687" s="68"/>
      <c r="I687" s="68"/>
      <c r="J687" s="68"/>
      <c r="K687" s="68"/>
      <c r="L687" s="68"/>
      <c r="M687" s="68"/>
      <c r="N687" s="68"/>
      <c r="O687" s="68"/>
      <c r="P687" s="68"/>
      <c r="Q687" s="68"/>
      <c r="R687" s="68"/>
      <c r="S687" s="68"/>
      <c r="T687" s="68"/>
      <c r="U687" s="68"/>
      <c r="V687" s="68"/>
      <c r="W687" s="68"/>
      <c r="X687" s="68"/>
      <c r="Y687" s="68"/>
      <c r="Z687" s="68"/>
    </row>
    <row r="688" spans="1:26" ht="12.75" customHeight="1">
      <c r="A688" s="68"/>
      <c r="B688" s="68"/>
      <c r="C688" s="68"/>
      <c r="D688" s="68"/>
      <c r="E688" s="68"/>
      <c r="F688" s="68"/>
      <c r="G688" s="68"/>
      <c r="H688" s="68"/>
      <c r="I688" s="68"/>
      <c r="J688" s="68"/>
      <c r="K688" s="68"/>
      <c r="L688" s="68"/>
      <c r="M688" s="68"/>
      <c r="N688" s="68"/>
      <c r="O688" s="68"/>
      <c r="P688" s="68"/>
      <c r="Q688" s="68"/>
      <c r="R688" s="68"/>
      <c r="S688" s="68"/>
      <c r="T688" s="68"/>
      <c r="U688" s="68"/>
      <c r="V688" s="68"/>
      <c r="W688" s="68"/>
      <c r="X688" s="68"/>
      <c r="Y688" s="68"/>
      <c r="Z688" s="68"/>
    </row>
    <row r="689" spans="1:26" ht="12.75" customHeight="1">
      <c r="A689" s="68"/>
      <c r="B689" s="68"/>
      <c r="C689" s="68"/>
      <c r="D689" s="68"/>
      <c r="E689" s="68"/>
      <c r="F689" s="68"/>
      <c r="G689" s="68"/>
      <c r="H689" s="68"/>
      <c r="I689" s="68"/>
      <c r="J689" s="68"/>
      <c r="K689" s="68"/>
      <c r="L689" s="68"/>
      <c r="M689" s="68"/>
      <c r="N689" s="68"/>
      <c r="O689" s="68"/>
      <c r="P689" s="68"/>
      <c r="Q689" s="68"/>
      <c r="R689" s="68"/>
      <c r="S689" s="68"/>
      <c r="T689" s="68"/>
      <c r="U689" s="68"/>
      <c r="V689" s="68"/>
      <c r="W689" s="68"/>
      <c r="X689" s="68"/>
      <c r="Y689" s="68"/>
      <c r="Z689" s="68"/>
    </row>
    <row r="690" spans="1:26" ht="12.75" customHeight="1">
      <c r="A690" s="68"/>
      <c r="B690" s="68"/>
      <c r="C690" s="68"/>
      <c r="D690" s="68"/>
      <c r="E690" s="68"/>
      <c r="F690" s="68"/>
      <c r="G690" s="68"/>
      <c r="H690" s="68"/>
      <c r="I690" s="68"/>
      <c r="J690" s="68"/>
      <c r="K690" s="68"/>
      <c r="L690" s="68"/>
      <c r="M690" s="68"/>
      <c r="N690" s="68"/>
      <c r="O690" s="68"/>
      <c r="P690" s="68"/>
      <c r="Q690" s="68"/>
      <c r="R690" s="68"/>
      <c r="S690" s="68"/>
      <c r="T690" s="68"/>
      <c r="U690" s="68"/>
      <c r="V690" s="68"/>
      <c r="W690" s="68"/>
      <c r="X690" s="68"/>
      <c r="Y690" s="68"/>
      <c r="Z690" s="68"/>
    </row>
    <row r="691" spans="1:26" ht="12.75" customHeight="1">
      <c r="A691" s="68"/>
      <c r="B691" s="68"/>
      <c r="C691" s="68"/>
      <c r="D691" s="68"/>
      <c r="E691" s="68"/>
      <c r="F691" s="68"/>
      <c r="G691" s="68"/>
      <c r="H691" s="68"/>
      <c r="I691" s="68"/>
      <c r="J691" s="68"/>
      <c r="K691" s="68"/>
      <c r="L691" s="68"/>
      <c r="M691" s="68"/>
      <c r="N691" s="68"/>
      <c r="O691" s="68"/>
      <c r="P691" s="68"/>
      <c r="Q691" s="68"/>
      <c r="R691" s="68"/>
      <c r="S691" s="68"/>
      <c r="T691" s="68"/>
      <c r="U691" s="68"/>
      <c r="V691" s="68"/>
      <c r="W691" s="68"/>
      <c r="X691" s="68"/>
      <c r="Y691" s="68"/>
      <c r="Z691" s="68"/>
    </row>
    <row r="692" spans="1:26" ht="12.75" customHeight="1">
      <c r="A692" s="68"/>
      <c r="B692" s="68"/>
      <c r="C692" s="68"/>
      <c r="D692" s="68"/>
      <c r="E692" s="68"/>
      <c r="F692" s="68"/>
      <c r="G692" s="68"/>
      <c r="H692" s="68"/>
      <c r="I692" s="68"/>
      <c r="J692" s="68"/>
      <c r="K692" s="68"/>
      <c r="L692" s="68"/>
      <c r="M692" s="68"/>
      <c r="N692" s="68"/>
      <c r="O692" s="68"/>
      <c r="P692" s="68"/>
      <c r="Q692" s="68"/>
      <c r="R692" s="68"/>
      <c r="S692" s="68"/>
      <c r="T692" s="68"/>
      <c r="U692" s="68"/>
      <c r="V692" s="68"/>
      <c r="W692" s="68"/>
      <c r="X692" s="68"/>
      <c r="Y692" s="68"/>
      <c r="Z692" s="68"/>
    </row>
    <row r="693" spans="1:26" ht="12.75" customHeight="1">
      <c r="A693" s="68"/>
      <c r="B693" s="68"/>
      <c r="C693" s="68"/>
      <c r="D693" s="68"/>
      <c r="E693" s="68"/>
      <c r="F693" s="68"/>
      <c r="G693" s="68"/>
      <c r="H693" s="68"/>
      <c r="I693" s="68"/>
      <c r="J693" s="68"/>
      <c r="K693" s="68"/>
      <c r="L693" s="68"/>
      <c r="M693" s="68"/>
      <c r="N693" s="68"/>
      <c r="O693" s="68"/>
      <c r="P693" s="68"/>
      <c r="Q693" s="68"/>
      <c r="R693" s="68"/>
      <c r="S693" s="68"/>
      <c r="T693" s="68"/>
      <c r="U693" s="68"/>
      <c r="V693" s="68"/>
      <c r="W693" s="68"/>
      <c r="X693" s="68"/>
      <c r="Y693" s="68"/>
      <c r="Z693" s="68"/>
    </row>
    <row r="694" spans="1:26" ht="12.75" customHeight="1">
      <c r="A694" s="68"/>
      <c r="B694" s="68"/>
      <c r="C694" s="68"/>
      <c r="D694" s="68"/>
      <c r="E694" s="68"/>
      <c r="F694" s="68"/>
      <c r="G694" s="68"/>
      <c r="H694" s="68"/>
      <c r="I694" s="68"/>
      <c r="J694" s="68"/>
      <c r="K694" s="68"/>
      <c r="L694" s="68"/>
      <c r="M694" s="68"/>
      <c r="N694" s="68"/>
      <c r="O694" s="68"/>
      <c r="P694" s="68"/>
      <c r="Q694" s="68"/>
      <c r="R694" s="68"/>
      <c r="S694" s="68"/>
      <c r="T694" s="68"/>
      <c r="U694" s="68"/>
      <c r="V694" s="68"/>
      <c r="W694" s="68"/>
      <c r="X694" s="68"/>
      <c r="Y694" s="68"/>
      <c r="Z694" s="68"/>
    </row>
    <row r="695" spans="1:26" ht="12.75" customHeight="1">
      <c r="A695" s="68"/>
      <c r="B695" s="68"/>
      <c r="C695" s="68"/>
      <c r="D695" s="68"/>
      <c r="E695" s="68"/>
      <c r="F695" s="68"/>
      <c r="G695" s="68"/>
      <c r="H695" s="68"/>
      <c r="I695" s="68"/>
      <c r="J695" s="68"/>
      <c r="K695" s="68"/>
      <c r="L695" s="68"/>
      <c r="M695" s="68"/>
      <c r="N695" s="68"/>
      <c r="O695" s="68"/>
      <c r="P695" s="68"/>
      <c r="Q695" s="68"/>
      <c r="R695" s="68"/>
      <c r="S695" s="68"/>
      <c r="T695" s="68"/>
      <c r="U695" s="68"/>
      <c r="V695" s="68"/>
      <c r="W695" s="68"/>
      <c r="X695" s="68"/>
      <c r="Y695" s="68"/>
      <c r="Z695" s="68"/>
    </row>
    <row r="696" spans="1:26" ht="12.75" customHeight="1">
      <c r="A696" s="68"/>
      <c r="B696" s="68"/>
      <c r="C696" s="68"/>
      <c r="D696" s="68"/>
      <c r="E696" s="68"/>
      <c r="F696" s="68"/>
      <c r="G696" s="68"/>
      <c r="H696" s="68"/>
      <c r="I696" s="68"/>
      <c r="J696" s="68"/>
      <c r="K696" s="68"/>
      <c r="L696" s="68"/>
      <c r="M696" s="68"/>
      <c r="N696" s="68"/>
      <c r="O696" s="68"/>
      <c r="P696" s="68"/>
      <c r="Q696" s="68"/>
      <c r="R696" s="68"/>
      <c r="S696" s="68"/>
      <c r="T696" s="68"/>
      <c r="U696" s="68"/>
      <c r="V696" s="68"/>
      <c r="W696" s="68"/>
      <c r="X696" s="68"/>
      <c r="Y696" s="68"/>
      <c r="Z696" s="68"/>
    </row>
    <row r="697" spans="1:26" ht="12.75" customHeight="1">
      <c r="A697" s="68"/>
      <c r="B697" s="68"/>
      <c r="C697" s="68"/>
      <c r="D697" s="68"/>
      <c r="E697" s="68"/>
      <c r="F697" s="68"/>
      <c r="G697" s="68"/>
      <c r="H697" s="68"/>
      <c r="I697" s="68"/>
      <c r="J697" s="68"/>
      <c r="K697" s="68"/>
      <c r="L697" s="68"/>
      <c r="M697" s="68"/>
      <c r="N697" s="68"/>
      <c r="O697" s="68"/>
      <c r="P697" s="68"/>
      <c r="Q697" s="68"/>
      <c r="R697" s="68"/>
      <c r="S697" s="68"/>
      <c r="T697" s="68"/>
      <c r="U697" s="68"/>
      <c r="V697" s="68"/>
      <c r="W697" s="68"/>
      <c r="X697" s="68"/>
      <c r="Y697" s="68"/>
      <c r="Z697" s="68"/>
    </row>
    <row r="698" spans="1:26" ht="12.75" customHeight="1">
      <c r="A698" s="68"/>
      <c r="B698" s="68"/>
      <c r="C698" s="68"/>
      <c r="D698" s="68"/>
      <c r="E698" s="68"/>
      <c r="F698" s="68"/>
      <c r="G698" s="68"/>
      <c r="H698" s="68"/>
      <c r="I698" s="68"/>
      <c r="J698" s="68"/>
      <c r="K698" s="68"/>
      <c r="L698" s="68"/>
      <c r="M698" s="68"/>
      <c r="N698" s="68"/>
      <c r="O698" s="68"/>
      <c r="P698" s="68"/>
      <c r="Q698" s="68"/>
      <c r="R698" s="68"/>
      <c r="S698" s="68"/>
      <c r="T698" s="68"/>
      <c r="U698" s="68"/>
      <c r="V698" s="68"/>
      <c r="W698" s="68"/>
      <c r="X698" s="68"/>
      <c r="Y698" s="68"/>
      <c r="Z698" s="68"/>
    </row>
    <row r="699" spans="1:26" ht="12.75" customHeight="1">
      <c r="A699" s="68"/>
      <c r="B699" s="68"/>
      <c r="C699" s="68"/>
      <c r="D699" s="68"/>
      <c r="E699" s="68"/>
      <c r="F699" s="68"/>
      <c r="G699" s="68"/>
      <c r="H699" s="68"/>
      <c r="I699" s="68"/>
      <c r="J699" s="68"/>
      <c r="K699" s="68"/>
      <c r="L699" s="68"/>
      <c r="M699" s="68"/>
      <c r="N699" s="68"/>
      <c r="O699" s="68"/>
      <c r="P699" s="68"/>
      <c r="Q699" s="68"/>
      <c r="R699" s="68"/>
      <c r="S699" s="68"/>
      <c r="T699" s="68"/>
      <c r="U699" s="68"/>
      <c r="V699" s="68"/>
      <c r="W699" s="68"/>
      <c r="X699" s="68"/>
      <c r="Y699" s="68"/>
      <c r="Z699" s="68"/>
    </row>
    <row r="700" spans="1:26" ht="12.75" customHeight="1">
      <c r="A700" s="68"/>
      <c r="B700" s="68"/>
      <c r="C700" s="68"/>
      <c r="D700" s="68"/>
      <c r="E700" s="68"/>
      <c r="F700" s="68"/>
      <c r="G700" s="68"/>
      <c r="H700" s="68"/>
      <c r="I700" s="68"/>
      <c r="J700" s="68"/>
      <c r="K700" s="68"/>
      <c r="L700" s="68"/>
      <c r="M700" s="68"/>
      <c r="N700" s="68"/>
      <c r="O700" s="68"/>
      <c r="P700" s="68"/>
      <c r="Q700" s="68"/>
      <c r="R700" s="68"/>
      <c r="S700" s="68"/>
      <c r="T700" s="68"/>
      <c r="U700" s="68"/>
      <c r="V700" s="68"/>
      <c r="W700" s="68"/>
      <c r="X700" s="68"/>
      <c r="Y700" s="68"/>
      <c r="Z700" s="68"/>
    </row>
    <row r="701" spans="1:26" ht="12.75" customHeight="1">
      <c r="A701" s="68"/>
      <c r="B701" s="68"/>
      <c r="C701" s="68"/>
      <c r="D701" s="68"/>
      <c r="E701" s="68"/>
      <c r="F701" s="68"/>
      <c r="G701" s="68"/>
      <c r="H701" s="68"/>
      <c r="I701" s="68"/>
      <c r="J701" s="68"/>
      <c r="K701" s="68"/>
      <c r="L701" s="68"/>
      <c r="M701" s="68"/>
      <c r="N701" s="68"/>
      <c r="O701" s="68"/>
      <c r="P701" s="68"/>
      <c r="Q701" s="68"/>
      <c r="R701" s="68"/>
      <c r="S701" s="68"/>
      <c r="T701" s="68"/>
      <c r="U701" s="68"/>
      <c r="V701" s="68"/>
      <c r="W701" s="68"/>
      <c r="X701" s="68"/>
      <c r="Y701" s="68"/>
      <c r="Z701" s="68"/>
    </row>
    <row r="702" spans="1:26" ht="12.75" customHeight="1">
      <c r="A702" s="68"/>
      <c r="B702" s="68"/>
      <c r="C702" s="68"/>
      <c r="D702" s="68"/>
      <c r="E702" s="68"/>
      <c r="F702" s="68"/>
      <c r="G702" s="68"/>
      <c r="H702" s="68"/>
      <c r="I702" s="68"/>
      <c r="J702" s="68"/>
      <c r="K702" s="68"/>
      <c r="L702" s="68"/>
      <c r="M702" s="68"/>
      <c r="N702" s="68"/>
      <c r="O702" s="68"/>
      <c r="P702" s="68"/>
      <c r="Q702" s="68"/>
      <c r="R702" s="68"/>
      <c r="S702" s="68"/>
      <c r="T702" s="68"/>
      <c r="U702" s="68"/>
      <c r="V702" s="68"/>
      <c r="W702" s="68"/>
      <c r="X702" s="68"/>
      <c r="Y702" s="68"/>
      <c r="Z702" s="68"/>
    </row>
    <row r="703" spans="1:26" ht="12.75" customHeight="1">
      <c r="A703" s="68"/>
      <c r="B703" s="68"/>
      <c r="C703" s="68"/>
      <c r="D703" s="68"/>
      <c r="E703" s="68"/>
      <c r="F703" s="68"/>
      <c r="G703" s="68"/>
      <c r="H703" s="68"/>
      <c r="I703" s="68"/>
      <c r="J703" s="68"/>
      <c r="K703" s="68"/>
      <c r="L703" s="68"/>
      <c r="M703" s="68"/>
      <c r="N703" s="68"/>
      <c r="O703" s="68"/>
      <c r="P703" s="68"/>
      <c r="Q703" s="68"/>
      <c r="R703" s="68"/>
      <c r="S703" s="68"/>
      <c r="T703" s="68"/>
      <c r="U703" s="68"/>
      <c r="V703" s="68"/>
      <c r="W703" s="68"/>
      <c r="X703" s="68"/>
      <c r="Y703" s="68"/>
      <c r="Z703" s="68"/>
    </row>
    <row r="704" spans="1:26" ht="12.75" customHeight="1">
      <c r="A704" s="68"/>
      <c r="B704" s="68"/>
      <c r="C704" s="68"/>
      <c r="D704" s="68"/>
      <c r="E704" s="68"/>
      <c r="F704" s="68"/>
      <c r="G704" s="68"/>
      <c r="H704" s="68"/>
      <c r="I704" s="68"/>
      <c r="J704" s="68"/>
      <c r="K704" s="68"/>
      <c r="L704" s="68"/>
      <c r="M704" s="68"/>
      <c r="N704" s="68"/>
      <c r="O704" s="68"/>
      <c r="P704" s="68"/>
      <c r="Q704" s="68"/>
      <c r="R704" s="68"/>
      <c r="S704" s="68"/>
      <c r="T704" s="68"/>
      <c r="U704" s="68"/>
      <c r="V704" s="68"/>
      <c r="W704" s="68"/>
      <c r="X704" s="68"/>
      <c r="Y704" s="68"/>
      <c r="Z704" s="68"/>
    </row>
    <row r="705" spans="1:26" ht="12.75" customHeight="1">
      <c r="A705" s="68"/>
      <c r="B705" s="68"/>
      <c r="C705" s="68"/>
      <c r="D705" s="68"/>
      <c r="E705" s="68"/>
      <c r="F705" s="68"/>
      <c r="G705" s="68"/>
      <c r="H705" s="68"/>
      <c r="I705" s="68"/>
      <c r="J705" s="68"/>
      <c r="K705" s="68"/>
      <c r="L705" s="68"/>
      <c r="M705" s="68"/>
      <c r="N705" s="68"/>
      <c r="O705" s="68"/>
      <c r="P705" s="68"/>
      <c r="Q705" s="68"/>
      <c r="R705" s="68"/>
      <c r="S705" s="68"/>
      <c r="T705" s="68"/>
      <c r="U705" s="68"/>
      <c r="V705" s="68"/>
      <c r="W705" s="68"/>
      <c r="X705" s="68"/>
      <c r="Y705" s="68"/>
      <c r="Z705" s="68"/>
    </row>
    <row r="706" spans="1:26" ht="12.75" customHeight="1">
      <c r="A706" s="68"/>
      <c r="B706" s="68"/>
      <c r="C706" s="68"/>
      <c r="D706" s="68"/>
      <c r="E706" s="68"/>
      <c r="F706" s="68"/>
      <c r="G706" s="68"/>
      <c r="H706" s="68"/>
      <c r="I706" s="68"/>
      <c r="J706" s="68"/>
      <c r="K706" s="68"/>
      <c r="L706" s="68"/>
      <c r="M706" s="68"/>
      <c r="N706" s="68"/>
      <c r="O706" s="68"/>
      <c r="P706" s="68"/>
      <c r="Q706" s="68"/>
      <c r="R706" s="68"/>
      <c r="S706" s="68"/>
      <c r="T706" s="68"/>
      <c r="U706" s="68"/>
      <c r="V706" s="68"/>
      <c r="W706" s="68"/>
      <c r="X706" s="68"/>
      <c r="Y706" s="68"/>
      <c r="Z706" s="68"/>
    </row>
    <row r="707" spans="1:26" ht="12.75" customHeight="1">
      <c r="A707" s="68"/>
      <c r="B707" s="68"/>
      <c r="C707" s="68"/>
      <c r="D707" s="68"/>
      <c r="E707" s="68"/>
      <c r="F707" s="68"/>
      <c r="G707" s="68"/>
      <c r="H707" s="68"/>
      <c r="I707" s="68"/>
      <c r="J707" s="68"/>
      <c r="K707" s="68"/>
      <c r="L707" s="68"/>
      <c r="M707" s="68"/>
      <c r="N707" s="68"/>
      <c r="O707" s="68"/>
      <c r="P707" s="68"/>
      <c r="Q707" s="68"/>
      <c r="R707" s="68"/>
      <c r="S707" s="68"/>
      <c r="T707" s="68"/>
      <c r="U707" s="68"/>
      <c r="V707" s="68"/>
      <c r="W707" s="68"/>
      <c r="X707" s="68"/>
      <c r="Y707" s="68"/>
      <c r="Z707" s="68"/>
    </row>
    <row r="708" spans="1:26" ht="12.75" customHeight="1">
      <c r="A708" s="68"/>
      <c r="B708" s="68"/>
      <c r="C708" s="68"/>
      <c r="D708" s="68"/>
      <c r="E708" s="68"/>
      <c r="F708" s="68"/>
      <c r="G708" s="68"/>
      <c r="H708" s="68"/>
      <c r="I708" s="68"/>
      <c r="J708" s="68"/>
      <c r="K708" s="68"/>
      <c r="L708" s="68"/>
      <c r="M708" s="68"/>
      <c r="N708" s="68"/>
      <c r="O708" s="68"/>
      <c r="P708" s="68"/>
      <c r="Q708" s="68"/>
      <c r="R708" s="68"/>
      <c r="S708" s="68"/>
      <c r="T708" s="68"/>
      <c r="U708" s="68"/>
      <c r="V708" s="68"/>
      <c r="W708" s="68"/>
      <c r="X708" s="68"/>
      <c r="Y708" s="68"/>
      <c r="Z708" s="68"/>
    </row>
    <row r="709" spans="1:26" ht="12.75" customHeight="1">
      <c r="A709" s="68"/>
      <c r="B709" s="68"/>
      <c r="C709" s="68"/>
      <c r="D709" s="68"/>
      <c r="E709" s="68"/>
      <c r="F709" s="68"/>
      <c r="G709" s="68"/>
      <c r="H709" s="68"/>
      <c r="I709" s="68"/>
      <c r="J709" s="68"/>
      <c r="K709" s="68"/>
      <c r="L709" s="68"/>
      <c r="M709" s="68"/>
      <c r="N709" s="68"/>
      <c r="O709" s="68"/>
      <c r="P709" s="68"/>
      <c r="Q709" s="68"/>
      <c r="R709" s="68"/>
      <c r="S709" s="68"/>
      <c r="T709" s="68"/>
      <c r="U709" s="68"/>
      <c r="V709" s="68"/>
      <c r="W709" s="68"/>
      <c r="X709" s="68"/>
      <c r="Y709" s="68"/>
      <c r="Z709" s="68"/>
    </row>
    <row r="710" spans="1:26" ht="12.75" customHeight="1">
      <c r="A710" s="68"/>
      <c r="B710" s="68"/>
      <c r="C710" s="68"/>
      <c r="D710" s="68"/>
      <c r="E710" s="68"/>
      <c r="F710" s="68"/>
      <c r="G710" s="68"/>
      <c r="H710" s="68"/>
      <c r="I710" s="68"/>
      <c r="J710" s="68"/>
      <c r="K710" s="68"/>
      <c r="L710" s="68"/>
      <c r="M710" s="68"/>
      <c r="N710" s="68"/>
      <c r="O710" s="68"/>
      <c r="P710" s="68"/>
      <c r="Q710" s="68"/>
      <c r="R710" s="68"/>
      <c r="S710" s="68"/>
      <c r="T710" s="68"/>
      <c r="U710" s="68"/>
      <c r="V710" s="68"/>
      <c r="W710" s="68"/>
      <c r="X710" s="68"/>
      <c r="Y710" s="68"/>
      <c r="Z710" s="68"/>
    </row>
    <row r="711" spans="1:26" ht="12.75" customHeight="1">
      <c r="A711" s="68"/>
      <c r="B711" s="68"/>
      <c r="C711" s="68"/>
      <c r="D711" s="68"/>
      <c r="E711" s="68"/>
      <c r="F711" s="68"/>
      <c r="G711" s="68"/>
      <c r="H711" s="68"/>
      <c r="I711" s="68"/>
      <c r="J711" s="68"/>
      <c r="K711" s="68"/>
      <c r="L711" s="68"/>
      <c r="M711" s="68"/>
      <c r="N711" s="68"/>
      <c r="O711" s="68"/>
      <c r="P711" s="68"/>
      <c r="Q711" s="68"/>
      <c r="R711" s="68"/>
      <c r="S711" s="68"/>
      <c r="T711" s="68"/>
      <c r="U711" s="68"/>
      <c r="V711" s="68"/>
      <c r="W711" s="68"/>
      <c r="X711" s="68"/>
      <c r="Y711" s="68"/>
      <c r="Z711" s="68"/>
    </row>
    <row r="712" spans="1:26" ht="12.75" customHeight="1">
      <c r="A712" s="68"/>
      <c r="B712" s="68"/>
      <c r="C712" s="68"/>
      <c r="D712" s="68"/>
      <c r="E712" s="68"/>
      <c r="F712" s="68"/>
      <c r="G712" s="68"/>
      <c r="H712" s="68"/>
      <c r="I712" s="68"/>
      <c r="J712" s="68"/>
      <c r="K712" s="68"/>
      <c r="L712" s="68"/>
      <c r="M712" s="68"/>
      <c r="N712" s="68"/>
      <c r="O712" s="68"/>
      <c r="P712" s="68"/>
      <c r="Q712" s="68"/>
      <c r="R712" s="68"/>
      <c r="S712" s="68"/>
      <c r="T712" s="68"/>
      <c r="U712" s="68"/>
      <c r="V712" s="68"/>
      <c r="W712" s="68"/>
      <c r="X712" s="68"/>
      <c r="Y712" s="68"/>
      <c r="Z712" s="68"/>
    </row>
    <row r="713" spans="1:26" ht="12.75" customHeight="1">
      <c r="A713" s="68"/>
      <c r="B713" s="68"/>
      <c r="C713" s="68"/>
      <c r="D713" s="68"/>
      <c r="E713" s="68"/>
      <c r="F713" s="68"/>
      <c r="G713" s="68"/>
      <c r="H713" s="68"/>
      <c r="I713" s="68"/>
      <c r="J713" s="68"/>
      <c r="K713" s="68"/>
      <c r="L713" s="68"/>
      <c r="M713" s="68"/>
      <c r="N713" s="68"/>
      <c r="O713" s="68"/>
      <c r="P713" s="68"/>
      <c r="Q713" s="68"/>
      <c r="R713" s="68"/>
      <c r="S713" s="68"/>
      <c r="T713" s="68"/>
      <c r="U713" s="68"/>
      <c r="V713" s="68"/>
      <c r="W713" s="68"/>
      <c r="X713" s="68"/>
      <c r="Y713" s="68"/>
      <c r="Z713" s="68"/>
    </row>
    <row r="714" spans="1:26" ht="12.75" customHeight="1">
      <c r="A714" s="68"/>
      <c r="B714" s="68"/>
      <c r="C714" s="68"/>
      <c r="D714" s="68"/>
      <c r="E714" s="68"/>
      <c r="F714" s="68"/>
      <c r="G714" s="68"/>
      <c r="H714" s="68"/>
      <c r="I714" s="68"/>
      <c r="J714" s="68"/>
      <c r="K714" s="68"/>
      <c r="L714" s="68"/>
      <c r="M714" s="68"/>
      <c r="N714" s="68"/>
      <c r="O714" s="68"/>
      <c r="P714" s="68"/>
      <c r="Q714" s="68"/>
      <c r="R714" s="68"/>
      <c r="S714" s="68"/>
      <c r="T714" s="68"/>
      <c r="U714" s="68"/>
      <c r="V714" s="68"/>
      <c r="W714" s="68"/>
      <c r="X714" s="68"/>
      <c r="Y714" s="68"/>
      <c r="Z714" s="68"/>
    </row>
    <row r="715" spans="1:26" ht="12.75" customHeight="1">
      <c r="A715" s="68"/>
      <c r="B715" s="68"/>
      <c r="C715" s="68"/>
      <c r="D715" s="68"/>
      <c r="E715" s="68"/>
      <c r="F715" s="68"/>
      <c r="G715" s="68"/>
      <c r="H715" s="68"/>
      <c r="I715" s="68"/>
      <c r="J715" s="68"/>
      <c r="K715" s="68"/>
      <c r="L715" s="68"/>
      <c r="M715" s="68"/>
      <c r="N715" s="68"/>
      <c r="O715" s="68"/>
      <c r="P715" s="68"/>
      <c r="Q715" s="68"/>
      <c r="R715" s="68"/>
      <c r="S715" s="68"/>
      <c r="T715" s="68"/>
      <c r="U715" s="68"/>
      <c r="V715" s="68"/>
      <c r="W715" s="68"/>
      <c r="X715" s="68"/>
      <c r="Y715" s="68"/>
      <c r="Z715" s="68"/>
    </row>
    <row r="716" spans="1:26" ht="12.75" customHeight="1">
      <c r="A716" s="68"/>
      <c r="B716" s="68"/>
      <c r="C716" s="68"/>
      <c r="D716" s="68"/>
      <c r="E716" s="68"/>
      <c r="F716" s="68"/>
      <c r="G716" s="68"/>
      <c r="H716" s="68"/>
      <c r="I716" s="68"/>
      <c r="J716" s="68"/>
      <c r="K716" s="68"/>
      <c r="L716" s="68"/>
      <c r="M716" s="68"/>
      <c r="N716" s="68"/>
      <c r="O716" s="68"/>
      <c r="P716" s="68"/>
      <c r="Q716" s="68"/>
      <c r="R716" s="68"/>
      <c r="S716" s="68"/>
      <c r="T716" s="68"/>
      <c r="U716" s="68"/>
      <c r="V716" s="68"/>
      <c r="W716" s="68"/>
      <c r="X716" s="68"/>
      <c r="Y716" s="68"/>
      <c r="Z716" s="68"/>
    </row>
    <row r="717" spans="1:26" ht="12.75" customHeight="1">
      <c r="A717" s="68"/>
      <c r="B717" s="68"/>
      <c r="C717" s="68"/>
      <c r="D717" s="68"/>
      <c r="E717" s="68"/>
      <c r="F717" s="68"/>
      <c r="G717" s="68"/>
      <c r="H717" s="68"/>
      <c r="I717" s="68"/>
      <c r="J717" s="68"/>
      <c r="K717" s="68"/>
      <c r="L717" s="68"/>
      <c r="M717" s="68"/>
      <c r="N717" s="68"/>
      <c r="O717" s="68"/>
      <c r="P717" s="68"/>
      <c r="Q717" s="68"/>
      <c r="R717" s="68"/>
      <c r="S717" s="68"/>
      <c r="T717" s="68"/>
      <c r="U717" s="68"/>
      <c r="V717" s="68"/>
      <c r="W717" s="68"/>
      <c r="X717" s="68"/>
      <c r="Y717" s="68"/>
      <c r="Z717" s="68"/>
    </row>
    <row r="718" spans="1:26" ht="12.75" customHeight="1">
      <c r="A718" s="68"/>
      <c r="B718" s="68"/>
      <c r="C718" s="68"/>
      <c r="D718" s="68"/>
      <c r="E718" s="68"/>
      <c r="F718" s="68"/>
      <c r="G718" s="68"/>
      <c r="H718" s="68"/>
      <c r="I718" s="68"/>
      <c r="J718" s="68"/>
      <c r="K718" s="68"/>
      <c r="L718" s="68"/>
      <c r="M718" s="68"/>
      <c r="N718" s="68"/>
      <c r="O718" s="68"/>
      <c r="P718" s="68"/>
      <c r="Q718" s="68"/>
      <c r="R718" s="68"/>
      <c r="S718" s="68"/>
      <c r="T718" s="68"/>
      <c r="U718" s="68"/>
      <c r="V718" s="68"/>
      <c r="W718" s="68"/>
      <c r="X718" s="68"/>
      <c r="Y718" s="68"/>
      <c r="Z718" s="68"/>
    </row>
    <row r="719" spans="1:26" ht="12.75" customHeight="1">
      <c r="A719" s="68"/>
      <c r="B719" s="68"/>
      <c r="C719" s="68"/>
      <c r="D719" s="68"/>
      <c r="E719" s="68"/>
      <c r="F719" s="68"/>
      <c r="G719" s="68"/>
      <c r="H719" s="68"/>
      <c r="I719" s="68"/>
      <c r="J719" s="68"/>
      <c r="K719" s="68"/>
      <c r="L719" s="68"/>
      <c r="M719" s="68"/>
      <c r="N719" s="68"/>
      <c r="O719" s="68"/>
      <c r="P719" s="68"/>
      <c r="Q719" s="68"/>
      <c r="R719" s="68"/>
      <c r="S719" s="68"/>
      <c r="T719" s="68"/>
      <c r="U719" s="68"/>
      <c r="V719" s="68"/>
      <c r="W719" s="68"/>
      <c r="X719" s="68"/>
      <c r="Y719" s="68"/>
      <c r="Z719" s="68"/>
    </row>
    <row r="720" spans="1:26" ht="12.75" customHeight="1">
      <c r="A720" s="68"/>
      <c r="B720" s="68"/>
      <c r="C720" s="68"/>
      <c r="D720" s="68"/>
      <c r="E720" s="68"/>
      <c r="F720" s="68"/>
      <c r="G720" s="68"/>
      <c r="H720" s="68"/>
      <c r="I720" s="68"/>
      <c r="J720" s="68"/>
      <c r="K720" s="68"/>
      <c r="L720" s="68"/>
      <c r="M720" s="68"/>
      <c r="N720" s="68"/>
      <c r="O720" s="68"/>
      <c r="P720" s="68"/>
      <c r="Q720" s="68"/>
      <c r="R720" s="68"/>
      <c r="S720" s="68"/>
      <c r="T720" s="68"/>
      <c r="U720" s="68"/>
      <c r="V720" s="68"/>
      <c r="W720" s="68"/>
      <c r="X720" s="68"/>
      <c r="Y720" s="68"/>
      <c r="Z720" s="68"/>
    </row>
    <row r="721" spans="1:26" ht="12.75" customHeight="1">
      <c r="A721" s="68"/>
      <c r="B721" s="68"/>
      <c r="C721" s="68"/>
      <c r="D721" s="68"/>
      <c r="E721" s="68"/>
      <c r="F721" s="68"/>
      <c r="G721" s="68"/>
      <c r="H721" s="68"/>
      <c r="I721" s="68"/>
      <c r="J721" s="68"/>
      <c r="K721" s="68"/>
      <c r="L721" s="68"/>
      <c r="M721" s="68"/>
      <c r="N721" s="68"/>
      <c r="O721" s="68"/>
      <c r="P721" s="68"/>
      <c r="Q721" s="68"/>
      <c r="R721" s="68"/>
      <c r="S721" s="68"/>
      <c r="T721" s="68"/>
      <c r="U721" s="68"/>
      <c r="V721" s="68"/>
      <c r="W721" s="68"/>
      <c r="X721" s="68"/>
      <c r="Y721" s="68"/>
      <c r="Z721" s="68"/>
    </row>
    <row r="722" spans="1:26" ht="12.75" customHeight="1">
      <c r="A722" s="68"/>
      <c r="B722" s="68"/>
      <c r="C722" s="68"/>
      <c r="D722" s="68"/>
      <c r="E722" s="68"/>
      <c r="F722" s="68"/>
      <c r="G722" s="68"/>
      <c r="H722" s="68"/>
      <c r="I722" s="68"/>
      <c r="J722" s="68"/>
      <c r="K722" s="68"/>
      <c r="L722" s="68"/>
      <c r="M722" s="68"/>
      <c r="N722" s="68"/>
      <c r="O722" s="68"/>
      <c r="P722" s="68"/>
      <c r="Q722" s="68"/>
      <c r="R722" s="68"/>
      <c r="S722" s="68"/>
      <c r="T722" s="68"/>
      <c r="U722" s="68"/>
      <c r="V722" s="68"/>
      <c r="W722" s="68"/>
      <c r="X722" s="68"/>
      <c r="Y722" s="68"/>
      <c r="Z722" s="68"/>
    </row>
    <row r="723" spans="1:26" ht="12.75" customHeight="1">
      <c r="A723" s="68"/>
      <c r="B723" s="68"/>
      <c r="C723" s="68"/>
      <c r="D723" s="68"/>
      <c r="E723" s="68"/>
      <c r="F723" s="68"/>
      <c r="G723" s="68"/>
      <c r="H723" s="68"/>
      <c r="I723" s="68"/>
      <c r="J723" s="68"/>
      <c r="K723" s="68"/>
      <c r="L723" s="68"/>
      <c r="M723" s="68"/>
      <c r="N723" s="68"/>
      <c r="O723" s="68"/>
      <c r="P723" s="68"/>
      <c r="Q723" s="68"/>
      <c r="R723" s="68"/>
      <c r="S723" s="68"/>
      <c r="T723" s="68"/>
      <c r="U723" s="68"/>
      <c r="V723" s="68"/>
      <c r="W723" s="68"/>
      <c r="X723" s="68"/>
      <c r="Y723" s="68"/>
      <c r="Z723" s="68"/>
    </row>
    <row r="724" spans="1:26" ht="12.75" customHeight="1">
      <c r="A724" s="68"/>
      <c r="B724" s="68"/>
      <c r="C724" s="68"/>
      <c r="D724" s="68"/>
      <c r="E724" s="68"/>
      <c r="F724" s="68"/>
      <c r="G724" s="68"/>
      <c r="H724" s="68"/>
      <c r="I724" s="68"/>
      <c r="J724" s="68"/>
      <c r="K724" s="68"/>
      <c r="L724" s="68"/>
      <c r="M724" s="68"/>
      <c r="N724" s="68"/>
      <c r="O724" s="68"/>
      <c r="P724" s="68"/>
      <c r="Q724" s="68"/>
      <c r="R724" s="68"/>
      <c r="S724" s="68"/>
      <c r="T724" s="68"/>
      <c r="U724" s="68"/>
      <c r="V724" s="68"/>
      <c r="W724" s="68"/>
      <c r="X724" s="68"/>
      <c r="Y724" s="68"/>
      <c r="Z724" s="68"/>
    </row>
    <row r="725" spans="1:26" ht="12.75" customHeight="1">
      <c r="A725" s="68"/>
      <c r="B725" s="68"/>
      <c r="C725" s="68"/>
      <c r="D725" s="68"/>
      <c r="E725" s="68"/>
      <c r="F725" s="68"/>
      <c r="G725" s="68"/>
      <c r="H725" s="68"/>
      <c r="I725" s="68"/>
      <c r="J725" s="68"/>
      <c r="K725" s="68"/>
      <c r="L725" s="68"/>
      <c r="M725" s="68"/>
      <c r="N725" s="68"/>
      <c r="O725" s="68"/>
      <c r="P725" s="68"/>
      <c r="Q725" s="68"/>
      <c r="R725" s="68"/>
      <c r="S725" s="68"/>
      <c r="T725" s="68"/>
      <c r="U725" s="68"/>
      <c r="V725" s="68"/>
      <c r="W725" s="68"/>
      <c r="X725" s="68"/>
      <c r="Y725" s="68"/>
      <c r="Z725" s="68"/>
    </row>
    <row r="726" spans="1:26" ht="12.75" customHeight="1">
      <c r="A726" s="68"/>
      <c r="B726" s="68"/>
      <c r="C726" s="68"/>
      <c r="D726" s="68"/>
      <c r="E726" s="68"/>
      <c r="F726" s="68"/>
      <c r="G726" s="68"/>
      <c r="H726" s="68"/>
      <c r="I726" s="68"/>
      <c r="J726" s="68"/>
      <c r="K726" s="68"/>
      <c r="L726" s="68"/>
      <c r="M726" s="68"/>
      <c r="N726" s="68"/>
      <c r="O726" s="68"/>
      <c r="P726" s="68"/>
      <c r="Q726" s="68"/>
      <c r="R726" s="68"/>
      <c r="S726" s="68"/>
      <c r="T726" s="68"/>
      <c r="U726" s="68"/>
      <c r="V726" s="68"/>
      <c r="W726" s="68"/>
      <c r="X726" s="68"/>
      <c r="Y726" s="68"/>
      <c r="Z726" s="68"/>
    </row>
    <row r="727" spans="1:26" ht="12.75" customHeight="1">
      <c r="A727" s="68"/>
      <c r="B727" s="68"/>
      <c r="C727" s="68"/>
      <c r="D727" s="68"/>
      <c r="E727" s="68"/>
      <c r="F727" s="68"/>
      <c r="G727" s="68"/>
      <c r="H727" s="68"/>
      <c r="I727" s="68"/>
      <c r="J727" s="68"/>
      <c r="K727" s="68"/>
      <c r="L727" s="68"/>
      <c r="M727" s="68"/>
      <c r="N727" s="68"/>
      <c r="O727" s="68"/>
      <c r="P727" s="68"/>
      <c r="Q727" s="68"/>
      <c r="R727" s="68"/>
      <c r="S727" s="68"/>
      <c r="T727" s="68"/>
      <c r="U727" s="68"/>
      <c r="V727" s="68"/>
      <c r="W727" s="68"/>
      <c r="X727" s="68"/>
      <c r="Y727" s="68"/>
      <c r="Z727" s="68"/>
    </row>
    <row r="728" spans="1:26" ht="12.75" customHeight="1">
      <c r="A728" s="68"/>
      <c r="B728" s="68"/>
      <c r="C728" s="68"/>
      <c r="D728" s="68"/>
      <c r="E728" s="68"/>
      <c r="F728" s="68"/>
      <c r="G728" s="68"/>
      <c r="H728" s="68"/>
      <c r="I728" s="68"/>
      <c r="J728" s="68"/>
      <c r="K728" s="68"/>
      <c r="L728" s="68"/>
      <c r="M728" s="68"/>
      <c r="N728" s="68"/>
      <c r="O728" s="68"/>
      <c r="P728" s="68"/>
      <c r="Q728" s="68"/>
      <c r="R728" s="68"/>
      <c r="S728" s="68"/>
      <c r="T728" s="68"/>
      <c r="U728" s="68"/>
      <c r="V728" s="68"/>
      <c r="W728" s="68"/>
      <c r="X728" s="68"/>
      <c r="Y728" s="68"/>
      <c r="Z728" s="68"/>
    </row>
    <row r="729" spans="1:26" ht="12.75" customHeight="1">
      <c r="A729" s="68"/>
      <c r="B729" s="68"/>
      <c r="C729" s="68"/>
      <c r="D729" s="68"/>
      <c r="E729" s="68"/>
      <c r="F729" s="68"/>
      <c r="G729" s="68"/>
      <c r="H729" s="68"/>
      <c r="I729" s="68"/>
      <c r="J729" s="68"/>
      <c r="K729" s="68"/>
      <c r="L729" s="68"/>
      <c r="M729" s="68"/>
      <c r="N729" s="68"/>
      <c r="O729" s="68"/>
      <c r="P729" s="68"/>
      <c r="Q729" s="68"/>
      <c r="R729" s="68"/>
      <c r="S729" s="68"/>
      <c r="T729" s="68"/>
      <c r="U729" s="68"/>
      <c r="V729" s="68"/>
      <c r="W729" s="68"/>
      <c r="X729" s="68"/>
      <c r="Y729" s="68"/>
      <c r="Z729" s="68"/>
    </row>
    <row r="730" spans="1:26" ht="12.75" customHeight="1">
      <c r="A730" s="68"/>
      <c r="B730" s="68"/>
      <c r="C730" s="68"/>
      <c r="D730" s="68"/>
      <c r="E730" s="68"/>
      <c r="F730" s="68"/>
      <c r="G730" s="68"/>
      <c r="H730" s="68"/>
      <c r="I730" s="68"/>
      <c r="J730" s="68"/>
      <c r="K730" s="68"/>
      <c r="L730" s="68"/>
      <c r="M730" s="68"/>
      <c r="N730" s="68"/>
      <c r="O730" s="68"/>
      <c r="P730" s="68"/>
      <c r="Q730" s="68"/>
      <c r="R730" s="68"/>
      <c r="S730" s="68"/>
      <c r="T730" s="68"/>
      <c r="U730" s="68"/>
      <c r="V730" s="68"/>
      <c r="W730" s="68"/>
      <c r="X730" s="68"/>
      <c r="Y730" s="68"/>
      <c r="Z730" s="68"/>
    </row>
    <row r="731" spans="1:26" ht="12.75" customHeight="1">
      <c r="A731" s="68"/>
      <c r="B731" s="68"/>
      <c r="C731" s="68"/>
      <c r="D731" s="68"/>
      <c r="E731" s="68"/>
      <c r="F731" s="68"/>
      <c r="G731" s="68"/>
      <c r="H731" s="68"/>
      <c r="I731" s="68"/>
      <c r="J731" s="68"/>
      <c r="K731" s="68"/>
      <c r="L731" s="68"/>
      <c r="M731" s="68"/>
      <c r="N731" s="68"/>
      <c r="O731" s="68"/>
      <c r="P731" s="68"/>
      <c r="Q731" s="68"/>
      <c r="R731" s="68"/>
      <c r="S731" s="68"/>
      <c r="T731" s="68"/>
      <c r="U731" s="68"/>
      <c r="V731" s="68"/>
      <c r="W731" s="68"/>
      <c r="X731" s="68"/>
      <c r="Y731" s="68"/>
      <c r="Z731" s="68"/>
    </row>
    <row r="732" spans="1:26" ht="12.75" customHeight="1">
      <c r="A732" s="68"/>
      <c r="B732" s="68"/>
      <c r="C732" s="68"/>
      <c r="D732" s="68"/>
      <c r="E732" s="68"/>
      <c r="F732" s="68"/>
      <c r="G732" s="68"/>
      <c r="H732" s="68"/>
      <c r="I732" s="68"/>
      <c r="J732" s="68"/>
      <c r="K732" s="68"/>
      <c r="L732" s="68"/>
      <c r="M732" s="68"/>
      <c r="N732" s="68"/>
      <c r="O732" s="68"/>
      <c r="P732" s="68"/>
      <c r="Q732" s="68"/>
      <c r="R732" s="68"/>
      <c r="S732" s="68"/>
      <c r="T732" s="68"/>
      <c r="U732" s="68"/>
      <c r="V732" s="68"/>
      <c r="W732" s="68"/>
      <c r="X732" s="68"/>
      <c r="Y732" s="68"/>
      <c r="Z732" s="68"/>
    </row>
    <row r="733" spans="1:26" ht="12.75" customHeight="1">
      <c r="A733" s="68"/>
      <c r="B733" s="68"/>
      <c r="C733" s="68"/>
      <c r="D733" s="68"/>
      <c r="E733" s="68"/>
      <c r="F733" s="68"/>
      <c r="G733" s="68"/>
      <c r="H733" s="68"/>
      <c r="I733" s="68"/>
      <c r="J733" s="68"/>
      <c r="K733" s="68"/>
      <c r="L733" s="68"/>
      <c r="M733" s="68"/>
      <c r="N733" s="68"/>
      <c r="O733" s="68"/>
      <c r="P733" s="68"/>
      <c r="Q733" s="68"/>
      <c r="R733" s="68"/>
      <c r="S733" s="68"/>
      <c r="T733" s="68"/>
      <c r="U733" s="68"/>
      <c r="V733" s="68"/>
      <c r="W733" s="68"/>
      <c r="X733" s="68"/>
      <c r="Y733" s="68"/>
      <c r="Z733" s="68"/>
    </row>
    <row r="734" spans="1:26" ht="12.75" customHeight="1">
      <c r="A734" s="68"/>
      <c r="B734" s="68"/>
      <c r="C734" s="68"/>
      <c r="D734" s="68"/>
      <c r="E734" s="68"/>
      <c r="F734" s="68"/>
      <c r="G734" s="68"/>
      <c r="H734" s="68"/>
      <c r="I734" s="68"/>
      <c r="J734" s="68"/>
      <c r="K734" s="68"/>
      <c r="L734" s="68"/>
      <c r="M734" s="68"/>
      <c r="N734" s="68"/>
      <c r="O734" s="68"/>
      <c r="P734" s="68"/>
      <c r="Q734" s="68"/>
      <c r="R734" s="68"/>
      <c r="S734" s="68"/>
      <c r="T734" s="68"/>
      <c r="U734" s="68"/>
      <c r="V734" s="68"/>
      <c r="W734" s="68"/>
      <c r="X734" s="68"/>
      <c r="Y734" s="68"/>
      <c r="Z734" s="68"/>
    </row>
    <row r="735" spans="1:26" ht="12.75" customHeight="1">
      <c r="A735" s="68"/>
      <c r="B735" s="68"/>
      <c r="C735" s="68"/>
      <c r="D735" s="68"/>
      <c r="E735" s="68"/>
      <c r="F735" s="68"/>
      <c r="G735" s="68"/>
      <c r="H735" s="68"/>
      <c r="I735" s="68"/>
      <c r="J735" s="68"/>
      <c r="K735" s="68"/>
      <c r="L735" s="68"/>
      <c r="M735" s="68"/>
      <c r="N735" s="68"/>
      <c r="O735" s="68"/>
      <c r="P735" s="68"/>
      <c r="Q735" s="68"/>
      <c r="R735" s="68"/>
      <c r="S735" s="68"/>
      <c r="T735" s="68"/>
      <c r="U735" s="68"/>
      <c r="V735" s="68"/>
      <c r="W735" s="68"/>
      <c r="X735" s="68"/>
      <c r="Y735" s="68"/>
      <c r="Z735" s="68"/>
    </row>
    <row r="736" spans="1:26" ht="12.75" customHeight="1">
      <c r="A736" s="68"/>
      <c r="B736" s="68"/>
      <c r="C736" s="68"/>
      <c r="D736" s="68"/>
      <c r="E736" s="68"/>
      <c r="F736" s="68"/>
      <c r="G736" s="68"/>
      <c r="H736" s="68"/>
      <c r="I736" s="68"/>
      <c r="J736" s="68"/>
      <c r="K736" s="68"/>
      <c r="L736" s="68"/>
      <c r="M736" s="68"/>
      <c r="N736" s="68"/>
      <c r="O736" s="68"/>
      <c r="P736" s="68"/>
      <c r="Q736" s="68"/>
      <c r="R736" s="68"/>
      <c r="S736" s="68"/>
      <c r="T736" s="68"/>
      <c r="U736" s="68"/>
      <c r="V736" s="68"/>
      <c r="W736" s="68"/>
      <c r="X736" s="68"/>
      <c r="Y736" s="68"/>
      <c r="Z736" s="68"/>
    </row>
    <row r="737" spans="1:26" ht="12.75" customHeight="1">
      <c r="A737" s="68"/>
      <c r="B737" s="68"/>
      <c r="C737" s="68"/>
      <c r="D737" s="68"/>
      <c r="E737" s="68"/>
      <c r="F737" s="68"/>
      <c r="G737" s="68"/>
      <c r="H737" s="68"/>
      <c r="I737" s="68"/>
      <c r="J737" s="68"/>
      <c r="K737" s="68"/>
      <c r="L737" s="68"/>
      <c r="M737" s="68"/>
      <c r="N737" s="68"/>
      <c r="O737" s="68"/>
      <c r="P737" s="68"/>
      <c r="Q737" s="68"/>
      <c r="R737" s="68"/>
      <c r="S737" s="68"/>
      <c r="T737" s="68"/>
      <c r="U737" s="68"/>
      <c r="V737" s="68"/>
      <c r="W737" s="68"/>
      <c r="X737" s="68"/>
      <c r="Y737" s="68"/>
      <c r="Z737" s="68"/>
    </row>
    <row r="738" spans="1:26" ht="12.75" customHeight="1">
      <c r="A738" s="68"/>
      <c r="B738" s="68"/>
      <c r="C738" s="68"/>
      <c r="D738" s="68"/>
      <c r="E738" s="68"/>
      <c r="F738" s="68"/>
      <c r="G738" s="68"/>
      <c r="H738" s="68"/>
      <c r="I738" s="68"/>
      <c r="J738" s="68"/>
      <c r="K738" s="68"/>
      <c r="L738" s="68"/>
      <c r="M738" s="68"/>
      <c r="N738" s="68"/>
      <c r="O738" s="68"/>
      <c r="P738" s="68"/>
      <c r="Q738" s="68"/>
      <c r="R738" s="68"/>
      <c r="S738" s="68"/>
      <c r="T738" s="68"/>
      <c r="U738" s="68"/>
      <c r="V738" s="68"/>
      <c r="W738" s="68"/>
      <c r="X738" s="68"/>
      <c r="Y738" s="68"/>
      <c r="Z738" s="68"/>
    </row>
    <row r="739" spans="1:26" ht="12.75" customHeight="1">
      <c r="A739" s="68"/>
      <c r="B739" s="68"/>
      <c r="C739" s="68"/>
      <c r="D739" s="68"/>
      <c r="E739" s="68"/>
      <c r="F739" s="68"/>
      <c r="G739" s="68"/>
      <c r="H739" s="68"/>
      <c r="I739" s="68"/>
      <c r="J739" s="68"/>
      <c r="K739" s="68"/>
      <c r="L739" s="68"/>
      <c r="M739" s="68"/>
      <c r="N739" s="68"/>
      <c r="O739" s="68"/>
      <c r="P739" s="68"/>
      <c r="Q739" s="68"/>
      <c r="R739" s="68"/>
      <c r="S739" s="68"/>
      <c r="T739" s="68"/>
      <c r="U739" s="68"/>
      <c r="V739" s="68"/>
      <c r="W739" s="68"/>
      <c r="X739" s="68"/>
      <c r="Y739" s="68"/>
      <c r="Z739" s="68"/>
    </row>
    <row r="740" spans="1:26" ht="12.75" customHeight="1">
      <c r="A740" s="68"/>
      <c r="B740" s="68"/>
      <c r="C740" s="68"/>
      <c r="D740" s="68"/>
      <c r="E740" s="68"/>
      <c r="F740" s="68"/>
      <c r="G740" s="68"/>
      <c r="H740" s="68"/>
      <c r="I740" s="68"/>
      <c r="J740" s="68"/>
      <c r="K740" s="68"/>
      <c r="L740" s="68"/>
      <c r="M740" s="68"/>
      <c r="N740" s="68"/>
      <c r="O740" s="68"/>
      <c r="P740" s="68"/>
      <c r="Q740" s="68"/>
      <c r="R740" s="68"/>
      <c r="S740" s="68"/>
      <c r="T740" s="68"/>
      <c r="U740" s="68"/>
      <c r="V740" s="68"/>
      <c r="W740" s="68"/>
      <c r="X740" s="68"/>
      <c r="Y740" s="68"/>
      <c r="Z740" s="68"/>
    </row>
    <row r="741" spans="1:26" ht="12.75" customHeight="1">
      <c r="A741" s="68"/>
      <c r="B741" s="68"/>
      <c r="C741" s="68"/>
      <c r="D741" s="68"/>
      <c r="E741" s="68"/>
      <c r="F741" s="68"/>
      <c r="G741" s="68"/>
      <c r="H741" s="68"/>
      <c r="I741" s="68"/>
      <c r="J741" s="68"/>
      <c r="K741" s="68"/>
      <c r="L741" s="68"/>
      <c r="M741" s="68"/>
      <c r="N741" s="68"/>
      <c r="O741" s="68"/>
      <c r="P741" s="68"/>
      <c r="Q741" s="68"/>
      <c r="R741" s="68"/>
      <c r="S741" s="68"/>
      <c r="T741" s="68"/>
      <c r="U741" s="68"/>
      <c r="V741" s="68"/>
      <c r="W741" s="68"/>
      <c r="X741" s="68"/>
      <c r="Y741" s="68"/>
      <c r="Z741" s="68"/>
    </row>
    <row r="742" spans="1:26" ht="12.75" customHeight="1">
      <c r="A742" s="68"/>
      <c r="B742" s="68"/>
      <c r="C742" s="68"/>
      <c r="D742" s="68"/>
      <c r="E742" s="68"/>
      <c r="F742" s="68"/>
      <c r="G742" s="68"/>
      <c r="H742" s="68"/>
      <c r="I742" s="68"/>
      <c r="J742" s="68"/>
      <c r="K742" s="68"/>
      <c r="L742" s="68"/>
      <c r="M742" s="68"/>
      <c r="N742" s="68"/>
      <c r="O742" s="68"/>
      <c r="P742" s="68"/>
      <c r="Q742" s="68"/>
      <c r="R742" s="68"/>
      <c r="S742" s="68"/>
      <c r="T742" s="68"/>
      <c r="U742" s="68"/>
      <c r="V742" s="68"/>
      <c r="W742" s="68"/>
      <c r="X742" s="68"/>
      <c r="Y742" s="68"/>
      <c r="Z742" s="68"/>
    </row>
    <row r="743" spans="1:26" ht="12.75" customHeight="1">
      <c r="A743" s="68"/>
      <c r="B743" s="68"/>
      <c r="C743" s="68"/>
      <c r="D743" s="68"/>
      <c r="E743" s="68"/>
      <c r="F743" s="68"/>
      <c r="G743" s="68"/>
      <c r="H743" s="68"/>
      <c r="I743" s="68"/>
      <c r="J743" s="68"/>
      <c r="K743" s="68"/>
      <c r="L743" s="68"/>
      <c r="M743" s="68"/>
      <c r="N743" s="68"/>
      <c r="O743" s="68"/>
      <c r="P743" s="68"/>
      <c r="Q743" s="68"/>
      <c r="R743" s="68"/>
      <c r="S743" s="68"/>
      <c r="T743" s="68"/>
      <c r="U743" s="68"/>
      <c r="V743" s="68"/>
      <c r="W743" s="68"/>
      <c r="X743" s="68"/>
      <c r="Y743" s="68"/>
      <c r="Z743" s="68"/>
    </row>
    <row r="744" spans="1:26" ht="12.75" customHeight="1">
      <c r="A744" s="68"/>
      <c r="B744" s="68"/>
      <c r="C744" s="68"/>
      <c r="D744" s="68"/>
      <c r="E744" s="68"/>
      <c r="F744" s="68"/>
      <c r="G744" s="68"/>
      <c r="H744" s="68"/>
      <c r="I744" s="68"/>
      <c r="J744" s="68"/>
      <c r="K744" s="68"/>
      <c r="L744" s="68"/>
      <c r="M744" s="68"/>
      <c r="N744" s="68"/>
      <c r="O744" s="68"/>
      <c r="P744" s="68"/>
      <c r="Q744" s="68"/>
      <c r="R744" s="68"/>
      <c r="S744" s="68"/>
      <c r="T744" s="68"/>
      <c r="U744" s="68"/>
      <c r="V744" s="68"/>
      <c r="W744" s="68"/>
      <c r="X744" s="68"/>
      <c r="Y744" s="68"/>
      <c r="Z744" s="68"/>
    </row>
    <row r="745" spans="1:26" ht="12.75" customHeight="1">
      <c r="A745" s="68"/>
      <c r="B745" s="68"/>
      <c r="C745" s="68"/>
      <c r="D745" s="68"/>
      <c r="E745" s="68"/>
      <c r="F745" s="68"/>
      <c r="G745" s="68"/>
      <c r="H745" s="68"/>
      <c r="I745" s="68"/>
      <c r="J745" s="68"/>
      <c r="K745" s="68"/>
      <c r="L745" s="68"/>
      <c r="M745" s="68"/>
      <c r="N745" s="68"/>
      <c r="O745" s="68"/>
      <c r="P745" s="68"/>
      <c r="Q745" s="68"/>
      <c r="R745" s="68"/>
      <c r="S745" s="68"/>
      <c r="T745" s="68"/>
      <c r="U745" s="68"/>
      <c r="V745" s="68"/>
      <c r="W745" s="68"/>
      <c r="X745" s="68"/>
      <c r="Y745" s="68"/>
      <c r="Z745" s="68"/>
    </row>
    <row r="746" spans="1:26" ht="12.75" customHeight="1">
      <c r="A746" s="68"/>
      <c r="B746" s="68"/>
      <c r="C746" s="68"/>
      <c r="D746" s="68"/>
      <c r="E746" s="68"/>
      <c r="F746" s="68"/>
      <c r="G746" s="68"/>
      <c r="H746" s="68"/>
      <c r="I746" s="68"/>
      <c r="J746" s="68"/>
      <c r="K746" s="68"/>
      <c r="L746" s="68"/>
      <c r="M746" s="68"/>
      <c r="N746" s="68"/>
      <c r="O746" s="68"/>
      <c r="P746" s="68"/>
      <c r="Q746" s="68"/>
      <c r="R746" s="68"/>
      <c r="S746" s="68"/>
      <c r="T746" s="68"/>
      <c r="U746" s="68"/>
      <c r="V746" s="68"/>
      <c r="W746" s="68"/>
      <c r="X746" s="68"/>
      <c r="Y746" s="68"/>
      <c r="Z746" s="68"/>
    </row>
    <row r="747" spans="1:26" ht="12.75" customHeight="1">
      <c r="A747" s="68"/>
      <c r="B747" s="68"/>
      <c r="C747" s="68"/>
      <c r="D747" s="68"/>
      <c r="E747" s="68"/>
      <c r="F747" s="68"/>
      <c r="G747" s="68"/>
      <c r="H747" s="68"/>
      <c r="I747" s="68"/>
      <c r="J747" s="68"/>
      <c r="K747" s="68"/>
      <c r="L747" s="68"/>
      <c r="M747" s="68"/>
      <c r="N747" s="68"/>
      <c r="O747" s="68"/>
      <c r="P747" s="68"/>
      <c r="Q747" s="68"/>
      <c r="R747" s="68"/>
      <c r="S747" s="68"/>
      <c r="T747" s="68"/>
      <c r="U747" s="68"/>
      <c r="V747" s="68"/>
      <c r="W747" s="68"/>
      <c r="X747" s="68"/>
      <c r="Y747" s="68"/>
      <c r="Z747" s="68"/>
    </row>
    <row r="748" spans="1:26" ht="12.75" customHeight="1">
      <c r="A748" s="68"/>
      <c r="B748" s="68"/>
      <c r="C748" s="68"/>
      <c r="D748" s="68"/>
      <c r="E748" s="68"/>
      <c r="F748" s="68"/>
      <c r="G748" s="68"/>
      <c r="H748" s="68"/>
      <c r="I748" s="68"/>
      <c r="J748" s="68"/>
      <c r="K748" s="68"/>
      <c r="L748" s="68"/>
      <c r="M748" s="68"/>
      <c r="N748" s="68"/>
      <c r="O748" s="68"/>
      <c r="P748" s="68"/>
      <c r="Q748" s="68"/>
      <c r="R748" s="68"/>
      <c r="S748" s="68"/>
      <c r="T748" s="68"/>
      <c r="U748" s="68"/>
      <c r="V748" s="68"/>
      <c r="W748" s="68"/>
      <c r="X748" s="68"/>
      <c r="Y748" s="68"/>
      <c r="Z748" s="68"/>
    </row>
    <row r="749" spans="1:26" ht="12.75" customHeight="1">
      <c r="A749" s="68"/>
      <c r="B749" s="68"/>
      <c r="C749" s="68"/>
      <c r="D749" s="68"/>
      <c r="E749" s="68"/>
      <c r="F749" s="68"/>
      <c r="G749" s="68"/>
      <c r="H749" s="68"/>
      <c r="I749" s="68"/>
      <c r="J749" s="68"/>
      <c r="K749" s="68"/>
      <c r="L749" s="68"/>
      <c r="M749" s="68"/>
      <c r="N749" s="68"/>
      <c r="O749" s="68"/>
      <c r="P749" s="68"/>
      <c r="Q749" s="68"/>
      <c r="R749" s="68"/>
      <c r="S749" s="68"/>
      <c r="T749" s="68"/>
      <c r="U749" s="68"/>
      <c r="V749" s="68"/>
      <c r="W749" s="68"/>
      <c r="X749" s="68"/>
      <c r="Y749" s="68"/>
      <c r="Z749" s="68"/>
    </row>
    <row r="750" spans="1:26" ht="12.75" customHeight="1">
      <c r="A750" s="68"/>
      <c r="B750" s="68"/>
      <c r="C750" s="68"/>
      <c r="D750" s="68"/>
      <c r="E750" s="68"/>
      <c r="F750" s="68"/>
      <c r="G750" s="68"/>
      <c r="H750" s="68"/>
      <c r="I750" s="68"/>
      <c r="J750" s="68"/>
      <c r="K750" s="68"/>
      <c r="L750" s="68"/>
      <c r="M750" s="68"/>
      <c r="N750" s="68"/>
      <c r="O750" s="68"/>
      <c r="P750" s="68"/>
      <c r="Q750" s="68"/>
      <c r="R750" s="68"/>
      <c r="S750" s="68"/>
      <c r="T750" s="68"/>
      <c r="U750" s="68"/>
      <c r="V750" s="68"/>
      <c r="W750" s="68"/>
      <c r="X750" s="68"/>
      <c r="Y750" s="68"/>
      <c r="Z750" s="68"/>
    </row>
    <row r="751" spans="1:26" ht="12.75" customHeight="1">
      <c r="A751" s="68"/>
      <c r="B751" s="68"/>
      <c r="C751" s="68"/>
      <c r="D751" s="68"/>
      <c r="E751" s="68"/>
      <c r="F751" s="68"/>
      <c r="G751" s="68"/>
      <c r="H751" s="68"/>
      <c r="I751" s="68"/>
      <c r="J751" s="68"/>
      <c r="K751" s="68"/>
      <c r="L751" s="68"/>
      <c r="M751" s="68"/>
      <c r="N751" s="68"/>
      <c r="O751" s="68"/>
      <c r="P751" s="68"/>
      <c r="Q751" s="68"/>
      <c r="R751" s="68"/>
      <c r="S751" s="68"/>
      <c r="T751" s="68"/>
      <c r="U751" s="68"/>
      <c r="V751" s="68"/>
      <c r="W751" s="68"/>
      <c r="X751" s="68"/>
      <c r="Y751" s="68"/>
      <c r="Z751" s="68"/>
    </row>
    <row r="752" spans="1:26" ht="12.75" customHeight="1">
      <c r="A752" s="68"/>
      <c r="B752" s="68"/>
      <c r="C752" s="68"/>
      <c r="D752" s="68"/>
      <c r="E752" s="68"/>
      <c r="F752" s="68"/>
      <c r="G752" s="68"/>
      <c r="H752" s="68"/>
      <c r="I752" s="68"/>
      <c r="J752" s="68"/>
      <c r="K752" s="68"/>
      <c r="L752" s="68"/>
      <c r="M752" s="68"/>
      <c r="N752" s="68"/>
      <c r="O752" s="68"/>
      <c r="P752" s="68"/>
      <c r="Q752" s="68"/>
      <c r="R752" s="68"/>
      <c r="S752" s="68"/>
      <c r="T752" s="68"/>
      <c r="U752" s="68"/>
      <c r="V752" s="68"/>
      <c r="W752" s="68"/>
      <c r="X752" s="68"/>
      <c r="Y752" s="68"/>
      <c r="Z752" s="68"/>
    </row>
    <row r="753" spans="1:26" ht="12.75" customHeight="1">
      <c r="A753" s="68"/>
      <c r="B753" s="68"/>
      <c r="C753" s="68"/>
      <c r="D753" s="68"/>
      <c r="E753" s="68"/>
      <c r="F753" s="68"/>
      <c r="G753" s="68"/>
      <c r="H753" s="68"/>
      <c r="I753" s="68"/>
      <c r="J753" s="68"/>
      <c r="K753" s="68"/>
      <c r="L753" s="68"/>
      <c r="M753" s="68"/>
      <c r="N753" s="68"/>
      <c r="O753" s="68"/>
      <c r="P753" s="68"/>
      <c r="Q753" s="68"/>
      <c r="R753" s="68"/>
      <c r="S753" s="68"/>
      <c r="T753" s="68"/>
      <c r="U753" s="68"/>
      <c r="V753" s="68"/>
      <c r="W753" s="68"/>
      <c r="X753" s="68"/>
      <c r="Y753" s="68"/>
      <c r="Z753" s="68"/>
    </row>
    <row r="754" spans="1:26" ht="12.75" customHeight="1">
      <c r="A754" s="68"/>
      <c r="B754" s="68"/>
      <c r="C754" s="68"/>
      <c r="D754" s="68"/>
      <c r="E754" s="68"/>
      <c r="F754" s="68"/>
      <c r="G754" s="68"/>
      <c r="H754" s="68"/>
      <c r="I754" s="68"/>
      <c r="J754" s="68"/>
      <c r="K754" s="68"/>
      <c r="L754" s="68"/>
      <c r="M754" s="68"/>
      <c r="N754" s="68"/>
      <c r="O754" s="68"/>
      <c r="P754" s="68"/>
      <c r="Q754" s="68"/>
      <c r="R754" s="68"/>
      <c r="S754" s="68"/>
      <c r="T754" s="68"/>
      <c r="U754" s="68"/>
      <c r="V754" s="68"/>
      <c r="W754" s="68"/>
      <c r="X754" s="68"/>
      <c r="Y754" s="68"/>
      <c r="Z754" s="68"/>
    </row>
    <row r="755" spans="1:26" ht="12.75" customHeight="1">
      <c r="A755" s="68"/>
      <c r="B755" s="68"/>
      <c r="C755" s="68"/>
      <c r="D755" s="68"/>
      <c r="E755" s="68"/>
      <c r="F755" s="68"/>
      <c r="G755" s="68"/>
      <c r="H755" s="68"/>
      <c r="I755" s="68"/>
      <c r="J755" s="68"/>
      <c r="K755" s="68"/>
      <c r="L755" s="68"/>
      <c r="M755" s="68"/>
      <c r="N755" s="68"/>
      <c r="O755" s="68"/>
      <c r="P755" s="68"/>
      <c r="Q755" s="68"/>
      <c r="R755" s="68"/>
      <c r="S755" s="68"/>
      <c r="T755" s="68"/>
      <c r="U755" s="68"/>
      <c r="V755" s="68"/>
      <c r="W755" s="68"/>
      <c r="X755" s="68"/>
      <c r="Y755" s="68"/>
      <c r="Z755" s="68"/>
    </row>
    <row r="756" spans="1:26" ht="12.75" customHeight="1">
      <c r="A756" s="68"/>
      <c r="B756" s="68"/>
      <c r="C756" s="68"/>
      <c r="D756" s="68"/>
      <c r="E756" s="68"/>
      <c r="F756" s="68"/>
      <c r="G756" s="68"/>
      <c r="H756" s="68"/>
      <c r="I756" s="68"/>
      <c r="J756" s="68"/>
      <c r="K756" s="68"/>
      <c r="L756" s="68"/>
      <c r="M756" s="68"/>
      <c r="N756" s="68"/>
      <c r="O756" s="68"/>
      <c r="P756" s="68"/>
      <c r="Q756" s="68"/>
      <c r="R756" s="68"/>
      <c r="S756" s="68"/>
      <c r="T756" s="68"/>
      <c r="U756" s="68"/>
      <c r="V756" s="68"/>
      <c r="W756" s="68"/>
      <c r="X756" s="68"/>
      <c r="Y756" s="68"/>
      <c r="Z756" s="68"/>
    </row>
    <row r="757" spans="1:26" ht="12.75" customHeight="1">
      <c r="A757" s="68"/>
      <c r="B757" s="68"/>
      <c r="C757" s="68"/>
      <c r="D757" s="68"/>
      <c r="E757" s="68"/>
      <c r="F757" s="68"/>
      <c r="G757" s="68"/>
      <c r="H757" s="68"/>
      <c r="I757" s="68"/>
      <c r="J757" s="68"/>
      <c r="K757" s="68"/>
      <c r="L757" s="68"/>
      <c r="M757" s="68"/>
      <c r="N757" s="68"/>
      <c r="O757" s="68"/>
      <c r="P757" s="68"/>
      <c r="Q757" s="68"/>
      <c r="R757" s="68"/>
      <c r="S757" s="68"/>
      <c r="T757" s="68"/>
      <c r="U757" s="68"/>
      <c r="V757" s="68"/>
      <c r="W757" s="68"/>
      <c r="X757" s="68"/>
      <c r="Y757" s="68"/>
      <c r="Z757" s="68"/>
    </row>
    <row r="758" spans="1:26" ht="12.75" customHeight="1">
      <c r="A758" s="68"/>
      <c r="B758" s="68"/>
      <c r="C758" s="68"/>
      <c r="D758" s="68"/>
      <c r="E758" s="68"/>
      <c r="F758" s="68"/>
      <c r="G758" s="68"/>
      <c r="H758" s="68"/>
      <c r="I758" s="68"/>
      <c r="J758" s="68"/>
      <c r="K758" s="68"/>
      <c r="L758" s="68"/>
      <c r="M758" s="68"/>
      <c r="N758" s="68"/>
      <c r="O758" s="68"/>
      <c r="P758" s="68"/>
      <c r="Q758" s="68"/>
      <c r="R758" s="68"/>
      <c r="S758" s="68"/>
      <c r="T758" s="68"/>
      <c r="U758" s="68"/>
      <c r="V758" s="68"/>
      <c r="W758" s="68"/>
      <c r="X758" s="68"/>
      <c r="Y758" s="68"/>
      <c r="Z758" s="68"/>
    </row>
    <row r="759" spans="1:26" ht="12.75" customHeight="1">
      <c r="A759" s="68"/>
      <c r="B759" s="68"/>
      <c r="C759" s="68"/>
      <c r="D759" s="68"/>
      <c r="E759" s="68"/>
      <c r="F759" s="68"/>
      <c r="G759" s="68"/>
      <c r="H759" s="68"/>
      <c r="I759" s="68"/>
      <c r="J759" s="68"/>
      <c r="K759" s="68"/>
      <c r="L759" s="68"/>
      <c r="M759" s="68"/>
      <c r="N759" s="68"/>
      <c r="O759" s="68"/>
      <c r="P759" s="68"/>
      <c r="Q759" s="68"/>
      <c r="R759" s="68"/>
      <c r="S759" s="68"/>
      <c r="T759" s="68"/>
      <c r="U759" s="68"/>
      <c r="V759" s="68"/>
      <c r="W759" s="68"/>
      <c r="X759" s="68"/>
      <c r="Y759" s="68"/>
      <c r="Z759" s="68"/>
    </row>
    <row r="760" spans="1:26" ht="12.75" customHeight="1">
      <c r="A760" s="68"/>
      <c r="B760" s="68"/>
      <c r="C760" s="68"/>
      <c r="D760" s="68"/>
      <c r="E760" s="68"/>
      <c r="F760" s="68"/>
      <c r="G760" s="68"/>
      <c r="H760" s="68"/>
      <c r="I760" s="68"/>
      <c r="J760" s="68"/>
      <c r="K760" s="68"/>
      <c r="L760" s="68"/>
      <c r="M760" s="68"/>
      <c r="N760" s="68"/>
      <c r="O760" s="68"/>
      <c r="P760" s="68"/>
      <c r="Q760" s="68"/>
      <c r="R760" s="68"/>
      <c r="S760" s="68"/>
      <c r="T760" s="68"/>
      <c r="U760" s="68"/>
      <c r="V760" s="68"/>
      <c r="W760" s="68"/>
      <c r="X760" s="68"/>
      <c r="Y760" s="68"/>
      <c r="Z760" s="68"/>
    </row>
    <row r="761" spans="1:26" ht="12.75" customHeight="1">
      <c r="A761" s="68"/>
      <c r="B761" s="68"/>
      <c r="C761" s="68"/>
      <c r="D761" s="68"/>
      <c r="E761" s="68"/>
      <c r="F761" s="68"/>
      <c r="G761" s="68"/>
      <c r="H761" s="68"/>
      <c r="I761" s="68"/>
      <c r="J761" s="68"/>
      <c r="K761" s="68"/>
      <c r="L761" s="68"/>
      <c r="M761" s="68"/>
      <c r="N761" s="68"/>
      <c r="O761" s="68"/>
      <c r="P761" s="68"/>
      <c r="Q761" s="68"/>
      <c r="R761" s="68"/>
      <c r="S761" s="68"/>
      <c r="T761" s="68"/>
      <c r="U761" s="68"/>
      <c r="V761" s="68"/>
      <c r="W761" s="68"/>
      <c r="X761" s="68"/>
      <c r="Y761" s="68"/>
      <c r="Z761" s="68"/>
    </row>
    <row r="762" spans="1:26" ht="12.75" customHeight="1">
      <c r="A762" s="68"/>
      <c r="B762" s="68"/>
      <c r="C762" s="68"/>
      <c r="D762" s="68"/>
      <c r="E762" s="68"/>
      <c r="F762" s="68"/>
      <c r="G762" s="68"/>
      <c r="H762" s="68"/>
      <c r="I762" s="68"/>
      <c r="J762" s="68"/>
      <c r="K762" s="68"/>
      <c r="L762" s="68"/>
      <c r="M762" s="68"/>
      <c r="N762" s="68"/>
      <c r="O762" s="68"/>
      <c r="P762" s="68"/>
      <c r="Q762" s="68"/>
      <c r="R762" s="68"/>
      <c r="S762" s="68"/>
      <c r="T762" s="68"/>
      <c r="U762" s="68"/>
      <c r="V762" s="68"/>
      <c r="W762" s="68"/>
      <c r="X762" s="68"/>
      <c r="Y762" s="68"/>
      <c r="Z762" s="68"/>
    </row>
    <row r="763" spans="1:26" ht="12.75" customHeight="1">
      <c r="A763" s="68"/>
      <c r="B763" s="68"/>
      <c r="C763" s="68"/>
      <c r="D763" s="68"/>
      <c r="E763" s="68"/>
      <c r="F763" s="68"/>
      <c r="G763" s="68"/>
      <c r="H763" s="68"/>
      <c r="I763" s="68"/>
      <c r="J763" s="68"/>
      <c r="K763" s="68"/>
      <c r="L763" s="68"/>
      <c r="M763" s="68"/>
      <c r="N763" s="68"/>
      <c r="O763" s="68"/>
      <c r="P763" s="68"/>
      <c r="Q763" s="68"/>
      <c r="R763" s="68"/>
      <c r="S763" s="68"/>
      <c r="T763" s="68"/>
      <c r="U763" s="68"/>
      <c r="V763" s="68"/>
      <c r="W763" s="68"/>
      <c r="X763" s="68"/>
      <c r="Y763" s="68"/>
      <c r="Z763" s="68"/>
    </row>
    <row r="764" spans="1:26" ht="12.75" customHeight="1">
      <c r="A764" s="68"/>
      <c r="B764" s="68"/>
      <c r="C764" s="68"/>
      <c r="D764" s="68"/>
      <c r="E764" s="68"/>
      <c r="F764" s="68"/>
      <c r="G764" s="68"/>
      <c r="H764" s="68"/>
      <c r="I764" s="68"/>
      <c r="J764" s="68"/>
      <c r="K764" s="68"/>
      <c r="L764" s="68"/>
      <c r="M764" s="68"/>
      <c r="N764" s="68"/>
      <c r="O764" s="68"/>
      <c r="P764" s="68"/>
      <c r="Q764" s="68"/>
      <c r="R764" s="68"/>
      <c r="S764" s="68"/>
      <c r="T764" s="68"/>
      <c r="U764" s="68"/>
      <c r="V764" s="68"/>
      <c r="W764" s="68"/>
      <c r="X764" s="68"/>
      <c r="Y764" s="68"/>
      <c r="Z764" s="68"/>
    </row>
    <row r="765" spans="1:26" ht="12.75" customHeight="1">
      <c r="A765" s="68"/>
      <c r="B765" s="68"/>
      <c r="C765" s="68"/>
      <c r="D765" s="68"/>
      <c r="E765" s="68"/>
      <c r="F765" s="68"/>
      <c r="G765" s="68"/>
      <c r="H765" s="68"/>
      <c r="I765" s="68"/>
      <c r="J765" s="68"/>
      <c r="K765" s="68"/>
      <c r="L765" s="68"/>
      <c r="M765" s="68"/>
      <c r="N765" s="68"/>
      <c r="O765" s="68"/>
      <c r="P765" s="68"/>
      <c r="Q765" s="68"/>
      <c r="R765" s="68"/>
      <c r="S765" s="68"/>
      <c r="T765" s="68"/>
      <c r="U765" s="68"/>
      <c r="V765" s="68"/>
      <c r="W765" s="68"/>
      <c r="X765" s="68"/>
      <c r="Y765" s="68"/>
      <c r="Z765" s="68"/>
    </row>
    <row r="766" spans="1:26" ht="12.75" customHeight="1">
      <c r="A766" s="68"/>
      <c r="B766" s="68"/>
      <c r="C766" s="68"/>
      <c r="D766" s="68"/>
      <c r="E766" s="68"/>
      <c r="F766" s="68"/>
      <c r="G766" s="68"/>
      <c r="H766" s="68"/>
      <c r="I766" s="68"/>
      <c r="J766" s="68"/>
      <c r="K766" s="68"/>
      <c r="L766" s="68"/>
      <c r="M766" s="68"/>
      <c r="N766" s="68"/>
      <c r="O766" s="68"/>
      <c r="P766" s="68"/>
      <c r="Q766" s="68"/>
      <c r="R766" s="68"/>
      <c r="S766" s="68"/>
      <c r="T766" s="68"/>
      <c r="U766" s="68"/>
      <c r="V766" s="68"/>
      <c r="W766" s="68"/>
      <c r="X766" s="68"/>
      <c r="Y766" s="68"/>
      <c r="Z766" s="68"/>
    </row>
    <row r="767" spans="1:26" ht="12.75" customHeight="1">
      <c r="A767" s="68"/>
      <c r="B767" s="68"/>
      <c r="C767" s="68"/>
      <c r="D767" s="68"/>
      <c r="E767" s="68"/>
      <c r="F767" s="68"/>
      <c r="G767" s="68"/>
      <c r="H767" s="68"/>
      <c r="I767" s="68"/>
      <c r="J767" s="68"/>
      <c r="K767" s="68"/>
      <c r="L767" s="68"/>
      <c r="M767" s="68"/>
      <c r="N767" s="68"/>
      <c r="O767" s="68"/>
      <c r="P767" s="68"/>
      <c r="Q767" s="68"/>
      <c r="R767" s="68"/>
      <c r="S767" s="68"/>
      <c r="T767" s="68"/>
      <c r="U767" s="68"/>
      <c r="V767" s="68"/>
      <c r="W767" s="68"/>
      <c r="X767" s="68"/>
      <c r="Y767" s="68"/>
      <c r="Z767" s="68"/>
    </row>
    <row r="768" spans="1:26" ht="12.75" customHeight="1">
      <c r="A768" s="68"/>
      <c r="B768" s="68"/>
      <c r="C768" s="68"/>
      <c r="D768" s="68"/>
      <c r="E768" s="68"/>
      <c r="F768" s="68"/>
      <c r="G768" s="68"/>
      <c r="H768" s="68"/>
      <c r="I768" s="68"/>
      <c r="J768" s="68"/>
      <c r="K768" s="68"/>
      <c r="L768" s="68"/>
      <c r="M768" s="68"/>
      <c r="N768" s="68"/>
      <c r="O768" s="68"/>
      <c r="P768" s="68"/>
      <c r="Q768" s="68"/>
      <c r="R768" s="68"/>
      <c r="S768" s="68"/>
      <c r="T768" s="68"/>
      <c r="U768" s="68"/>
      <c r="V768" s="68"/>
      <c r="W768" s="68"/>
      <c r="X768" s="68"/>
      <c r="Y768" s="68"/>
      <c r="Z768" s="68"/>
    </row>
    <row r="769" spans="1:26" ht="12.75" customHeight="1">
      <c r="A769" s="68"/>
      <c r="B769" s="68"/>
      <c r="C769" s="68"/>
      <c r="D769" s="68"/>
      <c r="E769" s="68"/>
      <c r="F769" s="68"/>
      <c r="G769" s="68"/>
      <c r="H769" s="68"/>
      <c r="I769" s="68"/>
      <c r="J769" s="68"/>
      <c r="K769" s="68"/>
      <c r="L769" s="68"/>
      <c r="M769" s="68"/>
      <c r="N769" s="68"/>
      <c r="O769" s="68"/>
      <c r="P769" s="68"/>
      <c r="Q769" s="68"/>
      <c r="R769" s="68"/>
      <c r="S769" s="68"/>
      <c r="T769" s="68"/>
      <c r="U769" s="68"/>
      <c r="V769" s="68"/>
      <c r="W769" s="68"/>
      <c r="X769" s="68"/>
      <c r="Y769" s="68"/>
      <c r="Z769" s="68"/>
    </row>
    <row r="770" spans="1:26" ht="12.75" customHeight="1">
      <c r="A770" s="68"/>
      <c r="B770" s="68"/>
      <c r="C770" s="68"/>
      <c r="D770" s="68"/>
      <c r="E770" s="68"/>
      <c r="F770" s="68"/>
      <c r="G770" s="68"/>
      <c r="H770" s="68"/>
      <c r="I770" s="68"/>
      <c r="J770" s="68"/>
      <c r="K770" s="68"/>
      <c r="L770" s="68"/>
      <c r="M770" s="68"/>
      <c r="N770" s="68"/>
      <c r="O770" s="68"/>
      <c r="P770" s="68"/>
      <c r="Q770" s="68"/>
      <c r="R770" s="68"/>
      <c r="S770" s="68"/>
      <c r="T770" s="68"/>
      <c r="U770" s="68"/>
      <c r="V770" s="68"/>
      <c r="W770" s="68"/>
      <c r="X770" s="68"/>
      <c r="Y770" s="68"/>
      <c r="Z770" s="68"/>
    </row>
    <row r="771" spans="1:26" ht="12.75" customHeight="1">
      <c r="A771" s="68"/>
      <c r="B771" s="68"/>
      <c r="C771" s="68"/>
      <c r="D771" s="68"/>
      <c r="E771" s="68"/>
      <c r="F771" s="68"/>
      <c r="G771" s="68"/>
      <c r="H771" s="68"/>
      <c r="I771" s="68"/>
      <c r="J771" s="68"/>
      <c r="K771" s="68"/>
      <c r="L771" s="68"/>
      <c r="M771" s="68"/>
      <c r="N771" s="68"/>
      <c r="O771" s="68"/>
      <c r="P771" s="68"/>
      <c r="Q771" s="68"/>
      <c r="R771" s="68"/>
      <c r="S771" s="68"/>
      <c r="T771" s="68"/>
      <c r="U771" s="68"/>
      <c r="V771" s="68"/>
      <c r="W771" s="68"/>
      <c r="X771" s="68"/>
      <c r="Y771" s="68"/>
      <c r="Z771" s="68"/>
    </row>
    <row r="772" spans="1:26" ht="12.75" customHeight="1">
      <c r="A772" s="68"/>
      <c r="B772" s="68"/>
      <c r="C772" s="68"/>
      <c r="D772" s="68"/>
      <c r="E772" s="68"/>
      <c r="F772" s="68"/>
      <c r="G772" s="68"/>
      <c r="H772" s="68"/>
      <c r="I772" s="68"/>
      <c r="J772" s="68"/>
      <c r="K772" s="68"/>
      <c r="L772" s="68"/>
      <c r="M772" s="68"/>
      <c r="N772" s="68"/>
      <c r="O772" s="68"/>
      <c r="P772" s="68"/>
      <c r="Q772" s="68"/>
      <c r="R772" s="68"/>
      <c r="S772" s="68"/>
      <c r="T772" s="68"/>
      <c r="U772" s="68"/>
      <c r="V772" s="68"/>
      <c r="W772" s="68"/>
      <c r="X772" s="68"/>
      <c r="Y772" s="68"/>
      <c r="Z772" s="68"/>
    </row>
    <row r="773" spans="1:26" ht="12.75" customHeight="1">
      <c r="A773" s="68"/>
      <c r="B773" s="68"/>
      <c r="C773" s="68"/>
      <c r="D773" s="68"/>
      <c r="E773" s="68"/>
      <c r="F773" s="68"/>
      <c r="G773" s="68"/>
      <c r="H773" s="68"/>
      <c r="I773" s="68"/>
      <c r="J773" s="68"/>
      <c r="K773" s="68"/>
      <c r="L773" s="68"/>
      <c r="M773" s="68"/>
      <c r="N773" s="68"/>
      <c r="O773" s="68"/>
      <c r="P773" s="68"/>
      <c r="Q773" s="68"/>
      <c r="R773" s="68"/>
      <c r="S773" s="68"/>
      <c r="T773" s="68"/>
      <c r="U773" s="68"/>
      <c r="V773" s="68"/>
      <c r="W773" s="68"/>
      <c r="X773" s="68"/>
      <c r="Y773" s="68"/>
      <c r="Z773" s="68"/>
    </row>
    <row r="774" spans="1:26" ht="12.75" customHeight="1">
      <c r="A774" s="68"/>
      <c r="B774" s="68"/>
      <c r="C774" s="68"/>
      <c r="D774" s="68"/>
      <c r="E774" s="68"/>
      <c r="F774" s="68"/>
      <c r="G774" s="68"/>
      <c r="H774" s="68"/>
      <c r="I774" s="68"/>
      <c r="J774" s="68"/>
      <c r="K774" s="68"/>
      <c r="L774" s="68"/>
      <c r="M774" s="68"/>
      <c r="N774" s="68"/>
      <c r="O774" s="68"/>
      <c r="P774" s="68"/>
      <c r="Q774" s="68"/>
      <c r="R774" s="68"/>
      <c r="S774" s="68"/>
      <c r="T774" s="68"/>
      <c r="U774" s="68"/>
      <c r="V774" s="68"/>
      <c r="W774" s="68"/>
      <c r="X774" s="68"/>
      <c r="Y774" s="68"/>
      <c r="Z774" s="68"/>
    </row>
    <row r="775" spans="1:26" ht="12.75" customHeight="1">
      <c r="A775" s="68"/>
      <c r="B775" s="68"/>
      <c r="C775" s="68"/>
      <c r="D775" s="68"/>
      <c r="E775" s="68"/>
      <c r="F775" s="68"/>
      <c r="G775" s="68"/>
      <c r="H775" s="68"/>
      <c r="I775" s="68"/>
      <c r="J775" s="68"/>
      <c r="K775" s="68"/>
      <c r="L775" s="68"/>
      <c r="M775" s="68"/>
      <c r="N775" s="68"/>
      <c r="O775" s="68"/>
      <c r="P775" s="68"/>
      <c r="Q775" s="68"/>
      <c r="R775" s="68"/>
      <c r="S775" s="68"/>
      <c r="T775" s="68"/>
      <c r="U775" s="68"/>
      <c r="V775" s="68"/>
      <c r="W775" s="68"/>
      <c r="X775" s="68"/>
      <c r="Y775" s="68"/>
      <c r="Z775" s="68"/>
    </row>
    <row r="776" spans="1:26" ht="12.75" customHeight="1">
      <c r="A776" s="68"/>
      <c r="B776" s="68"/>
      <c r="C776" s="68"/>
      <c r="D776" s="68"/>
      <c r="E776" s="68"/>
      <c r="F776" s="68"/>
      <c r="G776" s="68"/>
      <c r="H776" s="68"/>
      <c r="I776" s="68"/>
      <c r="J776" s="68"/>
      <c r="K776" s="68"/>
      <c r="L776" s="68"/>
      <c r="M776" s="68"/>
      <c r="N776" s="68"/>
      <c r="O776" s="68"/>
      <c r="P776" s="68"/>
      <c r="Q776" s="68"/>
      <c r="R776" s="68"/>
      <c r="S776" s="68"/>
      <c r="T776" s="68"/>
      <c r="U776" s="68"/>
      <c r="V776" s="68"/>
      <c r="W776" s="68"/>
      <c r="X776" s="68"/>
      <c r="Y776" s="68"/>
      <c r="Z776" s="68"/>
    </row>
    <row r="777" spans="1:26" ht="12.75" customHeight="1">
      <c r="A777" s="68"/>
      <c r="B777" s="68"/>
      <c r="C777" s="68"/>
      <c r="D777" s="68"/>
      <c r="E777" s="68"/>
      <c r="F777" s="68"/>
      <c r="G777" s="68"/>
      <c r="H777" s="68"/>
      <c r="I777" s="68"/>
      <c r="J777" s="68"/>
      <c r="K777" s="68"/>
      <c r="L777" s="68"/>
      <c r="M777" s="68"/>
      <c r="N777" s="68"/>
      <c r="O777" s="68"/>
      <c r="P777" s="68"/>
      <c r="Q777" s="68"/>
      <c r="R777" s="68"/>
      <c r="S777" s="68"/>
      <c r="T777" s="68"/>
      <c r="U777" s="68"/>
      <c r="V777" s="68"/>
      <c r="W777" s="68"/>
      <c r="X777" s="68"/>
      <c r="Y777" s="68"/>
      <c r="Z777" s="68"/>
    </row>
    <row r="778" spans="1:26" ht="12.75" customHeight="1">
      <c r="A778" s="68"/>
      <c r="B778" s="68"/>
      <c r="C778" s="68"/>
      <c r="D778" s="68"/>
      <c r="E778" s="68"/>
      <c r="F778" s="68"/>
      <c r="G778" s="68"/>
      <c r="H778" s="68"/>
      <c r="I778" s="68"/>
      <c r="J778" s="68"/>
      <c r="K778" s="68"/>
      <c r="L778" s="68"/>
      <c r="M778" s="68"/>
      <c r="N778" s="68"/>
      <c r="O778" s="68"/>
      <c r="P778" s="68"/>
      <c r="Q778" s="68"/>
      <c r="R778" s="68"/>
      <c r="S778" s="68"/>
      <c r="T778" s="68"/>
      <c r="U778" s="68"/>
      <c r="V778" s="68"/>
      <c r="W778" s="68"/>
      <c r="X778" s="68"/>
      <c r="Y778" s="68"/>
      <c r="Z778" s="68"/>
    </row>
    <row r="779" spans="1:26" ht="12.75" customHeight="1">
      <c r="A779" s="68"/>
      <c r="B779" s="68"/>
      <c r="C779" s="68"/>
      <c r="D779" s="68"/>
      <c r="E779" s="68"/>
      <c r="F779" s="68"/>
      <c r="G779" s="68"/>
      <c r="H779" s="68"/>
      <c r="I779" s="68"/>
      <c r="J779" s="68"/>
      <c r="K779" s="68"/>
      <c r="L779" s="68"/>
      <c r="M779" s="68"/>
      <c r="N779" s="68"/>
      <c r="O779" s="68"/>
      <c r="P779" s="68"/>
      <c r="Q779" s="68"/>
      <c r="R779" s="68"/>
      <c r="S779" s="68"/>
      <c r="T779" s="68"/>
      <c r="U779" s="68"/>
      <c r="V779" s="68"/>
      <c r="W779" s="68"/>
      <c r="X779" s="68"/>
      <c r="Y779" s="68"/>
      <c r="Z779" s="68"/>
    </row>
    <row r="780" spans="1:26" ht="12.75" customHeight="1">
      <c r="A780" s="68"/>
      <c r="B780" s="68"/>
      <c r="C780" s="68"/>
      <c r="D780" s="68"/>
      <c r="E780" s="68"/>
      <c r="F780" s="68"/>
      <c r="G780" s="68"/>
      <c r="H780" s="68"/>
      <c r="I780" s="68"/>
      <c r="J780" s="68"/>
      <c r="K780" s="68"/>
      <c r="L780" s="68"/>
      <c r="M780" s="68"/>
      <c r="N780" s="68"/>
      <c r="O780" s="68"/>
      <c r="P780" s="68"/>
      <c r="Q780" s="68"/>
      <c r="R780" s="68"/>
      <c r="S780" s="68"/>
      <c r="T780" s="68"/>
      <c r="U780" s="68"/>
      <c r="V780" s="68"/>
      <c r="W780" s="68"/>
      <c r="X780" s="68"/>
      <c r="Y780" s="68"/>
      <c r="Z780" s="68"/>
    </row>
    <row r="781" spans="1:26" ht="12.75" customHeight="1">
      <c r="A781" s="68"/>
      <c r="B781" s="68"/>
      <c r="C781" s="68"/>
      <c r="D781" s="68"/>
      <c r="E781" s="68"/>
      <c r="F781" s="68"/>
      <c r="G781" s="68"/>
      <c r="H781" s="68"/>
      <c r="I781" s="68"/>
      <c r="J781" s="68"/>
      <c r="K781" s="68"/>
      <c r="L781" s="68"/>
      <c r="M781" s="68"/>
      <c r="N781" s="68"/>
      <c r="O781" s="68"/>
      <c r="P781" s="68"/>
      <c r="Q781" s="68"/>
      <c r="R781" s="68"/>
      <c r="S781" s="68"/>
      <c r="T781" s="68"/>
      <c r="U781" s="68"/>
      <c r="V781" s="68"/>
      <c r="W781" s="68"/>
      <c r="X781" s="68"/>
      <c r="Y781" s="68"/>
      <c r="Z781" s="68"/>
    </row>
    <row r="782" spans="1:26" ht="12.75" customHeight="1">
      <c r="A782" s="68"/>
      <c r="B782" s="68"/>
      <c r="C782" s="68"/>
      <c r="D782" s="68"/>
      <c r="E782" s="68"/>
      <c r="F782" s="68"/>
      <c r="G782" s="68"/>
      <c r="H782" s="68"/>
      <c r="I782" s="68"/>
      <c r="J782" s="68"/>
      <c r="K782" s="68"/>
      <c r="L782" s="68"/>
      <c r="M782" s="68"/>
      <c r="N782" s="68"/>
      <c r="O782" s="68"/>
      <c r="P782" s="68"/>
      <c r="Q782" s="68"/>
      <c r="R782" s="68"/>
      <c r="S782" s="68"/>
      <c r="T782" s="68"/>
      <c r="U782" s="68"/>
      <c r="V782" s="68"/>
      <c r="W782" s="68"/>
      <c r="X782" s="68"/>
      <c r="Y782" s="68"/>
      <c r="Z782" s="68"/>
    </row>
    <row r="783" spans="1:26" ht="12.75" customHeight="1">
      <c r="A783" s="68"/>
      <c r="B783" s="68"/>
      <c r="C783" s="68"/>
      <c r="D783" s="68"/>
      <c r="E783" s="68"/>
      <c r="F783" s="68"/>
      <c r="G783" s="68"/>
      <c r="H783" s="68"/>
      <c r="I783" s="68"/>
      <c r="J783" s="68"/>
      <c r="K783" s="68"/>
      <c r="L783" s="68"/>
      <c r="M783" s="68"/>
      <c r="N783" s="68"/>
      <c r="O783" s="68"/>
      <c r="P783" s="68"/>
      <c r="Q783" s="68"/>
      <c r="R783" s="68"/>
      <c r="S783" s="68"/>
      <c r="T783" s="68"/>
      <c r="U783" s="68"/>
      <c r="V783" s="68"/>
      <c r="W783" s="68"/>
      <c r="X783" s="68"/>
      <c r="Y783" s="68"/>
      <c r="Z783" s="68"/>
    </row>
    <row r="784" spans="1:26" ht="12.75" customHeight="1">
      <c r="A784" s="68"/>
      <c r="B784" s="68"/>
      <c r="C784" s="68"/>
      <c r="D784" s="68"/>
      <c r="E784" s="68"/>
      <c r="F784" s="68"/>
      <c r="G784" s="68"/>
      <c r="H784" s="68"/>
      <c r="I784" s="68"/>
      <c r="J784" s="68"/>
      <c r="K784" s="68"/>
      <c r="L784" s="68"/>
      <c r="M784" s="68"/>
      <c r="N784" s="68"/>
      <c r="O784" s="68"/>
      <c r="P784" s="68"/>
      <c r="Q784" s="68"/>
      <c r="R784" s="68"/>
      <c r="S784" s="68"/>
      <c r="T784" s="68"/>
      <c r="U784" s="68"/>
      <c r="V784" s="68"/>
      <c r="W784" s="68"/>
      <c r="X784" s="68"/>
      <c r="Y784" s="68"/>
      <c r="Z784" s="68"/>
    </row>
    <row r="785" spans="1:26" ht="12.75" customHeight="1">
      <c r="A785" s="68"/>
      <c r="B785" s="68"/>
      <c r="C785" s="68"/>
      <c r="D785" s="68"/>
      <c r="E785" s="68"/>
      <c r="F785" s="68"/>
      <c r="G785" s="68"/>
      <c r="H785" s="68"/>
      <c r="I785" s="68"/>
      <c r="J785" s="68"/>
      <c r="K785" s="68"/>
      <c r="L785" s="68"/>
      <c r="M785" s="68"/>
      <c r="N785" s="68"/>
      <c r="O785" s="68"/>
      <c r="P785" s="68"/>
      <c r="Q785" s="68"/>
      <c r="R785" s="68"/>
      <c r="S785" s="68"/>
      <c r="T785" s="68"/>
      <c r="U785" s="68"/>
      <c r="V785" s="68"/>
      <c r="W785" s="68"/>
      <c r="X785" s="68"/>
      <c r="Y785" s="68"/>
      <c r="Z785" s="68"/>
    </row>
    <row r="786" spans="1:26" ht="12.75" customHeight="1">
      <c r="A786" s="68"/>
      <c r="B786" s="68"/>
      <c r="C786" s="68"/>
      <c r="D786" s="68"/>
      <c r="E786" s="68"/>
      <c r="F786" s="68"/>
      <c r="G786" s="68"/>
      <c r="H786" s="68"/>
      <c r="I786" s="68"/>
      <c r="J786" s="68"/>
      <c r="K786" s="68"/>
      <c r="L786" s="68"/>
      <c r="M786" s="68"/>
      <c r="N786" s="68"/>
      <c r="O786" s="68"/>
      <c r="P786" s="68"/>
      <c r="Q786" s="68"/>
      <c r="R786" s="68"/>
      <c r="S786" s="68"/>
      <c r="T786" s="68"/>
      <c r="U786" s="68"/>
      <c r="V786" s="68"/>
      <c r="W786" s="68"/>
      <c r="X786" s="68"/>
      <c r="Y786" s="68"/>
      <c r="Z786" s="68"/>
    </row>
    <row r="787" spans="1:26" ht="12.75" customHeight="1">
      <c r="A787" s="68"/>
      <c r="B787" s="68"/>
      <c r="C787" s="68"/>
      <c r="D787" s="68"/>
      <c r="E787" s="68"/>
      <c r="F787" s="68"/>
      <c r="G787" s="68"/>
      <c r="H787" s="68"/>
      <c r="I787" s="68"/>
      <c r="J787" s="68"/>
      <c r="K787" s="68"/>
      <c r="L787" s="68"/>
      <c r="M787" s="68"/>
      <c r="N787" s="68"/>
      <c r="O787" s="68"/>
      <c r="P787" s="68"/>
      <c r="Q787" s="68"/>
      <c r="R787" s="68"/>
      <c r="S787" s="68"/>
      <c r="T787" s="68"/>
      <c r="U787" s="68"/>
      <c r="V787" s="68"/>
      <c r="W787" s="68"/>
      <c r="X787" s="68"/>
      <c r="Y787" s="68"/>
      <c r="Z787" s="68"/>
    </row>
    <row r="788" spans="1:26" ht="12.75" customHeight="1">
      <c r="A788" s="68"/>
      <c r="B788" s="68"/>
      <c r="C788" s="68"/>
      <c r="D788" s="68"/>
      <c r="E788" s="68"/>
      <c r="F788" s="68"/>
      <c r="G788" s="68"/>
      <c r="H788" s="68"/>
      <c r="I788" s="68"/>
      <c r="J788" s="68"/>
      <c r="K788" s="68"/>
      <c r="L788" s="68"/>
      <c r="M788" s="68"/>
      <c r="N788" s="68"/>
      <c r="O788" s="68"/>
      <c r="P788" s="68"/>
      <c r="Q788" s="68"/>
      <c r="R788" s="68"/>
      <c r="S788" s="68"/>
      <c r="T788" s="68"/>
      <c r="U788" s="68"/>
      <c r="V788" s="68"/>
      <c r="W788" s="68"/>
      <c r="X788" s="68"/>
      <c r="Y788" s="68"/>
      <c r="Z788" s="68"/>
    </row>
    <row r="789" spans="1:26" ht="12.75" customHeight="1">
      <c r="A789" s="68"/>
      <c r="B789" s="68"/>
      <c r="C789" s="68"/>
      <c r="D789" s="68"/>
      <c r="E789" s="68"/>
      <c r="F789" s="68"/>
      <c r="G789" s="68"/>
      <c r="H789" s="68"/>
      <c r="I789" s="68"/>
      <c r="J789" s="68"/>
      <c r="K789" s="68"/>
      <c r="L789" s="68"/>
      <c r="M789" s="68"/>
      <c r="N789" s="68"/>
      <c r="O789" s="68"/>
      <c r="P789" s="68"/>
      <c r="Q789" s="68"/>
      <c r="R789" s="68"/>
      <c r="S789" s="68"/>
      <c r="T789" s="68"/>
      <c r="U789" s="68"/>
      <c r="V789" s="68"/>
      <c r="W789" s="68"/>
      <c r="X789" s="68"/>
      <c r="Y789" s="68"/>
      <c r="Z789" s="68"/>
    </row>
    <row r="790" spans="1:26" ht="12.75" customHeight="1">
      <c r="A790" s="68"/>
      <c r="B790" s="68"/>
      <c r="C790" s="68"/>
      <c r="D790" s="68"/>
      <c r="E790" s="68"/>
      <c r="F790" s="68"/>
      <c r="G790" s="68"/>
      <c r="H790" s="68"/>
      <c r="I790" s="68"/>
      <c r="J790" s="68"/>
      <c r="K790" s="68"/>
      <c r="L790" s="68"/>
      <c r="M790" s="68"/>
      <c r="N790" s="68"/>
      <c r="O790" s="68"/>
      <c r="P790" s="68"/>
      <c r="Q790" s="68"/>
      <c r="R790" s="68"/>
      <c r="S790" s="68"/>
      <c r="T790" s="68"/>
      <c r="U790" s="68"/>
      <c r="V790" s="68"/>
      <c r="W790" s="68"/>
      <c r="X790" s="68"/>
      <c r="Y790" s="68"/>
      <c r="Z790" s="68"/>
    </row>
    <row r="791" spans="1:26" ht="12.75" customHeight="1">
      <c r="A791" s="68"/>
      <c r="B791" s="68"/>
      <c r="C791" s="68"/>
      <c r="D791" s="68"/>
      <c r="E791" s="68"/>
      <c r="F791" s="68"/>
      <c r="G791" s="68"/>
      <c r="H791" s="68"/>
      <c r="I791" s="68"/>
      <c r="J791" s="68"/>
      <c r="K791" s="68"/>
      <c r="L791" s="68"/>
      <c r="M791" s="68"/>
      <c r="N791" s="68"/>
      <c r="O791" s="68"/>
      <c r="P791" s="68"/>
      <c r="Q791" s="68"/>
      <c r="R791" s="68"/>
      <c r="S791" s="68"/>
      <c r="T791" s="68"/>
      <c r="U791" s="68"/>
      <c r="V791" s="68"/>
      <c r="W791" s="68"/>
      <c r="X791" s="68"/>
      <c r="Y791" s="68"/>
      <c r="Z791" s="68"/>
    </row>
    <row r="792" spans="1:26" ht="12.75" customHeight="1">
      <c r="A792" s="68"/>
      <c r="B792" s="68"/>
      <c r="C792" s="68"/>
      <c r="D792" s="68"/>
      <c r="E792" s="68"/>
      <c r="F792" s="68"/>
      <c r="G792" s="68"/>
      <c r="H792" s="68"/>
      <c r="I792" s="68"/>
      <c r="J792" s="68"/>
      <c r="K792" s="68"/>
      <c r="L792" s="68"/>
      <c r="M792" s="68"/>
      <c r="N792" s="68"/>
      <c r="O792" s="68"/>
      <c r="P792" s="68"/>
      <c r="Q792" s="68"/>
      <c r="R792" s="68"/>
      <c r="S792" s="68"/>
      <c r="T792" s="68"/>
      <c r="U792" s="68"/>
      <c r="V792" s="68"/>
      <c r="W792" s="68"/>
      <c r="X792" s="68"/>
      <c r="Y792" s="68"/>
      <c r="Z792" s="68"/>
    </row>
    <row r="793" spans="1:26" ht="12.75" customHeight="1">
      <c r="A793" s="68"/>
      <c r="B793" s="68"/>
      <c r="C793" s="68"/>
      <c r="D793" s="68"/>
      <c r="E793" s="68"/>
      <c r="F793" s="68"/>
      <c r="G793" s="68"/>
      <c r="H793" s="68"/>
      <c r="I793" s="68"/>
      <c r="J793" s="68"/>
      <c r="K793" s="68"/>
      <c r="L793" s="68"/>
      <c r="M793" s="68"/>
      <c r="N793" s="68"/>
      <c r="O793" s="68"/>
      <c r="P793" s="68"/>
      <c r="Q793" s="68"/>
      <c r="R793" s="68"/>
      <c r="S793" s="68"/>
      <c r="T793" s="68"/>
      <c r="U793" s="68"/>
      <c r="V793" s="68"/>
      <c r="W793" s="68"/>
      <c r="X793" s="68"/>
      <c r="Y793" s="68"/>
      <c r="Z793" s="68"/>
    </row>
    <row r="794" spans="1:26" ht="12.75" customHeight="1">
      <c r="A794" s="68"/>
      <c r="B794" s="68"/>
      <c r="C794" s="68"/>
      <c r="D794" s="68"/>
      <c r="E794" s="68"/>
      <c r="F794" s="68"/>
      <c r="G794" s="68"/>
      <c r="H794" s="68"/>
      <c r="I794" s="68"/>
      <c r="J794" s="68"/>
      <c r="K794" s="68"/>
      <c r="L794" s="68"/>
      <c r="M794" s="68"/>
      <c r="N794" s="68"/>
      <c r="O794" s="68"/>
      <c r="P794" s="68"/>
      <c r="Q794" s="68"/>
      <c r="R794" s="68"/>
      <c r="S794" s="68"/>
      <c r="T794" s="68"/>
      <c r="U794" s="68"/>
      <c r="V794" s="68"/>
      <c r="W794" s="68"/>
      <c r="X794" s="68"/>
      <c r="Y794" s="68"/>
      <c r="Z794" s="68"/>
    </row>
    <row r="795" spans="1:26" ht="12.75" customHeight="1">
      <c r="A795" s="68"/>
      <c r="B795" s="68"/>
      <c r="C795" s="68"/>
      <c r="D795" s="68"/>
      <c r="E795" s="68"/>
      <c r="F795" s="68"/>
      <c r="G795" s="68"/>
      <c r="H795" s="68"/>
      <c r="I795" s="68"/>
      <c r="J795" s="68"/>
      <c r="K795" s="68"/>
      <c r="L795" s="68"/>
      <c r="M795" s="68"/>
      <c r="N795" s="68"/>
      <c r="O795" s="68"/>
      <c r="P795" s="68"/>
      <c r="Q795" s="68"/>
      <c r="R795" s="68"/>
      <c r="S795" s="68"/>
      <c r="T795" s="68"/>
      <c r="U795" s="68"/>
      <c r="V795" s="68"/>
      <c r="W795" s="68"/>
      <c r="X795" s="68"/>
      <c r="Y795" s="68"/>
      <c r="Z795" s="68"/>
    </row>
    <row r="796" spans="1:26" ht="12.75" customHeight="1">
      <c r="A796" s="68"/>
      <c r="B796" s="68"/>
      <c r="C796" s="68"/>
      <c r="D796" s="68"/>
      <c r="E796" s="68"/>
      <c r="F796" s="68"/>
      <c r="G796" s="68"/>
      <c r="H796" s="68"/>
      <c r="I796" s="68"/>
      <c r="J796" s="68"/>
      <c r="K796" s="68"/>
      <c r="L796" s="68"/>
      <c r="M796" s="68"/>
      <c r="N796" s="68"/>
      <c r="O796" s="68"/>
      <c r="P796" s="68"/>
      <c r="Q796" s="68"/>
      <c r="R796" s="68"/>
      <c r="S796" s="68"/>
      <c r="T796" s="68"/>
      <c r="U796" s="68"/>
      <c r="V796" s="68"/>
      <c r="W796" s="68"/>
      <c r="X796" s="68"/>
      <c r="Y796" s="68"/>
      <c r="Z796" s="68"/>
    </row>
    <row r="797" spans="1:26" ht="12.75" customHeight="1">
      <c r="A797" s="68"/>
      <c r="B797" s="68"/>
      <c r="C797" s="68"/>
      <c r="D797" s="68"/>
      <c r="E797" s="68"/>
      <c r="F797" s="68"/>
      <c r="G797" s="68"/>
      <c r="H797" s="68"/>
      <c r="I797" s="68"/>
      <c r="J797" s="68"/>
      <c r="K797" s="68"/>
      <c r="L797" s="68"/>
      <c r="M797" s="68"/>
      <c r="N797" s="68"/>
      <c r="O797" s="68"/>
      <c r="P797" s="68"/>
      <c r="Q797" s="68"/>
      <c r="R797" s="68"/>
      <c r="S797" s="68"/>
      <c r="T797" s="68"/>
      <c r="U797" s="68"/>
      <c r="V797" s="68"/>
      <c r="W797" s="68"/>
      <c r="X797" s="68"/>
      <c r="Y797" s="68"/>
      <c r="Z797" s="68"/>
    </row>
    <row r="798" spans="1:26" ht="12.75" customHeight="1">
      <c r="A798" s="68"/>
      <c r="B798" s="68"/>
      <c r="C798" s="68"/>
      <c r="D798" s="68"/>
      <c r="E798" s="68"/>
      <c r="F798" s="68"/>
      <c r="G798" s="68"/>
      <c r="H798" s="68"/>
      <c r="I798" s="68"/>
      <c r="J798" s="68"/>
      <c r="K798" s="68"/>
      <c r="L798" s="68"/>
      <c r="M798" s="68"/>
      <c r="N798" s="68"/>
      <c r="O798" s="68"/>
      <c r="P798" s="68"/>
      <c r="Q798" s="68"/>
      <c r="R798" s="68"/>
      <c r="S798" s="68"/>
      <c r="T798" s="68"/>
      <c r="U798" s="68"/>
      <c r="V798" s="68"/>
      <c r="W798" s="68"/>
      <c r="X798" s="68"/>
      <c r="Y798" s="68"/>
      <c r="Z798" s="68"/>
    </row>
    <row r="799" spans="1:26" ht="12.75" customHeight="1">
      <c r="A799" s="68"/>
      <c r="B799" s="68"/>
      <c r="C799" s="68"/>
      <c r="D799" s="68"/>
      <c r="E799" s="68"/>
      <c r="F799" s="68"/>
      <c r="G799" s="68"/>
      <c r="H799" s="68"/>
      <c r="I799" s="68"/>
      <c r="J799" s="68"/>
      <c r="K799" s="68"/>
      <c r="L799" s="68"/>
      <c r="M799" s="68"/>
      <c r="N799" s="68"/>
      <c r="O799" s="68"/>
      <c r="P799" s="68"/>
      <c r="Q799" s="68"/>
      <c r="R799" s="68"/>
      <c r="S799" s="68"/>
      <c r="T799" s="68"/>
      <c r="U799" s="68"/>
      <c r="V799" s="68"/>
      <c r="W799" s="68"/>
      <c r="X799" s="68"/>
      <c r="Y799" s="68"/>
      <c r="Z799" s="68"/>
    </row>
    <row r="800" spans="1:26" ht="12.75" customHeight="1">
      <c r="A800" s="68"/>
      <c r="B800" s="68"/>
      <c r="C800" s="68"/>
      <c r="D800" s="68"/>
      <c r="E800" s="68"/>
      <c r="F800" s="68"/>
      <c r="G800" s="68"/>
      <c r="H800" s="68"/>
      <c r="I800" s="68"/>
      <c r="J800" s="68"/>
      <c r="K800" s="68"/>
      <c r="L800" s="68"/>
      <c r="M800" s="68"/>
      <c r="N800" s="68"/>
      <c r="O800" s="68"/>
      <c r="P800" s="68"/>
      <c r="Q800" s="68"/>
      <c r="R800" s="68"/>
      <c r="S800" s="68"/>
      <c r="T800" s="68"/>
      <c r="U800" s="68"/>
      <c r="V800" s="68"/>
      <c r="W800" s="68"/>
      <c r="X800" s="68"/>
      <c r="Y800" s="68"/>
      <c r="Z800" s="68"/>
    </row>
    <row r="801" spans="1:26" ht="12.75" customHeight="1">
      <c r="A801" s="68"/>
      <c r="B801" s="68"/>
      <c r="C801" s="68"/>
      <c r="D801" s="68"/>
      <c r="E801" s="68"/>
      <c r="F801" s="68"/>
      <c r="G801" s="68"/>
      <c r="H801" s="68"/>
      <c r="I801" s="68"/>
      <c r="J801" s="68"/>
      <c r="K801" s="68"/>
      <c r="L801" s="68"/>
      <c r="M801" s="68"/>
      <c r="N801" s="68"/>
      <c r="O801" s="68"/>
      <c r="P801" s="68"/>
      <c r="Q801" s="68"/>
      <c r="R801" s="68"/>
      <c r="S801" s="68"/>
      <c r="T801" s="68"/>
      <c r="U801" s="68"/>
      <c r="V801" s="68"/>
      <c r="W801" s="68"/>
      <c r="X801" s="68"/>
      <c r="Y801" s="68"/>
      <c r="Z801" s="68"/>
    </row>
    <row r="802" spans="1:26" ht="12.75" customHeight="1">
      <c r="A802" s="68"/>
      <c r="B802" s="68"/>
      <c r="C802" s="68"/>
      <c r="D802" s="68"/>
      <c r="E802" s="68"/>
      <c r="F802" s="68"/>
      <c r="G802" s="68"/>
      <c r="H802" s="68"/>
      <c r="I802" s="68"/>
      <c r="J802" s="68"/>
      <c r="K802" s="68"/>
      <c r="L802" s="68"/>
      <c r="M802" s="68"/>
      <c r="N802" s="68"/>
      <c r="O802" s="68"/>
      <c r="P802" s="68"/>
      <c r="Q802" s="68"/>
      <c r="R802" s="68"/>
      <c r="S802" s="68"/>
      <c r="T802" s="68"/>
      <c r="U802" s="68"/>
      <c r="V802" s="68"/>
      <c r="W802" s="68"/>
      <c r="X802" s="68"/>
      <c r="Y802" s="68"/>
      <c r="Z802" s="68"/>
    </row>
    <row r="803" spans="1:26" ht="12.75" customHeight="1">
      <c r="A803" s="68"/>
      <c r="B803" s="68"/>
      <c r="C803" s="68"/>
      <c r="D803" s="68"/>
      <c r="E803" s="68"/>
      <c r="F803" s="68"/>
      <c r="G803" s="68"/>
      <c r="H803" s="68"/>
      <c r="I803" s="68"/>
      <c r="J803" s="68"/>
      <c r="K803" s="68"/>
      <c r="L803" s="68"/>
      <c r="M803" s="68"/>
      <c r="N803" s="68"/>
      <c r="O803" s="68"/>
      <c r="P803" s="68"/>
      <c r="Q803" s="68"/>
      <c r="R803" s="68"/>
      <c r="S803" s="68"/>
      <c r="T803" s="68"/>
      <c r="U803" s="68"/>
      <c r="V803" s="68"/>
      <c r="W803" s="68"/>
      <c r="X803" s="68"/>
      <c r="Y803" s="68"/>
      <c r="Z803" s="68"/>
    </row>
    <row r="804" spans="1:26" ht="12.75" customHeight="1">
      <c r="A804" s="68"/>
      <c r="B804" s="68"/>
      <c r="C804" s="68"/>
      <c r="D804" s="68"/>
      <c r="E804" s="68"/>
      <c r="F804" s="68"/>
      <c r="G804" s="68"/>
      <c r="H804" s="68"/>
      <c r="I804" s="68"/>
      <c r="J804" s="68"/>
      <c r="K804" s="68"/>
      <c r="L804" s="68"/>
      <c r="M804" s="68"/>
      <c r="N804" s="68"/>
      <c r="O804" s="68"/>
      <c r="P804" s="68"/>
      <c r="Q804" s="68"/>
      <c r="R804" s="68"/>
      <c r="S804" s="68"/>
      <c r="T804" s="68"/>
      <c r="U804" s="68"/>
      <c r="V804" s="68"/>
      <c r="W804" s="68"/>
      <c r="X804" s="68"/>
      <c r="Y804" s="68"/>
      <c r="Z804" s="68"/>
    </row>
    <row r="805" spans="1:26" ht="12.75" customHeight="1">
      <c r="A805" s="68"/>
      <c r="B805" s="68"/>
      <c r="C805" s="68"/>
      <c r="D805" s="68"/>
      <c r="E805" s="68"/>
      <c r="F805" s="68"/>
      <c r="G805" s="68"/>
      <c r="H805" s="68"/>
      <c r="I805" s="68"/>
      <c r="J805" s="68"/>
      <c r="K805" s="68"/>
      <c r="L805" s="68"/>
      <c r="M805" s="68"/>
      <c r="N805" s="68"/>
      <c r="O805" s="68"/>
      <c r="P805" s="68"/>
      <c r="Q805" s="68"/>
      <c r="R805" s="68"/>
      <c r="S805" s="68"/>
      <c r="T805" s="68"/>
      <c r="U805" s="68"/>
      <c r="V805" s="68"/>
      <c r="W805" s="68"/>
      <c r="X805" s="68"/>
      <c r="Y805" s="68"/>
      <c r="Z805" s="68"/>
    </row>
    <row r="806" spans="1:26" ht="12.75" customHeight="1">
      <c r="A806" s="68"/>
      <c r="B806" s="68"/>
      <c r="C806" s="68"/>
      <c r="D806" s="68"/>
      <c r="E806" s="68"/>
      <c r="F806" s="68"/>
      <c r="G806" s="68"/>
      <c r="H806" s="68"/>
      <c r="I806" s="68"/>
      <c r="J806" s="68"/>
      <c r="K806" s="68"/>
      <c r="L806" s="68"/>
      <c r="M806" s="68"/>
      <c r="N806" s="68"/>
      <c r="O806" s="68"/>
      <c r="P806" s="68"/>
      <c r="Q806" s="68"/>
      <c r="R806" s="68"/>
      <c r="S806" s="68"/>
      <c r="T806" s="68"/>
      <c r="U806" s="68"/>
      <c r="V806" s="68"/>
      <c r="W806" s="68"/>
      <c r="X806" s="68"/>
      <c r="Y806" s="68"/>
      <c r="Z806" s="68"/>
    </row>
    <row r="807" spans="1:26" ht="12.75" customHeight="1">
      <c r="A807" s="68"/>
      <c r="B807" s="68"/>
      <c r="C807" s="68"/>
      <c r="D807" s="68"/>
      <c r="E807" s="68"/>
      <c r="F807" s="68"/>
      <c r="G807" s="68"/>
      <c r="H807" s="68"/>
      <c r="I807" s="68"/>
      <c r="J807" s="68"/>
      <c r="K807" s="68"/>
      <c r="L807" s="68"/>
      <c r="M807" s="68"/>
      <c r="N807" s="68"/>
      <c r="O807" s="68"/>
      <c r="P807" s="68"/>
      <c r="Q807" s="68"/>
      <c r="R807" s="68"/>
      <c r="S807" s="68"/>
      <c r="T807" s="68"/>
      <c r="U807" s="68"/>
      <c r="V807" s="68"/>
      <c r="W807" s="68"/>
      <c r="X807" s="68"/>
      <c r="Y807" s="68"/>
      <c r="Z807" s="68"/>
    </row>
    <row r="808" spans="1:26" ht="12.75" customHeight="1">
      <c r="A808" s="68"/>
      <c r="B808" s="68"/>
      <c r="C808" s="68"/>
      <c r="D808" s="68"/>
      <c r="E808" s="68"/>
      <c r="F808" s="68"/>
      <c r="G808" s="68"/>
      <c r="H808" s="68"/>
      <c r="I808" s="68"/>
      <c r="J808" s="68"/>
      <c r="K808" s="68"/>
      <c r="L808" s="68"/>
      <c r="M808" s="68"/>
      <c r="N808" s="68"/>
      <c r="O808" s="68"/>
      <c r="P808" s="68"/>
      <c r="Q808" s="68"/>
      <c r="R808" s="68"/>
      <c r="S808" s="68"/>
      <c r="T808" s="68"/>
      <c r="U808" s="68"/>
      <c r="V808" s="68"/>
      <c r="W808" s="68"/>
      <c r="X808" s="68"/>
      <c r="Y808" s="68"/>
      <c r="Z808" s="68"/>
    </row>
    <row r="809" spans="1:26" ht="12.75" customHeight="1">
      <c r="A809" s="68"/>
      <c r="B809" s="68"/>
      <c r="C809" s="68"/>
      <c r="D809" s="68"/>
      <c r="E809" s="68"/>
      <c r="F809" s="68"/>
      <c r="G809" s="68"/>
      <c r="H809" s="68"/>
      <c r="I809" s="68"/>
      <c r="J809" s="68"/>
      <c r="K809" s="68"/>
      <c r="L809" s="68"/>
      <c r="M809" s="68"/>
      <c r="N809" s="68"/>
      <c r="O809" s="68"/>
      <c r="P809" s="68"/>
      <c r="Q809" s="68"/>
      <c r="R809" s="68"/>
      <c r="S809" s="68"/>
      <c r="T809" s="68"/>
      <c r="U809" s="68"/>
      <c r="V809" s="68"/>
      <c r="W809" s="68"/>
      <c r="X809" s="68"/>
      <c r="Y809" s="68"/>
      <c r="Z809" s="68"/>
    </row>
    <row r="810" spans="1:26" ht="12.75" customHeight="1">
      <c r="A810" s="68"/>
      <c r="B810" s="68"/>
      <c r="C810" s="68"/>
      <c r="D810" s="68"/>
      <c r="E810" s="68"/>
      <c r="F810" s="68"/>
      <c r="G810" s="68"/>
      <c r="H810" s="68"/>
      <c r="I810" s="68"/>
      <c r="J810" s="68"/>
      <c r="K810" s="68"/>
      <c r="L810" s="68"/>
      <c r="M810" s="68"/>
      <c r="N810" s="68"/>
      <c r="O810" s="68"/>
      <c r="P810" s="68"/>
      <c r="Q810" s="68"/>
      <c r="R810" s="68"/>
      <c r="S810" s="68"/>
      <c r="T810" s="68"/>
      <c r="U810" s="68"/>
      <c r="V810" s="68"/>
      <c r="W810" s="68"/>
      <c r="X810" s="68"/>
      <c r="Y810" s="68"/>
      <c r="Z810" s="68"/>
    </row>
    <row r="811" spans="1:26" ht="12.75" customHeight="1">
      <c r="A811" s="68"/>
      <c r="B811" s="68"/>
      <c r="C811" s="68"/>
      <c r="D811" s="68"/>
      <c r="E811" s="68"/>
      <c r="F811" s="68"/>
      <c r="G811" s="68"/>
      <c r="H811" s="68"/>
      <c r="I811" s="68"/>
      <c r="J811" s="68"/>
      <c r="K811" s="68"/>
      <c r="L811" s="68"/>
      <c r="M811" s="68"/>
      <c r="N811" s="68"/>
      <c r="O811" s="68"/>
      <c r="P811" s="68"/>
      <c r="Q811" s="68"/>
      <c r="R811" s="68"/>
      <c r="S811" s="68"/>
      <c r="T811" s="68"/>
      <c r="U811" s="68"/>
      <c r="V811" s="68"/>
      <c r="W811" s="68"/>
      <c r="X811" s="68"/>
      <c r="Y811" s="68"/>
      <c r="Z811" s="68"/>
    </row>
    <row r="812" spans="1:26" ht="12.75" customHeight="1">
      <c r="A812" s="68"/>
      <c r="B812" s="68"/>
      <c r="C812" s="68"/>
      <c r="D812" s="68"/>
      <c r="E812" s="68"/>
      <c r="F812" s="68"/>
      <c r="G812" s="68"/>
      <c r="H812" s="68"/>
      <c r="I812" s="68"/>
      <c r="J812" s="68"/>
      <c r="K812" s="68"/>
      <c r="L812" s="68"/>
      <c r="M812" s="68"/>
      <c r="N812" s="68"/>
      <c r="O812" s="68"/>
      <c r="P812" s="68"/>
      <c r="Q812" s="68"/>
      <c r="R812" s="68"/>
      <c r="S812" s="68"/>
      <c r="T812" s="68"/>
      <c r="U812" s="68"/>
      <c r="V812" s="68"/>
      <c r="W812" s="68"/>
      <c r="X812" s="68"/>
      <c r="Y812" s="68"/>
      <c r="Z812" s="68"/>
    </row>
    <row r="813" spans="1:26" ht="12.75" customHeight="1">
      <c r="A813" s="68"/>
      <c r="B813" s="68"/>
      <c r="C813" s="68"/>
      <c r="D813" s="68"/>
      <c r="E813" s="68"/>
      <c r="F813" s="68"/>
      <c r="G813" s="68"/>
      <c r="H813" s="68"/>
      <c r="I813" s="68"/>
      <c r="J813" s="68"/>
      <c r="K813" s="68"/>
      <c r="L813" s="68"/>
      <c r="M813" s="68"/>
      <c r="N813" s="68"/>
      <c r="O813" s="68"/>
      <c r="P813" s="68"/>
      <c r="Q813" s="68"/>
      <c r="R813" s="68"/>
      <c r="S813" s="68"/>
      <c r="T813" s="68"/>
      <c r="U813" s="68"/>
      <c r="V813" s="68"/>
      <c r="W813" s="68"/>
      <c r="X813" s="68"/>
      <c r="Y813" s="68"/>
      <c r="Z813" s="68"/>
    </row>
    <row r="814" spans="1:26" ht="12.75" customHeight="1">
      <c r="A814" s="68"/>
      <c r="B814" s="68"/>
      <c r="C814" s="68"/>
      <c r="D814" s="68"/>
      <c r="E814" s="68"/>
      <c r="F814" s="68"/>
      <c r="G814" s="68"/>
      <c r="H814" s="68"/>
      <c r="I814" s="68"/>
      <c r="J814" s="68"/>
      <c r="K814" s="68"/>
      <c r="L814" s="68"/>
      <c r="M814" s="68"/>
      <c r="N814" s="68"/>
      <c r="O814" s="68"/>
      <c r="P814" s="68"/>
      <c r="Q814" s="68"/>
      <c r="R814" s="68"/>
      <c r="S814" s="68"/>
      <c r="T814" s="68"/>
      <c r="U814" s="68"/>
      <c r="V814" s="68"/>
      <c r="W814" s="68"/>
      <c r="X814" s="68"/>
      <c r="Y814" s="68"/>
      <c r="Z814" s="68"/>
    </row>
    <row r="815" spans="1:26" ht="12.75" customHeight="1">
      <c r="A815" s="68"/>
      <c r="B815" s="68"/>
      <c r="C815" s="68"/>
      <c r="D815" s="68"/>
      <c r="E815" s="68"/>
      <c r="F815" s="68"/>
      <c r="G815" s="68"/>
      <c r="H815" s="68"/>
      <c r="I815" s="68"/>
      <c r="J815" s="68"/>
      <c r="K815" s="68"/>
      <c r="L815" s="68"/>
      <c r="M815" s="68"/>
      <c r="N815" s="68"/>
      <c r="O815" s="68"/>
      <c r="P815" s="68"/>
      <c r="Q815" s="68"/>
      <c r="R815" s="68"/>
      <c r="S815" s="68"/>
      <c r="T815" s="68"/>
      <c r="U815" s="68"/>
      <c r="V815" s="68"/>
      <c r="W815" s="68"/>
      <c r="X815" s="68"/>
      <c r="Y815" s="68"/>
      <c r="Z815" s="68"/>
    </row>
    <row r="816" spans="1:26" ht="12.75" customHeight="1">
      <c r="A816" s="68"/>
      <c r="B816" s="68"/>
      <c r="C816" s="68"/>
      <c r="D816" s="68"/>
      <c r="E816" s="68"/>
      <c r="F816" s="68"/>
      <c r="G816" s="68"/>
      <c r="H816" s="68"/>
      <c r="I816" s="68"/>
      <c r="J816" s="68"/>
      <c r="K816" s="68"/>
      <c r="L816" s="68"/>
      <c r="M816" s="68"/>
      <c r="N816" s="68"/>
      <c r="O816" s="68"/>
      <c r="P816" s="68"/>
      <c r="Q816" s="68"/>
      <c r="R816" s="68"/>
      <c r="S816" s="68"/>
      <c r="T816" s="68"/>
      <c r="U816" s="68"/>
      <c r="V816" s="68"/>
      <c r="W816" s="68"/>
      <c r="X816" s="68"/>
      <c r="Y816" s="68"/>
      <c r="Z816" s="68"/>
    </row>
    <row r="817" spans="1:26" ht="12.75" customHeight="1">
      <c r="A817" s="68"/>
      <c r="B817" s="68"/>
      <c r="C817" s="68"/>
      <c r="D817" s="68"/>
      <c r="E817" s="68"/>
      <c r="F817" s="68"/>
      <c r="G817" s="68"/>
      <c r="H817" s="68"/>
      <c r="I817" s="68"/>
      <c r="J817" s="68"/>
      <c r="K817" s="68"/>
      <c r="L817" s="68"/>
      <c r="M817" s="68"/>
      <c r="N817" s="68"/>
      <c r="O817" s="68"/>
      <c r="P817" s="68"/>
      <c r="Q817" s="68"/>
      <c r="R817" s="68"/>
      <c r="S817" s="68"/>
      <c r="T817" s="68"/>
      <c r="U817" s="68"/>
      <c r="V817" s="68"/>
      <c r="W817" s="68"/>
      <c r="X817" s="68"/>
      <c r="Y817" s="68"/>
      <c r="Z817" s="68"/>
    </row>
    <row r="818" spans="1:26" ht="12.75" customHeight="1">
      <c r="A818" s="68"/>
      <c r="B818" s="68"/>
      <c r="C818" s="68"/>
      <c r="D818" s="68"/>
      <c r="E818" s="68"/>
      <c r="F818" s="68"/>
      <c r="G818" s="68"/>
      <c r="H818" s="68"/>
      <c r="I818" s="68"/>
      <c r="J818" s="68"/>
      <c r="K818" s="68"/>
      <c r="L818" s="68"/>
      <c r="M818" s="68"/>
      <c r="N818" s="68"/>
      <c r="O818" s="68"/>
      <c r="P818" s="68"/>
      <c r="Q818" s="68"/>
      <c r="R818" s="68"/>
      <c r="S818" s="68"/>
      <c r="T818" s="68"/>
      <c r="U818" s="68"/>
      <c r="V818" s="68"/>
      <c r="W818" s="68"/>
      <c r="X818" s="68"/>
      <c r="Y818" s="68"/>
      <c r="Z818" s="68"/>
    </row>
    <row r="819" spans="1:26" ht="12.75" customHeight="1">
      <c r="A819" s="68"/>
      <c r="B819" s="68"/>
      <c r="C819" s="68"/>
      <c r="D819" s="68"/>
      <c r="E819" s="68"/>
      <c r="F819" s="68"/>
      <c r="G819" s="68"/>
      <c r="H819" s="68"/>
      <c r="I819" s="68"/>
      <c r="J819" s="68"/>
      <c r="K819" s="68"/>
      <c r="L819" s="68"/>
      <c r="M819" s="68"/>
      <c r="N819" s="68"/>
      <c r="O819" s="68"/>
      <c r="P819" s="68"/>
      <c r="Q819" s="68"/>
      <c r="R819" s="68"/>
      <c r="S819" s="68"/>
      <c r="T819" s="68"/>
      <c r="U819" s="68"/>
      <c r="V819" s="68"/>
      <c r="W819" s="68"/>
      <c r="X819" s="68"/>
      <c r="Y819" s="68"/>
      <c r="Z819" s="68"/>
    </row>
    <row r="820" spans="1:26" ht="12.75" customHeight="1">
      <c r="A820" s="68"/>
      <c r="B820" s="68"/>
      <c r="C820" s="68"/>
      <c r="D820" s="68"/>
      <c r="E820" s="68"/>
      <c r="F820" s="68"/>
      <c r="G820" s="68"/>
      <c r="H820" s="68"/>
      <c r="I820" s="68"/>
      <c r="J820" s="68"/>
      <c r="K820" s="68"/>
      <c r="L820" s="68"/>
      <c r="M820" s="68"/>
      <c r="N820" s="68"/>
      <c r="O820" s="68"/>
      <c r="P820" s="68"/>
      <c r="Q820" s="68"/>
      <c r="R820" s="68"/>
      <c r="S820" s="68"/>
      <c r="T820" s="68"/>
      <c r="U820" s="68"/>
      <c r="V820" s="68"/>
      <c r="W820" s="68"/>
      <c r="X820" s="68"/>
      <c r="Y820" s="68"/>
      <c r="Z820" s="68"/>
    </row>
    <row r="821" spans="1:26" ht="12.75" customHeight="1">
      <c r="A821" s="68"/>
      <c r="B821" s="68"/>
      <c r="C821" s="68"/>
      <c r="D821" s="68"/>
      <c r="E821" s="68"/>
      <c r="F821" s="68"/>
      <c r="G821" s="68"/>
      <c r="H821" s="68"/>
      <c r="I821" s="68"/>
      <c r="J821" s="68"/>
      <c r="K821" s="68"/>
      <c r="L821" s="68"/>
      <c r="M821" s="68"/>
      <c r="N821" s="68"/>
      <c r="O821" s="68"/>
      <c r="P821" s="68"/>
      <c r="Q821" s="68"/>
      <c r="R821" s="68"/>
      <c r="S821" s="68"/>
      <c r="T821" s="68"/>
      <c r="U821" s="68"/>
      <c r="V821" s="68"/>
      <c r="W821" s="68"/>
      <c r="X821" s="68"/>
      <c r="Y821" s="68"/>
      <c r="Z821" s="68"/>
    </row>
    <row r="822" spans="1:26" ht="12.75" customHeight="1">
      <c r="A822" s="68"/>
      <c r="B822" s="68"/>
      <c r="C822" s="68"/>
      <c r="D822" s="68"/>
      <c r="E822" s="68"/>
      <c r="F822" s="68"/>
      <c r="G822" s="68"/>
      <c r="H822" s="68"/>
      <c r="I822" s="68"/>
      <c r="J822" s="68"/>
      <c r="K822" s="68"/>
      <c r="L822" s="68"/>
      <c r="M822" s="68"/>
      <c r="N822" s="68"/>
      <c r="O822" s="68"/>
      <c r="P822" s="68"/>
      <c r="Q822" s="68"/>
      <c r="R822" s="68"/>
      <c r="S822" s="68"/>
      <c r="T822" s="68"/>
      <c r="U822" s="68"/>
      <c r="V822" s="68"/>
      <c r="W822" s="68"/>
      <c r="X822" s="68"/>
      <c r="Y822" s="68"/>
      <c r="Z822" s="68"/>
    </row>
    <row r="823" spans="1:26" ht="12.75" customHeight="1">
      <c r="A823" s="68"/>
      <c r="B823" s="68"/>
      <c r="C823" s="68"/>
      <c r="D823" s="68"/>
      <c r="E823" s="68"/>
      <c r="F823" s="68"/>
      <c r="G823" s="68"/>
      <c r="H823" s="68"/>
      <c r="I823" s="68"/>
      <c r="J823" s="68"/>
      <c r="K823" s="68"/>
      <c r="L823" s="68"/>
      <c r="M823" s="68"/>
      <c r="N823" s="68"/>
      <c r="O823" s="68"/>
      <c r="P823" s="68"/>
      <c r="Q823" s="68"/>
      <c r="R823" s="68"/>
      <c r="S823" s="68"/>
      <c r="T823" s="68"/>
      <c r="U823" s="68"/>
      <c r="V823" s="68"/>
      <c r="W823" s="68"/>
      <c r="X823" s="68"/>
      <c r="Y823" s="68"/>
      <c r="Z823" s="68"/>
    </row>
    <row r="824" spans="1:26" ht="12.75" customHeight="1">
      <c r="A824" s="68"/>
      <c r="B824" s="68"/>
      <c r="C824" s="68"/>
      <c r="D824" s="68"/>
      <c r="E824" s="68"/>
      <c r="F824" s="68"/>
      <c r="G824" s="68"/>
      <c r="H824" s="68"/>
      <c r="I824" s="68"/>
      <c r="J824" s="68"/>
      <c r="K824" s="68"/>
      <c r="L824" s="68"/>
      <c r="M824" s="68"/>
      <c r="N824" s="68"/>
      <c r="O824" s="68"/>
      <c r="P824" s="68"/>
      <c r="Q824" s="68"/>
      <c r="R824" s="68"/>
      <c r="S824" s="68"/>
      <c r="T824" s="68"/>
      <c r="U824" s="68"/>
      <c r="V824" s="68"/>
      <c r="W824" s="68"/>
      <c r="X824" s="68"/>
      <c r="Y824" s="68"/>
      <c r="Z824" s="68"/>
    </row>
    <row r="825" spans="1:26" ht="12.75" customHeight="1">
      <c r="A825" s="68"/>
      <c r="B825" s="68"/>
      <c r="C825" s="68"/>
      <c r="D825" s="68"/>
      <c r="E825" s="68"/>
      <c r="F825" s="68"/>
      <c r="G825" s="68"/>
      <c r="H825" s="68"/>
      <c r="I825" s="68"/>
      <c r="J825" s="68"/>
      <c r="K825" s="68"/>
      <c r="L825" s="68"/>
      <c r="M825" s="68"/>
      <c r="N825" s="68"/>
      <c r="O825" s="68"/>
      <c r="P825" s="68"/>
      <c r="Q825" s="68"/>
      <c r="R825" s="68"/>
      <c r="S825" s="68"/>
      <c r="T825" s="68"/>
      <c r="U825" s="68"/>
      <c r="V825" s="68"/>
      <c r="W825" s="68"/>
      <c r="X825" s="68"/>
      <c r="Y825" s="68"/>
      <c r="Z825" s="68"/>
    </row>
    <row r="826" spans="1:26" ht="12.75" customHeight="1">
      <c r="A826" s="68"/>
      <c r="B826" s="68"/>
      <c r="C826" s="68"/>
      <c r="D826" s="68"/>
      <c r="E826" s="68"/>
      <c r="F826" s="68"/>
      <c r="G826" s="68"/>
      <c r="H826" s="68"/>
      <c r="I826" s="68"/>
      <c r="J826" s="68"/>
      <c r="K826" s="68"/>
      <c r="L826" s="68"/>
      <c r="M826" s="68"/>
      <c r="N826" s="68"/>
      <c r="O826" s="68"/>
      <c r="P826" s="68"/>
      <c r="Q826" s="68"/>
      <c r="R826" s="68"/>
      <c r="S826" s="68"/>
      <c r="T826" s="68"/>
      <c r="U826" s="68"/>
      <c r="V826" s="68"/>
      <c r="W826" s="68"/>
      <c r="X826" s="68"/>
      <c r="Y826" s="68"/>
      <c r="Z826" s="68"/>
    </row>
    <row r="827" spans="1:26" ht="12.75" customHeight="1">
      <c r="A827" s="68"/>
      <c r="B827" s="68"/>
      <c r="C827" s="68"/>
      <c r="D827" s="68"/>
      <c r="E827" s="68"/>
      <c r="F827" s="68"/>
      <c r="G827" s="68"/>
      <c r="H827" s="68"/>
      <c r="I827" s="68"/>
      <c r="J827" s="68"/>
      <c r="K827" s="68"/>
      <c r="L827" s="68"/>
      <c r="M827" s="68"/>
      <c r="N827" s="68"/>
      <c r="O827" s="68"/>
      <c r="P827" s="68"/>
      <c r="Q827" s="68"/>
      <c r="R827" s="68"/>
      <c r="S827" s="68"/>
      <c r="T827" s="68"/>
      <c r="U827" s="68"/>
      <c r="V827" s="68"/>
      <c r="W827" s="68"/>
      <c r="X827" s="68"/>
      <c r="Y827" s="68"/>
      <c r="Z827" s="68"/>
    </row>
    <row r="828" spans="1:26" ht="12.75" customHeight="1">
      <c r="A828" s="68"/>
      <c r="B828" s="68"/>
      <c r="C828" s="68"/>
      <c r="D828" s="68"/>
      <c r="E828" s="68"/>
      <c r="F828" s="68"/>
      <c r="G828" s="68"/>
      <c r="H828" s="68"/>
      <c r="I828" s="68"/>
      <c r="J828" s="68"/>
      <c r="K828" s="68"/>
      <c r="L828" s="68"/>
      <c r="M828" s="68"/>
      <c r="N828" s="68"/>
      <c r="O828" s="68"/>
      <c r="P828" s="68"/>
      <c r="Q828" s="68"/>
      <c r="R828" s="68"/>
      <c r="S828" s="68"/>
      <c r="T828" s="68"/>
      <c r="U828" s="68"/>
      <c r="V828" s="68"/>
      <c r="W828" s="68"/>
      <c r="X828" s="68"/>
      <c r="Y828" s="68"/>
      <c r="Z828" s="68"/>
    </row>
    <row r="829" spans="1:26" ht="12.75" customHeight="1">
      <c r="A829" s="68"/>
      <c r="B829" s="68"/>
      <c r="C829" s="68"/>
      <c r="D829" s="68"/>
      <c r="E829" s="68"/>
      <c r="F829" s="68"/>
      <c r="G829" s="68"/>
      <c r="H829" s="68"/>
      <c r="I829" s="68"/>
      <c r="J829" s="68"/>
      <c r="K829" s="68"/>
      <c r="L829" s="68"/>
      <c r="M829" s="68"/>
      <c r="N829" s="68"/>
      <c r="O829" s="68"/>
      <c r="P829" s="68"/>
      <c r="Q829" s="68"/>
      <c r="R829" s="68"/>
      <c r="S829" s="68"/>
      <c r="T829" s="68"/>
      <c r="U829" s="68"/>
      <c r="V829" s="68"/>
      <c r="W829" s="68"/>
      <c r="X829" s="68"/>
      <c r="Y829" s="68"/>
      <c r="Z829" s="68"/>
    </row>
    <row r="830" spans="1:26" ht="12.75" customHeight="1">
      <c r="A830" s="68"/>
      <c r="B830" s="68"/>
      <c r="C830" s="68"/>
      <c r="D830" s="68"/>
      <c r="E830" s="68"/>
      <c r="F830" s="68"/>
      <c r="G830" s="68"/>
      <c r="H830" s="68"/>
      <c r="I830" s="68"/>
      <c r="J830" s="68"/>
      <c r="K830" s="68"/>
      <c r="L830" s="68"/>
      <c r="M830" s="68"/>
      <c r="N830" s="68"/>
      <c r="O830" s="68"/>
      <c r="P830" s="68"/>
      <c r="Q830" s="68"/>
      <c r="R830" s="68"/>
      <c r="S830" s="68"/>
      <c r="T830" s="68"/>
      <c r="U830" s="68"/>
      <c r="V830" s="68"/>
      <c r="W830" s="68"/>
      <c r="X830" s="68"/>
      <c r="Y830" s="68"/>
      <c r="Z830" s="68"/>
    </row>
    <row r="831" spans="1:26" ht="12.75" customHeight="1">
      <c r="A831" s="68"/>
      <c r="B831" s="68"/>
      <c r="C831" s="68"/>
      <c r="D831" s="68"/>
      <c r="E831" s="68"/>
      <c r="F831" s="68"/>
      <c r="G831" s="68"/>
      <c r="H831" s="68"/>
      <c r="I831" s="68"/>
      <c r="J831" s="68"/>
      <c r="K831" s="68"/>
      <c r="L831" s="68"/>
      <c r="M831" s="68"/>
      <c r="N831" s="68"/>
      <c r="O831" s="68"/>
      <c r="P831" s="68"/>
      <c r="Q831" s="68"/>
      <c r="R831" s="68"/>
      <c r="S831" s="68"/>
      <c r="T831" s="68"/>
      <c r="U831" s="68"/>
      <c r="V831" s="68"/>
      <c r="W831" s="68"/>
      <c r="X831" s="68"/>
      <c r="Y831" s="68"/>
      <c r="Z831" s="68"/>
    </row>
    <row r="832" spans="1:26" ht="12.75" customHeight="1">
      <c r="A832" s="68"/>
      <c r="B832" s="68"/>
      <c r="C832" s="68"/>
      <c r="D832" s="68"/>
      <c r="E832" s="68"/>
      <c r="F832" s="68"/>
      <c r="G832" s="68"/>
      <c r="H832" s="68"/>
      <c r="I832" s="68"/>
      <c r="J832" s="68"/>
      <c r="K832" s="68"/>
      <c r="L832" s="68"/>
      <c r="M832" s="68"/>
      <c r="N832" s="68"/>
      <c r="O832" s="68"/>
      <c r="P832" s="68"/>
      <c r="Q832" s="68"/>
      <c r="R832" s="68"/>
      <c r="S832" s="68"/>
      <c r="T832" s="68"/>
      <c r="U832" s="68"/>
      <c r="V832" s="68"/>
      <c r="W832" s="68"/>
      <c r="X832" s="68"/>
      <c r="Y832" s="68"/>
      <c r="Z832" s="68"/>
    </row>
    <row r="833" spans="1:26" ht="12.75" customHeight="1">
      <c r="A833" s="68"/>
      <c r="B833" s="68"/>
      <c r="C833" s="68"/>
      <c r="D833" s="68"/>
      <c r="E833" s="68"/>
      <c r="F833" s="68"/>
      <c r="G833" s="68"/>
      <c r="H833" s="68"/>
      <c r="I833" s="68"/>
      <c r="J833" s="68"/>
      <c r="K833" s="68"/>
      <c r="L833" s="68"/>
      <c r="M833" s="68"/>
      <c r="N833" s="68"/>
      <c r="O833" s="68"/>
      <c r="P833" s="68"/>
      <c r="Q833" s="68"/>
      <c r="R833" s="68"/>
      <c r="S833" s="68"/>
      <c r="T833" s="68"/>
      <c r="U833" s="68"/>
      <c r="V833" s="68"/>
      <c r="W833" s="68"/>
      <c r="X833" s="68"/>
      <c r="Y833" s="68"/>
      <c r="Z833" s="68"/>
    </row>
    <row r="834" spans="1:26" ht="12.75" customHeight="1">
      <c r="A834" s="68"/>
      <c r="B834" s="68"/>
      <c r="C834" s="68"/>
      <c r="D834" s="68"/>
      <c r="E834" s="68"/>
      <c r="F834" s="68"/>
      <c r="G834" s="68"/>
      <c r="H834" s="68"/>
      <c r="I834" s="68"/>
      <c r="J834" s="68"/>
      <c r="K834" s="68"/>
      <c r="L834" s="68"/>
      <c r="M834" s="68"/>
      <c r="N834" s="68"/>
      <c r="O834" s="68"/>
      <c r="P834" s="68"/>
      <c r="Q834" s="68"/>
      <c r="R834" s="68"/>
      <c r="S834" s="68"/>
      <c r="T834" s="68"/>
      <c r="U834" s="68"/>
      <c r="V834" s="68"/>
      <c r="W834" s="68"/>
      <c r="X834" s="68"/>
      <c r="Y834" s="68"/>
      <c r="Z834" s="68"/>
    </row>
    <row r="835" spans="1:26" ht="12.75" customHeight="1">
      <c r="A835" s="68"/>
      <c r="B835" s="68"/>
      <c r="C835" s="68"/>
      <c r="D835" s="68"/>
      <c r="E835" s="68"/>
      <c r="F835" s="68"/>
      <c r="G835" s="68"/>
      <c r="H835" s="68"/>
      <c r="I835" s="68"/>
      <c r="J835" s="68"/>
      <c r="K835" s="68"/>
      <c r="L835" s="68"/>
      <c r="M835" s="68"/>
      <c r="N835" s="68"/>
      <c r="O835" s="68"/>
      <c r="P835" s="68"/>
      <c r="Q835" s="68"/>
      <c r="R835" s="68"/>
      <c r="S835" s="68"/>
      <c r="T835" s="68"/>
      <c r="U835" s="68"/>
      <c r="V835" s="68"/>
      <c r="W835" s="68"/>
      <c r="X835" s="68"/>
      <c r="Y835" s="68"/>
      <c r="Z835" s="68"/>
    </row>
    <row r="836" spans="1:26" ht="12.75" customHeight="1">
      <c r="A836" s="68"/>
      <c r="B836" s="68"/>
      <c r="C836" s="68"/>
      <c r="D836" s="68"/>
      <c r="E836" s="68"/>
      <c r="F836" s="68"/>
      <c r="G836" s="68"/>
      <c r="H836" s="68"/>
      <c r="I836" s="68"/>
      <c r="J836" s="68"/>
      <c r="K836" s="68"/>
      <c r="L836" s="68"/>
      <c r="M836" s="68"/>
      <c r="N836" s="68"/>
      <c r="O836" s="68"/>
      <c r="P836" s="68"/>
      <c r="Q836" s="68"/>
      <c r="R836" s="68"/>
      <c r="S836" s="68"/>
      <c r="T836" s="68"/>
      <c r="U836" s="68"/>
      <c r="V836" s="68"/>
      <c r="W836" s="68"/>
      <c r="X836" s="68"/>
      <c r="Y836" s="68"/>
      <c r="Z836" s="68"/>
    </row>
    <row r="837" spans="1:26" ht="12.75" customHeight="1">
      <c r="A837" s="68"/>
      <c r="B837" s="68"/>
      <c r="C837" s="68"/>
      <c r="D837" s="68"/>
      <c r="E837" s="68"/>
      <c r="F837" s="68"/>
      <c r="G837" s="68"/>
      <c r="H837" s="68"/>
      <c r="I837" s="68"/>
      <c r="J837" s="68"/>
      <c r="K837" s="68"/>
      <c r="L837" s="68"/>
      <c r="M837" s="68"/>
      <c r="N837" s="68"/>
      <c r="O837" s="68"/>
      <c r="P837" s="68"/>
      <c r="Q837" s="68"/>
      <c r="R837" s="68"/>
      <c r="S837" s="68"/>
      <c r="T837" s="68"/>
      <c r="U837" s="68"/>
      <c r="V837" s="68"/>
      <c r="W837" s="68"/>
      <c r="X837" s="68"/>
      <c r="Y837" s="68"/>
      <c r="Z837" s="68"/>
    </row>
    <row r="838" spans="1:26" ht="12.75" customHeight="1">
      <c r="A838" s="68"/>
      <c r="B838" s="68"/>
      <c r="C838" s="68"/>
      <c r="D838" s="68"/>
      <c r="E838" s="68"/>
      <c r="F838" s="68"/>
      <c r="G838" s="68"/>
      <c r="H838" s="68"/>
      <c r="I838" s="68"/>
      <c r="J838" s="68"/>
      <c r="K838" s="68"/>
      <c r="L838" s="68"/>
      <c r="M838" s="68"/>
      <c r="N838" s="68"/>
      <c r="O838" s="68"/>
      <c r="P838" s="68"/>
      <c r="Q838" s="68"/>
      <c r="R838" s="68"/>
      <c r="S838" s="68"/>
      <c r="T838" s="68"/>
      <c r="U838" s="68"/>
      <c r="V838" s="68"/>
      <c r="W838" s="68"/>
      <c r="X838" s="68"/>
      <c r="Y838" s="68"/>
      <c r="Z838" s="68"/>
    </row>
    <row r="839" spans="1:26" ht="12.75" customHeight="1">
      <c r="A839" s="68"/>
      <c r="B839" s="68"/>
      <c r="C839" s="68"/>
      <c r="D839" s="68"/>
      <c r="E839" s="68"/>
      <c r="F839" s="68"/>
      <c r="G839" s="68"/>
      <c r="H839" s="68"/>
      <c r="I839" s="68"/>
      <c r="J839" s="68"/>
      <c r="K839" s="68"/>
      <c r="L839" s="68"/>
      <c r="M839" s="68"/>
      <c r="N839" s="68"/>
      <c r="O839" s="68"/>
      <c r="P839" s="68"/>
      <c r="Q839" s="68"/>
      <c r="R839" s="68"/>
      <c r="S839" s="68"/>
      <c r="T839" s="68"/>
      <c r="U839" s="68"/>
      <c r="V839" s="68"/>
      <c r="W839" s="68"/>
      <c r="X839" s="68"/>
      <c r="Y839" s="68"/>
      <c r="Z839" s="68"/>
    </row>
    <row r="840" spans="1:26" ht="12.75" customHeight="1">
      <c r="A840" s="68"/>
      <c r="B840" s="68"/>
      <c r="C840" s="68"/>
      <c r="D840" s="68"/>
      <c r="E840" s="68"/>
      <c r="F840" s="68"/>
      <c r="G840" s="68"/>
      <c r="H840" s="68"/>
      <c r="I840" s="68"/>
      <c r="J840" s="68"/>
      <c r="K840" s="68"/>
      <c r="L840" s="68"/>
      <c r="M840" s="68"/>
      <c r="N840" s="68"/>
      <c r="O840" s="68"/>
      <c r="P840" s="68"/>
      <c r="Q840" s="68"/>
      <c r="R840" s="68"/>
      <c r="S840" s="68"/>
      <c r="T840" s="68"/>
      <c r="U840" s="68"/>
      <c r="V840" s="68"/>
      <c r="W840" s="68"/>
      <c r="X840" s="68"/>
      <c r="Y840" s="68"/>
      <c r="Z840" s="68"/>
    </row>
    <row r="841" spans="1:26" ht="12.75" customHeight="1">
      <c r="A841" s="68"/>
      <c r="B841" s="68"/>
      <c r="C841" s="68"/>
      <c r="D841" s="68"/>
      <c r="E841" s="68"/>
      <c r="F841" s="68"/>
      <c r="G841" s="68"/>
      <c r="H841" s="68"/>
      <c r="I841" s="68"/>
      <c r="J841" s="68"/>
      <c r="K841" s="68"/>
      <c r="L841" s="68"/>
      <c r="M841" s="68"/>
      <c r="N841" s="68"/>
      <c r="O841" s="68"/>
      <c r="P841" s="68"/>
      <c r="Q841" s="68"/>
      <c r="R841" s="68"/>
      <c r="S841" s="68"/>
      <c r="T841" s="68"/>
      <c r="U841" s="68"/>
      <c r="V841" s="68"/>
      <c r="W841" s="68"/>
      <c r="X841" s="68"/>
      <c r="Y841" s="68"/>
      <c r="Z841" s="68"/>
    </row>
    <row r="842" spans="1:26" ht="12.75" customHeight="1">
      <c r="A842" s="68"/>
      <c r="B842" s="68"/>
      <c r="C842" s="68"/>
      <c r="D842" s="68"/>
      <c r="E842" s="68"/>
      <c r="F842" s="68"/>
      <c r="G842" s="68"/>
      <c r="H842" s="68"/>
      <c r="I842" s="68"/>
      <c r="J842" s="68"/>
      <c r="K842" s="68"/>
      <c r="L842" s="68"/>
      <c r="M842" s="68"/>
      <c r="N842" s="68"/>
      <c r="O842" s="68"/>
      <c r="P842" s="68"/>
      <c r="Q842" s="68"/>
      <c r="R842" s="68"/>
      <c r="S842" s="68"/>
      <c r="T842" s="68"/>
      <c r="U842" s="68"/>
      <c r="V842" s="68"/>
      <c r="W842" s="68"/>
      <c r="X842" s="68"/>
      <c r="Y842" s="68"/>
      <c r="Z842" s="68"/>
    </row>
    <row r="843" spans="1:26" ht="12.75" customHeight="1">
      <c r="A843" s="68"/>
      <c r="B843" s="68"/>
      <c r="C843" s="68"/>
      <c r="D843" s="68"/>
      <c r="E843" s="68"/>
      <c r="F843" s="68"/>
      <c r="G843" s="68"/>
      <c r="H843" s="68"/>
      <c r="I843" s="68"/>
      <c r="J843" s="68"/>
      <c r="K843" s="68"/>
      <c r="L843" s="68"/>
      <c r="M843" s="68"/>
      <c r="N843" s="68"/>
      <c r="O843" s="68"/>
      <c r="P843" s="68"/>
      <c r="Q843" s="68"/>
      <c r="R843" s="68"/>
      <c r="S843" s="68"/>
      <c r="T843" s="68"/>
      <c r="U843" s="68"/>
      <c r="V843" s="68"/>
      <c r="W843" s="68"/>
      <c r="X843" s="68"/>
      <c r="Y843" s="68"/>
      <c r="Z843" s="68"/>
    </row>
    <row r="844" spans="1:26" ht="12.75" customHeight="1">
      <c r="A844" s="68"/>
      <c r="B844" s="68"/>
      <c r="C844" s="68"/>
      <c r="D844" s="68"/>
      <c r="E844" s="68"/>
      <c r="F844" s="68"/>
      <c r="G844" s="68"/>
      <c r="H844" s="68"/>
      <c r="I844" s="68"/>
      <c r="J844" s="68"/>
      <c r="K844" s="68"/>
      <c r="L844" s="68"/>
      <c r="M844" s="68"/>
      <c r="N844" s="68"/>
      <c r="O844" s="68"/>
      <c r="P844" s="68"/>
      <c r="Q844" s="68"/>
      <c r="R844" s="68"/>
      <c r="S844" s="68"/>
      <c r="T844" s="68"/>
      <c r="U844" s="68"/>
      <c r="V844" s="68"/>
      <c r="W844" s="68"/>
      <c r="X844" s="68"/>
      <c r="Y844" s="68"/>
      <c r="Z844" s="68"/>
    </row>
    <row r="845" spans="1:26" ht="12.75" customHeight="1">
      <c r="A845" s="68"/>
      <c r="B845" s="68"/>
      <c r="C845" s="68"/>
      <c r="D845" s="68"/>
      <c r="E845" s="68"/>
      <c r="F845" s="68"/>
      <c r="G845" s="68"/>
      <c r="H845" s="68"/>
      <c r="I845" s="68"/>
      <c r="J845" s="68"/>
      <c r="K845" s="68"/>
      <c r="L845" s="68"/>
      <c r="M845" s="68"/>
      <c r="N845" s="68"/>
      <c r="O845" s="68"/>
      <c r="P845" s="68"/>
      <c r="Q845" s="68"/>
      <c r="R845" s="68"/>
      <c r="S845" s="68"/>
      <c r="T845" s="68"/>
      <c r="U845" s="68"/>
      <c r="V845" s="68"/>
      <c r="W845" s="68"/>
      <c r="X845" s="68"/>
      <c r="Y845" s="68"/>
      <c r="Z845" s="68"/>
    </row>
    <row r="846" spans="1:26" ht="12.75" customHeight="1">
      <c r="A846" s="68"/>
      <c r="B846" s="68"/>
      <c r="C846" s="68"/>
      <c r="D846" s="68"/>
      <c r="E846" s="68"/>
      <c r="F846" s="68"/>
      <c r="G846" s="68"/>
      <c r="H846" s="68"/>
      <c r="I846" s="68"/>
      <c r="J846" s="68"/>
      <c r="K846" s="68"/>
      <c r="L846" s="68"/>
      <c r="M846" s="68"/>
      <c r="N846" s="68"/>
      <c r="O846" s="68"/>
      <c r="P846" s="68"/>
      <c r="Q846" s="68"/>
      <c r="R846" s="68"/>
      <c r="S846" s="68"/>
      <c r="T846" s="68"/>
      <c r="U846" s="68"/>
      <c r="V846" s="68"/>
      <c r="W846" s="68"/>
      <c r="X846" s="68"/>
      <c r="Y846" s="68"/>
      <c r="Z846" s="68"/>
    </row>
    <row r="847" spans="1:26" ht="12.75" customHeight="1">
      <c r="A847" s="68"/>
      <c r="B847" s="68"/>
      <c r="C847" s="68"/>
      <c r="D847" s="68"/>
      <c r="E847" s="68"/>
      <c r="F847" s="68"/>
      <c r="G847" s="68"/>
      <c r="H847" s="68"/>
      <c r="I847" s="68"/>
      <c r="J847" s="68"/>
      <c r="K847" s="68"/>
      <c r="L847" s="68"/>
      <c r="M847" s="68"/>
      <c r="N847" s="68"/>
      <c r="O847" s="68"/>
      <c r="P847" s="68"/>
      <c r="Q847" s="68"/>
      <c r="R847" s="68"/>
      <c r="S847" s="68"/>
      <c r="T847" s="68"/>
      <c r="U847" s="68"/>
      <c r="V847" s="68"/>
      <c r="W847" s="68"/>
      <c r="X847" s="68"/>
      <c r="Y847" s="68"/>
      <c r="Z847" s="68"/>
    </row>
    <row r="848" spans="1:26" ht="12.75" customHeight="1">
      <c r="A848" s="68"/>
      <c r="B848" s="68"/>
      <c r="C848" s="68"/>
      <c r="D848" s="68"/>
      <c r="E848" s="68"/>
      <c r="F848" s="68"/>
      <c r="G848" s="68"/>
      <c r="H848" s="68"/>
      <c r="I848" s="68"/>
      <c r="J848" s="68"/>
      <c r="K848" s="68"/>
      <c r="L848" s="68"/>
      <c r="M848" s="68"/>
      <c r="N848" s="68"/>
      <c r="O848" s="68"/>
      <c r="P848" s="68"/>
      <c r="Q848" s="68"/>
      <c r="R848" s="68"/>
      <c r="S848" s="68"/>
      <c r="T848" s="68"/>
      <c r="U848" s="68"/>
      <c r="V848" s="68"/>
      <c r="W848" s="68"/>
      <c r="X848" s="68"/>
      <c r="Y848" s="68"/>
      <c r="Z848" s="68"/>
    </row>
    <row r="849" spans="1:26" ht="12.75" customHeight="1">
      <c r="A849" s="68"/>
      <c r="B849" s="68"/>
      <c r="C849" s="68"/>
      <c r="D849" s="68"/>
      <c r="E849" s="68"/>
      <c r="F849" s="68"/>
      <c r="G849" s="68"/>
      <c r="H849" s="68"/>
      <c r="I849" s="68"/>
      <c r="J849" s="68"/>
      <c r="K849" s="68"/>
      <c r="L849" s="68"/>
      <c r="M849" s="68"/>
      <c r="N849" s="68"/>
      <c r="O849" s="68"/>
      <c r="P849" s="68"/>
      <c r="Q849" s="68"/>
      <c r="R849" s="68"/>
      <c r="S849" s="68"/>
      <c r="T849" s="68"/>
      <c r="U849" s="68"/>
      <c r="V849" s="68"/>
      <c r="W849" s="68"/>
      <c r="X849" s="68"/>
      <c r="Y849" s="68"/>
      <c r="Z849" s="68"/>
    </row>
    <row r="850" spans="1:26" ht="12.75" customHeight="1">
      <c r="A850" s="68"/>
      <c r="B850" s="68"/>
      <c r="C850" s="68"/>
      <c r="D850" s="68"/>
      <c r="E850" s="68"/>
      <c r="F850" s="68"/>
      <c r="G850" s="68"/>
      <c r="H850" s="68"/>
      <c r="I850" s="68"/>
      <c r="J850" s="68"/>
      <c r="K850" s="68"/>
      <c r="L850" s="68"/>
      <c r="M850" s="68"/>
      <c r="N850" s="68"/>
      <c r="O850" s="68"/>
      <c r="P850" s="68"/>
      <c r="Q850" s="68"/>
      <c r="R850" s="68"/>
      <c r="S850" s="68"/>
      <c r="T850" s="68"/>
      <c r="U850" s="68"/>
      <c r="V850" s="68"/>
      <c r="W850" s="68"/>
      <c r="X850" s="68"/>
      <c r="Y850" s="68"/>
      <c r="Z850" s="68"/>
    </row>
    <row r="851" spans="1:26" ht="12.75" customHeight="1">
      <c r="A851" s="68"/>
      <c r="B851" s="68"/>
      <c r="C851" s="68"/>
      <c r="D851" s="68"/>
      <c r="E851" s="68"/>
      <c r="F851" s="68"/>
      <c r="G851" s="68"/>
      <c r="H851" s="68"/>
      <c r="I851" s="68"/>
      <c r="J851" s="68"/>
      <c r="K851" s="68"/>
      <c r="L851" s="68"/>
      <c r="M851" s="68"/>
      <c r="N851" s="68"/>
      <c r="O851" s="68"/>
      <c r="P851" s="68"/>
      <c r="Q851" s="68"/>
      <c r="R851" s="68"/>
      <c r="S851" s="68"/>
      <c r="T851" s="68"/>
      <c r="U851" s="68"/>
      <c r="V851" s="68"/>
      <c r="W851" s="68"/>
      <c r="X851" s="68"/>
      <c r="Y851" s="68"/>
      <c r="Z851" s="68"/>
    </row>
    <row r="852" spans="1:26" ht="12.75" customHeight="1">
      <c r="A852" s="68"/>
      <c r="B852" s="68"/>
      <c r="C852" s="68"/>
      <c r="D852" s="68"/>
      <c r="E852" s="68"/>
      <c r="F852" s="68"/>
      <c r="G852" s="68"/>
      <c r="H852" s="68"/>
      <c r="I852" s="68"/>
      <c r="J852" s="68"/>
      <c r="K852" s="68"/>
      <c r="L852" s="68"/>
      <c r="M852" s="68"/>
      <c r="N852" s="68"/>
      <c r="O852" s="68"/>
      <c r="P852" s="68"/>
      <c r="Q852" s="68"/>
      <c r="R852" s="68"/>
      <c r="S852" s="68"/>
      <c r="T852" s="68"/>
      <c r="U852" s="68"/>
      <c r="V852" s="68"/>
      <c r="W852" s="68"/>
      <c r="X852" s="68"/>
      <c r="Y852" s="68"/>
      <c r="Z852" s="68"/>
    </row>
    <row r="853" spans="1:26" ht="12.75" customHeight="1">
      <c r="A853" s="68"/>
      <c r="B853" s="68"/>
      <c r="C853" s="68"/>
      <c r="D853" s="68"/>
      <c r="E853" s="68"/>
      <c r="F853" s="68"/>
      <c r="G853" s="68"/>
      <c r="H853" s="68"/>
      <c r="I853" s="68"/>
      <c r="J853" s="68"/>
      <c r="K853" s="68"/>
      <c r="L853" s="68"/>
      <c r="M853" s="68"/>
      <c r="N853" s="68"/>
      <c r="O853" s="68"/>
      <c r="P853" s="68"/>
      <c r="Q853" s="68"/>
      <c r="R853" s="68"/>
      <c r="S853" s="68"/>
      <c r="T853" s="68"/>
      <c r="U853" s="68"/>
      <c r="V853" s="68"/>
      <c r="W853" s="68"/>
      <c r="X853" s="68"/>
      <c r="Y853" s="68"/>
      <c r="Z853" s="68"/>
    </row>
    <row r="854" spans="1:26" ht="12.75" customHeight="1">
      <c r="A854" s="68"/>
      <c r="B854" s="68"/>
      <c r="C854" s="68"/>
      <c r="D854" s="68"/>
      <c r="E854" s="68"/>
      <c r="F854" s="68"/>
      <c r="G854" s="68"/>
      <c r="H854" s="68"/>
      <c r="I854" s="68"/>
      <c r="J854" s="68"/>
      <c r="K854" s="68"/>
      <c r="L854" s="68"/>
      <c r="M854" s="68"/>
      <c r="N854" s="68"/>
      <c r="O854" s="68"/>
      <c r="P854" s="68"/>
      <c r="Q854" s="68"/>
      <c r="R854" s="68"/>
      <c r="S854" s="68"/>
      <c r="T854" s="68"/>
      <c r="U854" s="68"/>
      <c r="V854" s="68"/>
      <c r="W854" s="68"/>
      <c r="X854" s="68"/>
      <c r="Y854" s="68"/>
      <c r="Z854" s="68"/>
    </row>
    <row r="855" spans="1:26" ht="12.75" customHeight="1">
      <c r="A855" s="68"/>
      <c r="B855" s="68"/>
      <c r="C855" s="68"/>
      <c r="D855" s="68"/>
      <c r="E855" s="68"/>
      <c r="F855" s="68"/>
      <c r="G855" s="68"/>
      <c r="H855" s="68"/>
      <c r="I855" s="68"/>
      <c r="J855" s="68"/>
      <c r="K855" s="68"/>
      <c r="L855" s="68"/>
      <c r="M855" s="68"/>
      <c r="N855" s="68"/>
      <c r="O855" s="68"/>
      <c r="P855" s="68"/>
      <c r="Q855" s="68"/>
      <c r="R855" s="68"/>
      <c r="S855" s="68"/>
      <c r="T855" s="68"/>
      <c r="U855" s="68"/>
      <c r="V855" s="68"/>
      <c r="W855" s="68"/>
      <c r="X855" s="68"/>
      <c r="Y855" s="68"/>
      <c r="Z855" s="68"/>
    </row>
    <row r="856" spans="1:26" ht="12.75" customHeight="1">
      <c r="A856" s="68"/>
      <c r="B856" s="68"/>
      <c r="C856" s="68"/>
      <c r="D856" s="68"/>
      <c r="E856" s="68"/>
      <c r="F856" s="68"/>
      <c r="G856" s="68"/>
      <c r="H856" s="68"/>
      <c r="I856" s="68"/>
      <c r="J856" s="68"/>
      <c r="K856" s="68"/>
      <c r="L856" s="68"/>
      <c r="M856" s="68"/>
      <c r="N856" s="68"/>
      <c r="O856" s="68"/>
      <c r="P856" s="68"/>
      <c r="Q856" s="68"/>
      <c r="R856" s="68"/>
      <c r="S856" s="68"/>
      <c r="T856" s="68"/>
      <c r="U856" s="68"/>
      <c r="V856" s="68"/>
      <c r="W856" s="68"/>
      <c r="X856" s="68"/>
      <c r="Y856" s="68"/>
      <c r="Z856" s="68"/>
    </row>
    <row r="857" spans="1:26" ht="12.75" customHeight="1">
      <c r="A857" s="68"/>
      <c r="B857" s="68"/>
      <c r="C857" s="68"/>
      <c r="D857" s="68"/>
      <c r="E857" s="68"/>
      <c r="F857" s="68"/>
      <c r="G857" s="68"/>
      <c r="H857" s="68"/>
      <c r="I857" s="68"/>
      <c r="J857" s="68"/>
      <c r="K857" s="68"/>
      <c r="L857" s="68"/>
      <c r="M857" s="68"/>
      <c r="N857" s="68"/>
      <c r="O857" s="68"/>
      <c r="P857" s="68"/>
      <c r="Q857" s="68"/>
      <c r="R857" s="68"/>
      <c r="S857" s="68"/>
      <c r="T857" s="68"/>
      <c r="U857" s="68"/>
      <c r="V857" s="68"/>
      <c r="W857" s="68"/>
      <c r="X857" s="68"/>
      <c r="Y857" s="68"/>
      <c r="Z857" s="68"/>
    </row>
    <row r="858" spans="1:26" ht="12.75" customHeight="1">
      <c r="A858" s="68"/>
      <c r="B858" s="68"/>
      <c r="C858" s="68"/>
      <c r="D858" s="68"/>
      <c r="E858" s="68"/>
      <c r="F858" s="68"/>
      <c r="G858" s="68"/>
      <c r="H858" s="68"/>
      <c r="I858" s="68"/>
      <c r="J858" s="68"/>
      <c r="K858" s="68"/>
      <c r="L858" s="68"/>
      <c r="M858" s="68"/>
      <c r="N858" s="68"/>
      <c r="O858" s="68"/>
      <c r="P858" s="68"/>
      <c r="Q858" s="68"/>
      <c r="R858" s="68"/>
      <c r="S858" s="68"/>
      <c r="T858" s="68"/>
      <c r="U858" s="68"/>
      <c r="V858" s="68"/>
      <c r="W858" s="68"/>
      <c r="X858" s="68"/>
      <c r="Y858" s="68"/>
      <c r="Z858" s="68"/>
    </row>
    <row r="859" spans="1:26" ht="12.75" customHeight="1">
      <c r="A859" s="68"/>
      <c r="B859" s="68"/>
      <c r="C859" s="68"/>
      <c r="D859" s="68"/>
      <c r="E859" s="68"/>
      <c r="F859" s="68"/>
      <c r="G859" s="68"/>
      <c r="H859" s="68"/>
      <c r="I859" s="68"/>
      <c r="J859" s="68"/>
      <c r="K859" s="68"/>
      <c r="L859" s="68"/>
      <c r="M859" s="68"/>
      <c r="N859" s="68"/>
      <c r="O859" s="68"/>
      <c r="P859" s="68"/>
      <c r="Q859" s="68"/>
      <c r="R859" s="68"/>
      <c r="S859" s="68"/>
      <c r="T859" s="68"/>
      <c r="U859" s="68"/>
      <c r="V859" s="68"/>
      <c r="W859" s="68"/>
      <c r="X859" s="68"/>
      <c r="Y859" s="68"/>
      <c r="Z859" s="68"/>
    </row>
    <row r="860" spans="1:26" ht="12.75" customHeight="1">
      <c r="A860" s="68"/>
      <c r="B860" s="68"/>
      <c r="C860" s="68"/>
      <c r="D860" s="68"/>
      <c r="E860" s="68"/>
      <c r="F860" s="68"/>
      <c r="G860" s="68"/>
      <c r="H860" s="68"/>
      <c r="I860" s="68"/>
      <c r="J860" s="68"/>
      <c r="K860" s="68"/>
      <c r="L860" s="68"/>
      <c r="M860" s="68"/>
      <c r="N860" s="68"/>
      <c r="O860" s="68"/>
      <c r="P860" s="68"/>
      <c r="Q860" s="68"/>
      <c r="R860" s="68"/>
      <c r="S860" s="68"/>
      <c r="T860" s="68"/>
      <c r="U860" s="68"/>
      <c r="V860" s="68"/>
      <c r="W860" s="68"/>
      <c r="X860" s="68"/>
      <c r="Y860" s="68"/>
      <c r="Z860" s="68"/>
    </row>
    <row r="861" spans="1:26" ht="12.75" customHeight="1">
      <c r="A861" s="68"/>
      <c r="B861" s="68"/>
      <c r="C861" s="68"/>
      <c r="D861" s="68"/>
      <c r="E861" s="68"/>
      <c r="F861" s="68"/>
      <c r="G861" s="68"/>
      <c r="H861" s="68"/>
      <c r="I861" s="68"/>
      <c r="J861" s="68"/>
      <c r="K861" s="68"/>
      <c r="L861" s="68"/>
      <c r="M861" s="68"/>
      <c r="N861" s="68"/>
      <c r="O861" s="68"/>
      <c r="P861" s="68"/>
      <c r="Q861" s="68"/>
      <c r="R861" s="68"/>
      <c r="S861" s="68"/>
      <c r="T861" s="68"/>
      <c r="U861" s="68"/>
      <c r="V861" s="68"/>
      <c r="W861" s="68"/>
      <c r="X861" s="68"/>
      <c r="Y861" s="68"/>
      <c r="Z861" s="68"/>
    </row>
    <row r="862" spans="1:26" ht="12.75" customHeight="1">
      <c r="A862" s="68"/>
      <c r="B862" s="68"/>
      <c r="C862" s="68"/>
      <c r="D862" s="68"/>
      <c r="E862" s="68"/>
      <c r="F862" s="68"/>
      <c r="G862" s="68"/>
      <c r="H862" s="68"/>
      <c r="I862" s="68"/>
      <c r="J862" s="68"/>
      <c r="K862" s="68"/>
      <c r="L862" s="68"/>
      <c r="M862" s="68"/>
      <c r="N862" s="68"/>
      <c r="O862" s="68"/>
      <c r="P862" s="68"/>
      <c r="Q862" s="68"/>
      <c r="R862" s="68"/>
      <c r="S862" s="68"/>
      <c r="T862" s="68"/>
      <c r="U862" s="68"/>
      <c r="V862" s="68"/>
      <c r="W862" s="68"/>
      <c r="X862" s="68"/>
      <c r="Y862" s="68"/>
      <c r="Z862" s="68"/>
    </row>
    <row r="863" spans="1:26" ht="12.75" customHeight="1">
      <c r="A863" s="68"/>
      <c r="B863" s="68"/>
      <c r="C863" s="68"/>
      <c r="D863" s="68"/>
      <c r="E863" s="68"/>
      <c r="F863" s="68"/>
      <c r="G863" s="68"/>
      <c r="H863" s="68"/>
      <c r="I863" s="68"/>
      <c r="J863" s="68"/>
      <c r="K863" s="68"/>
      <c r="L863" s="68"/>
      <c r="M863" s="68"/>
      <c r="N863" s="68"/>
      <c r="O863" s="68"/>
      <c r="P863" s="68"/>
      <c r="Q863" s="68"/>
      <c r="R863" s="68"/>
      <c r="S863" s="68"/>
      <c r="T863" s="68"/>
      <c r="U863" s="68"/>
      <c r="V863" s="68"/>
      <c r="W863" s="68"/>
      <c r="X863" s="68"/>
      <c r="Y863" s="68"/>
      <c r="Z863" s="68"/>
    </row>
    <row r="864" spans="1:26" ht="12.75" customHeight="1">
      <c r="A864" s="68"/>
      <c r="B864" s="68"/>
      <c r="C864" s="68"/>
      <c r="D864" s="68"/>
      <c r="E864" s="68"/>
      <c r="F864" s="68"/>
      <c r="G864" s="68"/>
      <c r="H864" s="68"/>
      <c r="I864" s="68"/>
      <c r="J864" s="68"/>
      <c r="K864" s="68"/>
      <c r="L864" s="68"/>
      <c r="M864" s="68"/>
      <c r="N864" s="68"/>
      <c r="O864" s="68"/>
      <c r="P864" s="68"/>
      <c r="Q864" s="68"/>
      <c r="R864" s="68"/>
      <c r="S864" s="68"/>
      <c r="T864" s="68"/>
      <c r="U864" s="68"/>
      <c r="V864" s="68"/>
      <c r="W864" s="68"/>
      <c r="X864" s="68"/>
      <c r="Y864" s="68"/>
      <c r="Z864" s="68"/>
    </row>
    <row r="865" spans="1:26" ht="12.75" customHeight="1">
      <c r="A865" s="68"/>
      <c r="B865" s="68"/>
      <c r="C865" s="68"/>
      <c r="D865" s="68"/>
      <c r="E865" s="68"/>
      <c r="F865" s="68"/>
      <c r="G865" s="68"/>
      <c r="H865" s="68"/>
      <c r="I865" s="68"/>
      <c r="J865" s="68"/>
      <c r="K865" s="68"/>
      <c r="L865" s="68"/>
      <c r="M865" s="68"/>
      <c r="N865" s="68"/>
      <c r="O865" s="68"/>
      <c r="P865" s="68"/>
      <c r="Q865" s="68"/>
      <c r="R865" s="68"/>
      <c r="S865" s="68"/>
      <c r="T865" s="68"/>
      <c r="U865" s="68"/>
      <c r="V865" s="68"/>
      <c r="W865" s="68"/>
      <c r="X865" s="68"/>
      <c r="Y865" s="68"/>
      <c r="Z865" s="68"/>
    </row>
    <row r="866" spans="1:26" ht="12.75" customHeight="1">
      <c r="A866" s="68"/>
      <c r="B866" s="68"/>
      <c r="C866" s="68"/>
      <c r="D866" s="68"/>
      <c r="E866" s="68"/>
      <c r="F866" s="68"/>
      <c r="G866" s="68"/>
      <c r="H866" s="68"/>
      <c r="I866" s="68"/>
      <c r="J866" s="68"/>
      <c r="K866" s="68"/>
      <c r="L866" s="68"/>
      <c r="M866" s="68"/>
      <c r="N866" s="68"/>
      <c r="O866" s="68"/>
      <c r="P866" s="68"/>
      <c r="Q866" s="68"/>
      <c r="R866" s="68"/>
      <c r="S866" s="68"/>
      <c r="T866" s="68"/>
      <c r="U866" s="68"/>
      <c r="V866" s="68"/>
      <c r="W866" s="68"/>
      <c r="X866" s="68"/>
      <c r="Y866" s="68"/>
      <c r="Z866" s="68"/>
    </row>
    <row r="867" spans="1:26" ht="12.75" customHeight="1">
      <c r="A867" s="68"/>
      <c r="B867" s="68"/>
      <c r="C867" s="68"/>
      <c r="D867" s="68"/>
      <c r="E867" s="68"/>
      <c r="F867" s="68"/>
      <c r="G867" s="68"/>
      <c r="H867" s="68"/>
      <c r="I867" s="68"/>
      <c r="J867" s="68"/>
      <c r="K867" s="68"/>
      <c r="L867" s="68"/>
      <c r="M867" s="68"/>
      <c r="N867" s="68"/>
      <c r="O867" s="68"/>
      <c r="P867" s="68"/>
      <c r="Q867" s="68"/>
      <c r="R867" s="68"/>
      <c r="S867" s="68"/>
      <c r="T867" s="68"/>
      <c r="U867" s="68"/>
      <c r="V867" s="68"/>
      <c r="W867" s="68"/>
      <c r="X867" s="68"/>
      <c r="Y867" s="68"/>
      <c r="Z867" s="68"/>
    </row>
    <row r="868" spans="1:26" ht="12.75" customHeight="1">
      <c r="A868" s="68"/>
      <c r="B868" s="68"/>
      <c r="C868" s="68"/>
      <c r="D868" s="68"/>
      <c r="E868" s="68"/>
      <c r="F868" s="68"/>
      <c r="G868" s="68"/>
      <c r="H868" s="68"/>
      <c r="I868" s="68"/>
      <c r="J868" s="68"/>
      <c r="K868" s="68"/>
      <c r="L868" s="68"/>
      <c r="M868" s="68"/>
      <c r="N868" s="68"/>
      <c r="O868" s="68"/>
      <c r="P868" s="68"/>
      <c r="Q868" s="68"/>
      <c r="R868" s="68"/>
      <c r="S868" s="68"/>
      <c r="T868" s="68"/>
      <c r="U868" s="68"/>
      <c r="V868" s="68"/>
      <c r="W868" s="68"/>
      <c r="X868" s="68"/>
      <c r="Y868" s="68"/>
      <c r="Z868" s="68"/>
    </row>
    <row r="869" spans="1:26" ht="12.75" customHeight="1">
      <c r="A869" s="68"/>
      <c r="B869" s="68"/>
      <c r="C869" s="68"/>
      <c r="D869" s="68"/>
      <c r="E869" s="68"/>
      <c r="F869" s="68"/>
      <c r="G869" s="68"/>
      <c r="H869" s="68"/>
      <c r="I869" s="68"/>
      <c r="J869" s="68"/>
      <c r="K869" s="68"/>
      <c r="L869" s="68"/>
      <c r="M869" s="68"/>
      <c r="N869" s="68"/>
      <c r="O869" s="68"/>
      <c r="P869" s="68"/>
      <c r="Q869" s="68"/>
      <c r="R869" s="68"/>
      <c r="S869" s="68"/>
      <c r="T869" s="68"/>
      <c r="U869" s="68"/>
      <c r="V869" s="68"/>
      <c r="W869" s="68"/>
      <c r="X869" s="68"/>
      <c r="Y869" s="68"/>
      <c r="Z869" s="68"/>
    </row>
    <row r="870" spans="1:26" ht="12.75" customHeight="1">
      <c r="A870" s="68"/>
      <c r="B870" s="68"/>
      <c r="C870" s="68"/>
      <c r="D870" s="68"/>
      <c r="E870" s="68"/>
      <c r="F870" s="68"/>
      <c r="G870" s="68"/>
      <c r="H870" s="68"/>
      <c r="I870" s="68"/>
      <c r="J870" s="68"/>
      <c r="K870" s="68"/>
      <c r="L870" s="68"/>
      <c r="M870" s="68"/>
      <c r="N870" s="68"/>
      <c r="O870" s="68"/>
      <c r="P870" s="68"/>
      <c r="Q870" s="68"/>
      <c r="R870" s="68"/>
      <c r="S870" s="68"/>
      <c r="T870" s="68"/>
      <c r="U870" s="68"/>
      <c r="V870" s="68"/>
      <c r="W870" s="68"/>
      <c r="X870" s="68"/>
      <c r="Y870" s="68"/>
      <c r="Z870" s="68"/>
    </row>
    <row r="871" spans="1:26" ht="12.75" customHeight="1">
      <c r="A871" s="68"/>
      <c r="B871" s="68"/>
      <c r="C871" s="68"/>
      <c r="D871" s="68"/>
      <c r="E871" s="68"/>
      <c r="F871" s="68"/>
      <c r="G871" s="68"/>
      <c r="H871" s="68"/>
      <c r="I871" s="68"/>
      <c r="J871" s="68"/>
      <c r="K871" s="68"/>
      <c r="L871" s="68"/>
      <c r="M871" s="68"/>
      <c r="N871" s="68"/>
      <c r="O871" s="68"/>
      <c r="P871" s="68"/>
      <c r="Q871" s="68"/>
      <c r="R871" s="68"/>
      <c r="S871" s="68"/>
      <c r="T871" s="68"/>
      <c r="U871" s="68"/>
      <c r="V871" s="68"/>
      <c r="W871" s="68"/>
      <c r="X871" s="68"/>
      <c r="Y871" s="68"/>
      <c r="Z871" s="68"/>
    </row>
    <row r="872" spans="1:26" ht="12.75" customHeight="1">
      <c r="A872" s="68"/>
      <c r="B872" s="68"/>
      <c r="C872" s="68"/>
      <c r="D872" s="68"/>
      <c r="E872" s="68"/>
      <c r="F872" s="68"/>
      <c r="G872" s="68"/>
      <c r="H872" s="68"/>
      <c r="I872" s="68"/>
      <c r="J872" s="68"/>
      <c r="K872" s="68"/>
      <c r="L872" s="68"/>
      <c r="M872" s="68"/>
      <c r="N872" s="68"/>
      <c r="O872" s="68"/>
      <c r="P872" s="68"/>
      <c r="Q872" s="68"/>
      <c r="R872" s="68"/>
      <c r="S872" s="68"/>
      <c r="T872" s="68"/>
      <c r="U872" s="68"/>
      <c r="V872" s="68"/>
      <c r="W872" s="68"/>
      <c r="X872" s="68"/>
      <c r="Y872" s="68"/>
      <c r="Z872" s="68"/>
    </row>
    <row r="873" spans="1:26" ht="12.75" customHeight="1">
      <c r="A873" s="68"/>
      <c r="B873" s="68"/>
      <c r="C873" s="68"/>
      <c r="D873" s="68"/>
      <c r="E873" s="68"/>
      <c r="F873" s="68"/>
      <c r="G873" s="68"/>
      <c r="H873" s="68"/>
      <c r="I873" s="68"/>
      <c r="J873" s="68"/>
      <c r="K873" s="68"/>
      <c r="L873" s="68"/>
      <c r="M873" s="68"/>
      <c r="N873" s="68"/>
      <c r="O873" s="68"/>
      <c r="P873" s="68"/>
      <c r="Q873" s="68"/>
      <c r="R873" s="68"/>
      <c r="S873" s="68"/>
      <c r="T873" s="68"/>
      <c r="U873" s="68"/>
      <c r="V873" s="68"/>
      <c r="W873" s="68"/>
      <c r="X873" s="68"/>
      <c r="Y873" s="68"/>
      <c r="Z873" s="68"/>
    </row>
    <row r="874" spans="1:26" ht="12.75" customHeight="1">
      <c r="A874" s="68"/>
      <c r="B874" s="68"/>
      <c r="C874" s="68"/>
      <c r="D874" s="68"/>
      <c r="E874" s="68"/>
      <c r="F874" s="68"/>
      <c r="G874" s="68"/>
      <c r="H874" s="68"/>
      <c r="I874" s="68"/>
      <c r="J874" s="68"/>
      <c r="K874" s="68"/>
      <c r="L874" s="68"/>
      <c r="M874" s="68"/>
      <c r="N874" s="68"/>
      <c r="O874" s="68"/>
      <c r="P874" s="68"/>
      <c r="Q874" s="68"/>
      <c r="R874" s="68"/>
      <c r="S874" s="68"/>
      <c r="T874" s="68"/>
      <c r="U874" s="68"/>
      <c r="V874" s="68"/>
      <c r="W874" s="68"/>
      <c r="X874" s="68"/>
      <c r="Y874" s="68"/>
      <c r="Z874" s="68"/>
    </row>
    <row r="875" spans="1:26" ht="12.75" customHeight="1">
      <c r="A875" s="68"/>
      <c r="B875" s="68"/>
      <c r="C875" s="68"/>
      <c r="D875" s="68"/>
      <c r="E875" s="68"/>
      <c r="F875" s="68"/>
      <c r="G875" s="68"/>
      <c r="H875" s="68"/>
      <c r="I875" s="68"/>
      <c r="J875" s="68"/>
      <c r="K875" s="68"/>
      <c r="L875" s="68"/>
      <c r="M875" s="68"/>
      <c r="N875" s="68"/>
      <c r="O875" s="68"/>
      <c r="P875" s="68"/>
      <c r="Q875" s="68"/>
      <c r="R875" s="68"/>
      <c r="S875" s="68"/>
      <c r="T875" s="68"/>
      <c r="U875" s="68"/>
      <c r="V875" s="68"/>
      <c r="W875" s="68"/>
      <c r="X875" s="68"/>
      <c r="Y875" s="68"/>
      <c r="Z875" s="68"/>
    </row>
    <row r="876" spans="1:26" ht="12.75" customHeight="1">
      <c r="A876" s="68"/>
      <c r="B876" s="68"/>
      <c r="C876" s="68"/>
      <c r="D876" s="68"/>
      <c r="E876" s="68"/>
      <c r="F876" s="68"/>
      <c r="G876" s="68"/>
      <c r="H876" s="68"/>
      <c r="I876" s="68"/>
      <c r="J876" s="68"/>
      <c r="K876" s="68"/>
      <c r="L876" s="68"/>
      <c r="M876" s="68"/>
      <c r="N876" s="68"/>
      <c r="O876" s="68"/>
      <c r="P876" s="68"/>
      <c r="Q876" s="68"/>
      <c r="R876" s="68"/>
      <c r="S876" s="68"/>
      <c r="T876" s="68"/>
      <c r="U876" s="68"/>
      <c r="V876" s="68"/>
      <c r="W876" s="68"/>
      <c r="X876" s="68"/>
      <c r="Y876" s="68"/>
      <c r="Z876" s="68"/>
    </row>
    <row r="877" spans="1:26" ht="12.75" customHeight="1">
      <c r="A877" s="68"/>
      <c r="B877" s="68"/>
      <c r="C877" s="68"/>
      <c r="D877" s="68"/>
      <c r="E877" s="68"/>
      <c r="F877" s="68"/>
      <c r="G877" s="68"/>
      <c r="H877" s="68"/>
      <c r="I877" s="68"/>
      <c r="J877" s="68"/>
      <c r="K877" s="68"/>
      <c r="L877" s="68"/>
      <c r="M877" s="68"/>
      <c r="N877" s="68"/>
      <c r="O877" s="68"/>
      <c r="P877" s="68"/>
      <c r="Q877" s="68"/>
      <c r="R877" s="68"/>
      <c r="S877" s="68"/>
      <c r="T877" s="68"/>
      <c r="U877" s="68"/>
      <c r="V877" s="68"/>
      <c r="W877" s="68"/>
      <c r="X877" s="68"/>
      <c r="Y877" s="68"/>
      <c r="Z877" s="68"/>
    </row>
    <row r="878" spans="1:26" ht="12.75" customHeight="1">
      <c r="A878" s="68"/>
      <c r="B878" s="68"/>
      <c r="C878" s="68"/>
      <c r="D878" s="68"/>
      <c r="E878" s="68"/>
      <c r="F878" s="68"/>
      <c r="G878" s="68"/>
      <c r="H878" s="68"/>
      <c r="I878" s="68"/>
      <c r="J878" s="68"/>
      <c r="K878" s="68"/>
      <c r="L878" s="68"/>
      <c r="M878" s="68"/>
      <c r="N878" s="68"/>
      <c r="O878" s="68"/>
      <c r="P878" s="68"/>
      <c r="Q878" s="68"/>
      <c r="R878" s="68"/>
      <c r="S878" s="68"/>
      <c r="T878" s="68"/>
      <c r="U878" s="68"/>
      <c r="V878" s="68"/>
      <c r="W878" s="68"/>
      <c r="X878" s="68"/>
      <c r="Y878" s="68"/>
      <c r="Z878" s="68"/>
    </row>
    <row r="879" spans="1:26" ht="12.75" customHeight="1">
      <c r="A879" s="68"/>
      <c r="B879" s="68"/>
      <c r="C879" s="68"/>
      <c r="D879" s="68"/>
      <c r="E879" s="68"/>
      <c r="F879" s="68"/>
      <c r="G879" s="68"/>
      <c r="H879" s="68"/>
      <c r="I879" s="68"/>
      <c r="J879" s="68"/>
      <c r="K879" s="68"/>
      <c r="L879" s="68"/>
      <c r="M879" s="68"/>
      <c r="N879" s="68"/>
      <c r="O879" s="68"/>
      <c r="P879" s="68"/>
      <c r="Q879" s="68"/>
      <c r="R879" s="68"/>
      <c r="S879" s="68"/>
      <c r="T879" s="68"/>
      <c r="U879" s="68"/>
      <c r="V879" s="68"/>
      <c r="W879" s="68"/>
      <c r="X879" s="68"/>
      <c r="Y879" s="68"/>
      <c r="Z879" s="68"/>
    </row>
    <row r="880" spans="1:26" ht="12.75" customHeight="1">
      <c r="A880" s="68"/>
      <c r="B880" s="68"/>
      <c r="C880" s="68"/>
      <c r="D880" s="68"/>
      <c r="E880" s="68"/>
      <c r="F880" s="68"/>
      <c r="G880" s="68"/>
      <c r="H880" s="68"/>
      <c r="I880" s="68"/>
      <c r="J880" s="68"/>
      <c r="K880" s="68"/>
      <c r="L880" s="68"/>
      <c r="M880" s="68"/>
      <c r="N880" s="68"/>
      <c r="O880" s="68"/>
      <c r="P880" s="68"/>
      <c r="Q880" s="68"/>
      <c r="R880" s="68"/>
      <c r="S880" s="68"/>
      <c r="T880" s="68"/>
      <c r="U880" s="68"/>
      <c r="V880" s="68"/>
      <c r="W880" s="68"/>
      <c r="X880" s="68"/>
      <c r="Y880" s="68"/>
      <c r="Z880" s="68"/>
    </row>
    <row r="881" spans="1:26" ht="12.75" customHeight="1">
      <c r="A881" s="68"/>
      <c r="B881" s="68"/>
      <c r="C881" s="68"/>
      <c r="D881" s="68"/>
      <c r="E881" s="68"/>
      <c r="F881" s="68"/>
      <c r="G881" s="68"/>
      <c r="H881" s="68"/>
      <c r="I881" s="68"/>
      <c r="J881" s="68"/>
      <c r="K881" s="68"/>
      <c r="L881" s="68"/>
      <c r="M881" s="68"/>
      <c r="N881" s="68"/>
      <c r="O881" s="68"/>
      <c r="P881" s="68"/>
      <c r="Q881" s="68"/>
      <c r="R881" s="68"/>
      <c r="S881" s="68"/>
      <c r="T881" s="68"/>
      <c r="U881" s="68"/>
      <c r="V881" s="68"/>
      <c r="W881" s="68"/>
      <c r="X881" s="68"/>
      <c r="Y881" s="68"/>
      <c r="Z881" s="68"/>
    </row>
    <row r="882" spans="1:26" ht="12.75" customHeight="1">
      <c r="A882" s="68"/>
      <c r="B882" s="68"/>
      <c r="C882" s="68"/>
      <c r="D882" s="68"/>
      <c r="E882" s="68"/>
      <c r="F882" s="68"/>
      <c r="G882" s="68"/>
      <c r="H882" s="68"/>
      <c r="I882" s="68"/>
      <c r="J882" s="68"/>
      <c r="K882" s="68"/>
      <c r="L882" s="68"/>
      <c r="M882" s="68"/>
      <c r="N882" s="68"/>
      <c r="O882" s="68"/>
      <c r="P882" s="68"/>
      <c r="Q882" s="68"/>
      <c r="R882" s="68"/>
      <c r="S882" s="68"/>
      <c r="T882" s="68"/>
      <c r="U882" s="68"/>
      <c r="V882" s="68"/>
      <c r="W882" s="68"/>
      <c r="X882" s="68"/>
      <c r="Y882" s="68"/>
      <c r="Z882" s="68"/>
    </row>
    <row r="883" spans="1:26" ht="12.75" customHeight="1">
      <c r="A883" s="68"/>
      <c r="B883" s="68"/>
      <c r="C883" s="68"/>
      <c r="D883" s="68"/>
      <c r="E883" s="68"/>
      <c r="F883" s="68"/>
      <c r="G883" s="68"/>
      <c r="H883" s="68"/>
      <c r="I883" s="68"/>
      <c r="J883" s="68"/>
      <c r="K883" s="68"/>
      <c r="L883" s="68"/>
      <c r="M883" s="68"/>
      <c r="N883" s="68"/>
      <c r="O883" s="68"/>
      <c r="P883" s="68"/>
      <c r="Q883" s="68"/>
      <c r="R883" s="68"/>
      <c r="S883" s="68"/>
      <c r="T883" s="68"/>
      <c r="U883" s="68"/>
      <c r="V883" s="68"/>
      <c r="W883" s="68"/>
      <c r="X883" s="68"/>
      <c r="Y883" s="68"/>
      <c r="Z883" s="68"/>
    </row>
    <row r="884" spans="1:26" ht="12.75" customHeight="1">
      <c r="A884" s="68"/>
      <c r="B884" s="68"/>
      <c r="C884" s="68"/>
      <c r="D884" s="68"/>
      <c r="E884" s="68"/>
      <c r="F884" s="68"/>
      <c r="G884" s="68"/>
      <c r="H884" s="68"/>
      <c r="I884" s="68"/>
      <c r="J884" s="68"/>
      <c r="K884" s="68"/>
      <c r="L884" s="68"/>
      <c r="M884" s="68"/>
      <c r="N884" s="68"/>
      <c r="O884" s="68"/>
      <c r="P884" s="68"/>
      <c r="Q884" s="68"/>
      <c r="R884" s="68"/>
      <c r="S884" s="68"/>
      <c r="T884" s="68"/>
      <c r="U884" s="68"/>
      <c r="V884" s="68"/>
      <c r="W884" s="68"/>
      <c r="X884" s="68"/>
      <c r="Y884" s="68"/>
      <c r="Z884" s="68"/>
    </row>
    <row r="885" spans="1:26" ht="12.75" customHeight="1">
      <c r="A885" s="68"/>
      <c r="B885" s="68"/>
      <c r="C885" s="68"/>
      <c r="D885" s="68"/>
      <c r="E885" s="68"/>
      <c r="F885" s="68"/>
      <c r="G885" s="68"/>
      <c r="H885" s="68"/>
      <c r="I885" s="68"/>
      <c r="J885" s="68"/>
      <c r="K885" s="68"/>
      <c r="L885" s="68"/>
      <c r="M885" s="68"/>
      <c r="N885" s="68"/>
      <c r="O885" s="68"/>
      <c r="P885" s="68"/>
      <c r="Q885" s="68"/>
      <c r="R885" s="68"/>
      <c r="S885" s="68"/>
      <c r="T885" s="68"/>
      <c r="U885" s="68"/>
      <c r="V885" s="68"/>
      <c r="W885" s="68"/>
      <c r="X885" s="68"/>
      <c r="Y885" s="68"/>
      <c r="Z885" s="68"/>
    </row>
    <row r="886" spans="1:26" ht="12.75" customHeight="1">
      <c r="A886" s="68"/>
      <c r="B886" s="68"/>
      <c r="C886" s="68"/>
      <c r="D886" s="68"/>
      <c r="E886" s="68"/>
      <c r="F886" s="68"/>
      <c r="G886" s="68"/>
      <c r="H886" s="68"/>
      <c r="I886" s="68"/>
      <c r="J886" s="68"/>
      <c r="K886" s="68"/>
      <c r="L886" s="68"/>
      <c r="M886" s="68"/>
      <c r="N886" s="68"/>
      <c r="O886" s="68"/>
      <c r="P886" s="68"/>
      <c r="Q886" s="68"/>
      <c r="R886" s="68"/>
      <c r="S886" s="68"/>
      <c r="T886" s="68"/>
      <c r="U886" s="68"/>
      <c r="V886" s="68"/>
      <c r="W886" s="68"/>
      <c r="X886" s="68"/>
      <c r="Y886" s="68"/>
      <c r="Z886" s="68"/>
    </row>
    <row r="887" spans="1:26" ht="12.75" customHeight="1">
      <c r="A887" s="68"/>
      <c r="B887" s="68"/>
      <c r="C887" s="68"/>
      <c r="D887" s="68"/>
      <c r="E887" s="68"/>
      <c r="F887" s="68"/>
      <c r="G887" s="68"/>
      <c r="H887" s="68"/>
      <c r="I887" s="68"/>
      <c r="J887" s="68"/>
      <c r="K887" s="68"/>
      <c r="L887" s="68"/>
      <c r="M887" s="68"/>
      <c r="N887" s="68"/>
      <c r="O887" s="68"/>
      <c r="P887" s="68"/>
      <c r="Q887" s="68"/>
      <c r="R887" s="68"/>
      <c r="S887" s="68"/>
      <c r="T887" s="68"/>
      <c r="U887" s="68"/>
      <c r="V887" s="68"/>
      <c r="W887" s="68"/>
      <c r="X887" s="68"/>
      <c r="Y887" s="68"/>
      <c r="Z887" s="68"/>
    </row>
    <row r="888" spans="1:26" ht="12.75" customHeight="1">
      <c r="A888" s="68"/>
      <c r="B888" s="68"/>
      <c r="C888" s="68"/>
      <c r="D888" s="68"/>
      <c r="E888" s="68"/>
      <c r="F888" s="68"/>
      <c r="G888" s="68"/>
      <c r="H888" s="68"/>
      <c r="I888" s="68"/>
      <c r="J888" s="68"/>
      <c r="K888" s="68"/>
      <c r="L888" s="68"/>
      <c r="M888" s="68"/>
      <c r="N888" s="68"/>
      <c r="O888" s="68"/>
      <c r="P888" s="68"/>
      <c r="Q888" s="68"/>
      <c r="R888" s="68"/>
      <c r="S888" s="68"/>
      <c r="T888" s="68"/>
      <c r="U888" s="68"/>
      <c r="V888" s="68"/>
      <c r="W888" s="68"/>
      <c r="X888" s="68"/>
      <c r="Y888" s="68"/>
      <c r="Z888" s="68"/>
    </row>
    <row r="889" spans="1:26" ht="12.75" customHeight="1">
      <c r="A889" s="68"/>
      <c r="B889" s="68"/>
      <c r="C889" s="68"/>
      <c r="D889" s="68"/>
      <c r="E889" s="68"/>
      <c r="F889" s="68"/>
      <c r="G889" s="68"/>
      <c r="H889" s="68"/>
      <c r="I889" s="68"/>
      <c r="J889" s="68"/>
      <c r="K889" s="68"/>
      <c r="L889" s="68"/>
      <c r="M889" s="68"/>
      <c r="N889" s="68"/>
      <c r="O889" s="68"/>
      <c r="P889" s="68"/>
      <c r="Q889" s="68"/>
      <c r="R889" s="68"/>
      <c r="S889" s="68"/>
      <c r="T889" s="68"/>
      <c r="U889" s="68"/>
      <c r="V889" s="68"/>
      <c r="W889" s="68"/>
      <c r="X889" s="68"/>
      <c r="Y889" s="68"/>
      <c r="Z889" s="68"/>
    </row>
    <row r="890" spans="1:26" ht="12.75" customHeight="1">
      <c r="A890" s="68"/>
      <c r="B890" s="68"/>
      <c r="C890" s="68"/>
      <c r="D890" s="68"/>
      <c r="E890" s="68"/>
      <c r="F890" s="68"/>
      <c r="G890" s="68"/>
      <c r="H890" s="68"/>
      <c r="I890" s="68"/>
      <c r="J890" s="68"/>
      <c r="K890" s="68"/>
      <c r="L890" s="68"/>
      <c r="M890" s="68"/>
      <c r="N890" s="68"/>
      <c r="O890" s="68"/>
      <c r="P890" s="68"/>
      <c r="Q890" s="68"/>
      <c r="R890" s="68"/>
      <c r="S890" s="68"/>
      <c r="T890" s="68"/>
      <c r="U890" s="68"/>
      <c r="V890" s="68"/>
      <c r="W890" s="68"/>
      <c r="X890" s="68"/>
      <c r="Y890" s="68"/>
      <c r="Z890" s="68"/>
    </row>
    <row r="891" spans="1:26" ht="12.75" customHeight="1">
      <c r="A891" s="68"/>
      <c r="B891" s="68"/>
      <c r="C891" s="68"/>
      <c r="D891" s="68"/>
      <c r="E891" s="68"/>
      <c r="F891" s="68"/>
      <c r="G891" s="68"/>
      <c r="H891" s="68"/>
      <c r="I891" s="68"/>
      <c r="J891" s="68"/>
      <c r="K891" s="68"/>
      <c r="L891" s="68"/>
      <c r="M891" s="68"/>
      <c r="N891" s="68"/>
      <c r="O891" s="68"/>
      <c r="P891" s="68"/>
      <c r="Q891" s="68"/>
      <c r="R891" s="68"/>
      <c r="S891" s="68"/>
      <c r="T891" s="68"/>
      <c r="U891" s="68"/>
      <c r="V891" s="68"/>
      <c r="W891" s="68"/>
      <c r="X891" s="68"/>
      <c r="Y891" s="68"/>
      <c r="Z891" s="68"/>
    </row>
    <row r="892" spans="1:26" ht="12.75" customHeight="1">
      <c r="A892" s="68"/>
      <c r="B892" s="68"/>
      <c r="C892" s="68"/>
      <c r="D892" s="68"/>
      <c r="E892" s="68"/>
      <c r="F892" s="68"/>
      <c r="G892" s="68"/>
      <c r="H892" s="68"/>
      <c r="I892" s="68"/>
      <c r="J892" s="68"/>
      <c r="K892" s="68"/>
      <c r="L892" s="68"/>
      <c r="M892" s="68"/>
      <c r="N892" s="68"/>
      <c r="O892" s="68"/>
      <c r="P892" s="68"/>
      <c r="Q892" s="68"/>
      <c r="R892" s="68"/>
      <c r="S892" s="68"/>
      <c r="T892" s="68"/>
      <c r="U892" s="68"/>
      <c r="V892" s="68"/>
      <c r="W892" s="68"/>
      <c r="X892" s="68"/>
      <c r="Y892" s="68"/>
      <c r="Z892" s="68"/>
    </row>
    <row r="893" spans="1:26" ht="12.75" customHeight="1">
      <c r="A893" s="68"/>
      <c r="B893" s="68"/>
      <c r="C893" s="68"/>
      <c r="D893" s="68"/>
      <c r="E893" s="68"/>
      <c r="F893" s="68"/>
      <c r="G893" s="68"/>
      <c r="H893" s="68"/>
      <c r="I893" s="68"/>
      <c r="J893" s="68"/>
      <c r="K893" s="68"/>
      <c r="L893" s="68"/>
      <c r="M893" s="68"/>
      <c r="N893" s="68"/>
      <c r="O893" s="68"/>
      <c r="P893" s="68"/>
      <c r="Q893" s="68"/>
      <c r="R893" s="68"/>
      <c r="S893" s="68"/>
      <c r="T893" s="68"/>
      <c r="U893" s="68"/>
      <c r="V893" s="68"/>
      <c r="W893" s="68"/>
      <c r="X893" s="68"/>
      <c r="Y893" s="68"/>
      <c r="Z893" s="68"/>
    </row>
    <row r="894" spans="1:26" ht="12.75" customHeight="1">
      <c r="A894" s="68"/>
      <c r="B894" s="68"/>
      <c r="C894" s="68"/>
      <c r="D894" s="68"/>
      <c r="E894" s="68"/>
      <c r="F894" s="68"/>
      <c r="G894" s="68"/>
      <c r="H894" s="68"/>
      <c r="I894" s="68"/>
      <c r="J894" s="68"/>
      <c r="K894" s="68"/>
      <c r="L894" s="68"/>
      <c r="M894" s="68"/>
      <c r="N894" s="68"/>
      <c r="O894" s="68"/>
      <c r="P894" s="68"/>
      <c r="Q894" s="68"/>
      <c r="R894" s="68"/>
      <c r="S894" s="68"/>
      <c r="T894" s="68"/>
      <c r="U894" s="68"/>
      <c r="V894" s="68"/>
      <c r="W894" s="68"/>
      <c r="X894" s="68"/>
      <c r="Y894" s="68"/>
      <c r="Z894" s="68"/>
    </row>
    <row r="895" spans="1:26" ht="12.75" customHeight="1">
      <c r="A895" s="68"/>
      <c r="B895" s="68"/>
      <c r="C895" s="68"/>
      <c r="D895" s="68"/>
      <c r="E895" s="68"/>
      <c r="F895" s="68"/>
      <c r="G895" s="68"/>
      <c r="H895" s="68"/>
      <c r="I895" s="68"/>
      <c r="J895" s="68"/>
      <c r="K895" s="68"/>
      <c r="L895" s="68"/>
      <c r="M895" s="68"/>
      <c r="N895" s="68"/>
      <c r="O895" s="68"/>
      <c r="P895" s="68"/>
      <c r="Q895" s="68"/>
      <c r="R895" s="68"/>
      <c r="S895" s="68"/>
      <c r="T895" s="68"/>
      <c r="U895" s="68"/>
      <c r="V895" s="68"/>
      <c r="W895" s="68"/>
      <c r="X895" s="68"/>
      <c r="Y895" s="68"/>
      <c r="Z895" s="68"/>
    </row>
    <row r="896" spans="1:26" ht="12.75" customHeight="1">
      <c r="A896" s="68"/>
      <c r="B896" s="68"/>
      <c r="C896" s="68"/>
      <c r="D896" s="68"/>
      <c r="E896" s="68"/>
      <c r="F896" s="68"/>
      <c r="G896" s="68"/>
      <c r="H896" s="68"/>
      <c r="I896" s="68"/>
      <c r="J896" s="68"/>
      <c r="K896" s="68"/>
      <c r="L896" s="68"/>
      <c r="M896" s="68"/>
      <c r="N896" s="68"/>
      <c r="O896" s="68"/>
      <c r="P896" s="68"/>
      <c r="Q896" s="68"/>
      <c r="R896" s="68"/>
      <c r="S896" s="68"/>
      <c r="T896" s="68"/>
      <c r="U896" s="68"/>
      <c r="V896" s="68"/>
      <c r="W896" s="68"/>
      <c r="X896" s="68"/>
      <c r="Y896" s="68"/>
      <c r="Z896" s="68"/>
    </row>
    <row r="897" spans="1:26" ht="12.75" customHeight="1">
      <c r="A897" s="68"/>
      <c r="B897" s="68"/>
      <c r="C897" s="68"/>
      <c r="D897" s="68"/>
      <c r="E897" s="68"/>
      <c r="F897" s="68"/>
      <c r="G897" s="68"/>
      <c r="H897" s="68"/>
      <c r="I897" s="68"/>
      <c r="J897" s="68"/>
      <c r="K897" s="68"/>
      <c r="L897" s="68"/>
      <c r="M897" s="68"/>
      <c r="N897" s="68"/>
      <c r="O897" s="68"/>
      <c r="P897" s="68"/>
      <c r="Q897" s="68"/>
      <c r="R897" s="68"/>
      <c r="S897" s="68"/>
      <c r="T897" s="68"/>
      <c r="U897" s="68"/>
      <c r="V897" s="68"/>
      <c r="W897" s="68"/>
      <c r="X897" s="68"/>
      <c r="Y897" s="68"/>
      <c r="Z897" s="68"/>
    </row>
    <row r="898" spans="1:26" ht="12.75" customHeight="1">
      <c r="A898" s="68"/>
      <c r="B898" s="68"/>
      <c r="C898" s="68"/>
      <c r="D898" s="68"/>
      <c r="E898" s="68"/>
      <c r="F898" s="68"/>
      <c r="G898" s="68"/>
      <c r="H898" s="68"/>
      <c r="I898" s="68"/>
      <c r="J898" s="68"/>
      <c r="K898" s="68"/>
      <c r="L898" s="68"/>
      <c r="M898" s="68"/>
      <c r="N898" s="68"/>
      <c r="O898" s="68"/>
      <c r="P898" s="68"/>
      <c r="Q898" s="68"/>
      <c r="R898" s="68"/>
      <c r="S898" s="68"/>
      <c r="T898" s="68"/>
      <c r="U898" s="68"/>
      <c r="V898" s="68"/>
      <c r="W898" s="68"/>
      <c r="X898" s="68"/>
      <c r="Y898" s="68"/>
      <c r="Z898" s="68"/>
    </row>
    <row r="899" spans="1:26" ht="12.75" customHeight="1">
      <c r="A899" s="68"/>
      <c r="B899" s="68"/>
      <c r="C899" s="68"/>
      <c r="D899" s="68"/>
      <c r="E899" s="68"/>
      <c r="F899" s="68"/>
      <c r="G899" s="68"/>
      <c r="H899" s="68"/>
      <c r="I899" s="68"/>
      <c r="J899" s="68"/>
      <c r="K899" s="68"/>
      <c r="L899" s="68"/>
      <c r="M899" s="68"/>
      <c r="N899" s="68"/>
      <c r="O899" s="68"/>
      <c r="P899" s="68"/>
      <c r="Q899" s="68"/>
      <c r="R899" s="68"/>
      <c r="S899" s="68"/>
      <c r="T899" s="68"/>
      <c r="U899" s="68"/>
      <c r="V899" s="68"/>
      <c r="W899" s="68"/>
      <c r="X899" s="68"/>
      <c r="Y899" s="68"/>
      <c r="Z899" s="68"/>
    </row>
    <row r="900" spans="1:26" ht="12.75" customHeight="1">
      <c r="A900" s="68"/>
      <c r="B900" s="68"/>
      <c r="C900" s="68"/>
      <c r="D900" s="68"/>
      <c r="E900" s="68"/>
      <c r="F900" s="68"/>
      <c r="G900" s="68"/>
      <c r="H900" s="68"/>
      <c r="I900" s="68"/>
      <c r="J900" s="68"/>
      <c r="K900" s="68"/>
      <c r="L900" s="68"/>
      <c r="M900" s="68"/>
      <c r="N900" s="68"/>
      <c r="O900" s="68"/>
      <c r="P900" s="68"/>
      <c r="Q900" s="68"/>
      <c r="R900" s="68"/>
      <c r="S900" s="68"/>
      <c r="T900" s="68"/>
      <c r="U900" s="68"/>
      <c r="V900" s="68"/>
      <c r="W900" s="68"/>
      <c r="X900" s="68"/>
      <c r="Y900" s="68"/>
      <c r="Z900" s="68"/>
    </row>
    <row r="901" spans="1:26" ht="12.75" customHeight="1">
      <c r="A901" s="68"/>
      <c r="B901" s="68"/>
      <c r="C901" s="68"/>
      <c r="D901" s="68"/>
      <c r="E901" s="68"/>
      <c r="F901" s="68"/>
      <c r="G901" s="68"/>
      <c r="H901" s="68"/>
      <c r="I901" s="68"/>
      <c r="J901" s="68"/>
      <c r="K901" s="68"/>
      <c r="L901" s="68"/>
      <c r="M901" s="68"/>
      <c r="N901" s="68"/>
      <c r="O901" s="68"/>
      <c r="P901" s="68"/>
      <c r="Q901" s="68"/>
      <c r="R901" s="68"/>
      <c r="S901" s="68"/>
      <c r="T901" s="68"/>
      <c r="U901" s="68"/>
      <c r="V901" s="68"/>
      <c r="W901" s="68"/>
      <c r="X901" s="68"/>
      <c r="Y901" s="68"/>
      <c r="Z901" s="68"/>
    </row>
    <row r="902" spans="1:26" ht="12.75" customHeight="1">
      <c r="A902" s="68"/>
      <c r="B902" s="68"/>
      <c r="C902" s="68"/>
      <c r="D902" s="68"/>
      <c r="E902" s="68"/>
      <c r="F902" s="68"/>
      <c r="G902" s="68"/>
      <c r="H902" s="68"/>
      <c r="I902" s="68"/>
      <c r="J902" s="68"/>
      <c r="K902" s="68"/>
      <c r="L902" s="68"/>
      <c r="M902" s="68"/>
      <c r="N902" s="68"/>
      <c r="O902" s="68"/>
      <c r="P902" s="68"/>
      <c r="Q902" s="68"/>
      <c r="R902" s="68"/>
      <c r="S902" s="68"/>
      <c r="T902" s="68"/>
      <c r="U902" s="68"/>
      <c r="V902" s="68"/>
      <c r="W902" s="68"/>
      <c r="X902" s="68"/>
      <c r="Y902" s="68"/>
      <c r="Z902" s="68"/>
    </row>
    <row r="903" spans="1:26" ht="12.75" customHeight="1">
      <c r="A903" s="68"/>
      <c r="B903" s="68"/>
      <c r="C903" s="68"/>
      <c r="D903" s="68"/>
      <c r="E903" s="68"/>
      <c r="F903" s="68"/>
      <c r="G903" s="68"/>
      <c r="H903" s="68"/>
      <c r="I903" s="68"/>
      <c r="J903" s="68"/>
      <c r="K903" s="68"/>
      <c r="L903" s="68"/>
      <c r="M903" s="68"/>
      <c r="N903" s="68"/>
      <c r="O903" s="68"/>
      <c r="P903" s="68"/>
      <c r="Q903" s="68"/>
      <c r="R903" s="68"/>
      <c r="S903" s="68"/>
      <c r="T903" s="68"/>
      <c r="U903" s="68"/>
      <c r="V903" s="68"/>
      <c r="W903" s="68"/>
      <c r="X903" s="68"/>
      <c r="Y903" s="68"/>
      <c r="Z903" s="68"/>
    </row>
    <row r="904" spans="1:26" ht="12.75" customHeight="1">
      <c r="A904" s="68"/>
      <c r="B904" s="68"/>
      <c r="C904" s="68"/>
      <c r="D904" s="68"/>
      <c r="E904" s="68"/>
      <c r="F904" s="68"/>
      <c r="G904" s="68"/>
      <c r="H904" s="68"/>
      <c r="I904" s="68"/>
      <c r="J904" s="68"/>
      <c r="K904" s="68"/>
      <c r="L904" s="68"/>
      <c r="M904" s="68"/>
      <c r="N904" s="68"/>
      <c r="O904" s="68"/>
      <c r="P904" s="68"/>
      <c r="Q904" s="68"/>
      <c r="R904" s="68"/>
      <c r="S904" s="68"/>
      <c r="T904" s="68"/>
      <c r="U904" s="68"/>
      <c r="V904" s="68"/>
      <c r="W904" s="68"/>
      <c r="X904" s="68"/>
      <c r="Y904" s="68"/>
      <c r="Z904" s="68"/>
    </row>
    <row r="905" spans="1:26" ht="12.75" customHeight="1">
      <c r="A905" s="68"/>
      <c r="B905" s="68"/>
      <c r="C905" s="68"/>
      <c r="D905" s="68"/>
      <c r="E905" s="68"/>
      <c r="F905" s="68"/>
      <c r="G905" s="68"/>
      <c r="H905" s="68"/>
      <c r="I905" s="68"/>
      <c r="J905" s="68"/>
      <c r="K905" s="68"/>
      <c r="L905" s="68"/>
      <c r="M905" s="68"/>
      <c r="N905" s="68"/>
      <c r="O905" s="68"/>
      <c r="P905" s="68"/>
      <c r="Q905" s="68"/>
      <c r="R905" s="68"/>
      <c r="S905" s="68"/>
      <c r="T905" s="68"/>
      <c r="U905" s="68"/>
      <c r="V905" s="68"/>
      <c r="W905" s="68"/>
      <c r="X905" s="68"/>
      <c r="Y905" s="68"/>
      <c r="Z905" s="68"/>
    </row>
    <row r="906" spans="1:26" ht="12.75" customHeight="1">
      <c r="A906" s="68"/>
      <c r="B906" s="68"/>
      <c r="C906" s="68"/>
      <c r="D906" s="68"/>
      <c r="E906" s="68"/>
      <c r="F906" s="68"/>
      <c r="G906" s="68"/>
      <c r="H906" s="68"/>
      <c r="I906" s="68"/>
      <c r="J906" s="68"/>
      <c r="K906" s="68"/>
      <c r="L906" s="68"/>
      <c r="M906" s="68"/>
      <c r="N906" s="68"/>
      <c r="O906" s="68"/>
      <c r="P906" s="68"/>
      <c r="Q906" s="68"/>
      <c r="R906" s="68"/>
      <c r="S906" s="68"/>
      <c r="T906" s="68"/>
      <c r="U906" s="68"/>
      <c r="V906" s="68"/>
      <c r="W906" s="68"/>
      <c r="X906" s="68"/>
      <c r="Y906" s="68"/>
      <c r="Z906" s="68"/>
    </row>
    <row r="907" spans="1:26" ht="12.75" customHeight="1">
      <c r="A907" s="68"/>
      <c r="B907" s="68"/>
      <c r="C907" s="68"/>
      <c r="D907" s="68"/>
      <c r="E907" s="68"/>
      <c r="F907" s="68"/>
      <c r="G907" s="68"/>
      <c r="H907" s="68"/>
      <c r="I907" s="68"/>
      <c r="J907" s="68"/>
      <c r="K907" s="68"/>
      <c r="L907" s="68"/>
      <c r="M907" s="68"/>
      <c r="N907" s="68"/>
      <c r="O907" s="68"/>
      <c r="P907" s="68"/>
      <c r="Q907" s="68"/>
      <c r="R907" s="68"/>
      <c r="S907" s="68"/>
      <c r="T907" s="68"/>
      <c r="U907" s="68"/>
      <c r="V907" s="68"/>
      <c r="W907" s="68"/>
      <c r="X907" s="68"/>
      <c r="Y907" s="68"/>
      <c r="Z907" s="68"/>
    </row>
    <row r="908" spans="1:26" ht="12.75" customHeight="1">
      <c r="A908" s="68"/>
      <c r="B908" s="68"/>
      <c r="C908" s="68"/>
      <c r="D908" s="68"/>
      <c r="E908" s="68"/>
      <c r="F908" s="68"/>
      <c r="G908" s="68"/>
      <c r="H908" s="68"/>
      <c r="I908" s="68"/>
      <c r="J908" s="68"/>
      <c r="K908" s="68"/>
      <c r="L908" s="68"/>
      <c r="M908" s="68"/>
      <c r="N908" s="68"/>
      <c r="O908" s="68"/>
      <c r="P908" s="68"/>
      <c r="Q908" s="68"/>
      <c r="R908" s="68"/>
      <c r="S908" s="68"/>
      <c r="T908" s="68"/>
      <c r="U908" s="68"/>
      <c r="V908" s="68"/>
      <c r="W908" s="68"/>
      <c r="X908" s="68"/>
      <c r="Y908" s="68"/>
      <c r="Z908" s="68"/>
    </row>
    <row r="909" spans="1:26" ht="12.75" customHeight="1">
      <c r="A909" s="68"/>
      <c r="B909" s="68"/>
      <c r="C909" s="68"/>
      <c r="D909" s="68"/>
      <c r="E909" s="68"/>
      <c r="F909" s="68"/>
      <c r="G909" s="68"/>
      <c r="H909" s="68"/>
      <c r="I909" s="68"/>
      <c r="J909" s="68"/>
      <c r="K909" s="68"/>
      <c r="L909" s="68"/>
      <c r="M909" s="68"/>
      <c r="N909" s="68"/>
      <c r="O909" s="68"/>
      <c r="P909" s="68"/>
      <c r="Q909" s="68"/>
      <c r="R909" s="68"/>
      <c r="S909" s="68"/>
      <c r="T909" s="68"/>
      <c r="U909" s="68"/>
      <c r="V909" s="68"/>
      <c r="W909" s="68"/>
      <c r="X909" s="68"/>
      <c r="Y909" s="68"/>
      <c r="Z909" s="68"/>
    </row>
    <row r="910" spans="1:26" ht="12.75" customHeight="1">
      <c r="A910" s="68"/>
      <c r="B910" s="68"/>
      <c r="C910" s="68"/>
      <c r="D910" s="68"/>
      <c r="E910" s="68"/>
      <c r="F910" s="68"/>
      <c r="G910" s="68"/>
      <c r="H910" s="68"/>
      <c r="I910" s="68"/>
      <c r="J910" s="68"/>
      <c r="K910" s="68"/>
      <c r="L910" s="68"/>
      <c r="M910" s="68"/>
      <c r="N910" s="68"/>
      <c r="O910" s="68"/>
      <c r="P910" s="68"/>
      <c r="Q910" s="68"/>
      <c r="R910" s="68"/>
      <c r="S910" s="68"/>
      <c r="T910" s="68"/>
      <c r="U910" s="68"/>
      <c r="V910" s="68"/>
      <c r="W910" s="68"/>
      <c r="X910" s="68"/>
      <c r="Y910" s="68"/>
      <c r="Z910" s="68"/>
    </row>
    <row r="911" spans="1:26" ht="12.75" customHeight="1">
      <c r="A911" s="68"/>
      <c r="B911" s="68"/>
      <c r="C911" s="68"/>
      <c r="D911" s="68"/>
      <c r="E911" s="68"/>
      <c r="F911" s="68"/>
      <c r="G911" s="68"/>
      <c r="H911" s="68"/>
      <c r="I911" s="68"/>
      <c r="J911" s="68"/>
      <c r="K911" s="68"/>
      <c r="L911" s="68"/>
      <c r="M911" s="68"/>
      <c r="N911" s="68"/>
      <c r="O911" s="68"/>
      <c r="P911" s="68"/>
      <c r="Q911" s="68"/>
      <c r="R911" s="68"/>
      <c r="S911" s="68"/>
      <c r="T911" s="68"/>
      <c r="U911" s="68"/>
      <c r="V911" s="68"/>
      <c r="W911" s="68"/>
      <c r="X911" s="68"/>
      <c r="Y911" s="68"/>
      <c r="Z911" s="68"/>
    </row>
    <row r="912" spans="1:26" ht="12.75" customHeight="1">
      <c r="A912" s="68"/>
      <c r="B912" s="68"/>
      <c r="C912" s="68"/>
      <c r="D912" s="68"/>
      <c r="E912" s="68"/>
      <c r="F912" s="68"/>
      <c r="G912" s="68"/>
      <c r="H912" s="68"/>
      <c r="I912" s="68"/>
      <c r="J912" s="68"/>
      <c r="K912" s="68"/>
      <c r="L912" s="68"/>
      <c r="M912" s="68"/>
      <c r="N912" s="68"/>
      <c r="O912" s="68"/>
      <c r="P912" s="68"/>
      <c r="Q912" s="68"/>
      <c r="R912" s="68"/>
      <c r="S912" s="68"/>
      <c r="T912" s="68"/>
      <c r="U912" s="68"/>
      <c r="V912" s="68"/>
      <c r="W912" s="68"/>
      <c r="X912" s="68"/>
      <c r="Y912" s="68"/>
      <c r="Z912" s="68"/>
    </row>
    <row r="913" spans="1:26" ht="12.75" customHeight="1">
      <c r="A913" s="68"/>
      <c r="B913" s="68"/>
      <c r="C913" s="68"/>
      <c r="D913" s="68"/>
      <c r="E913" s="68"/>
      <c r="F913" s="68"/>
      <c r="G913" s="68"/>
      <c r="H913" s="68"/>
      <c r="I913" s="68"/>
      <c r="J913" s="68"/>
      <c r="K913" s="68"/>
      <c r="L913" s="68"/>
      <c r="M913" s="68"/>
      <c r="N913" s="68"/>
      <c r="O913" s="68"/>
      <c r="P913" s="68"/>
      <c r="Q913" s="68"/>
      <c r="R913" s="68"/>
      <c r="S913" s="68"/>
      <c r="T913" s="68"/>
      <c r="U913" s="68"/>
      <c r="V913" s="68"/>
      <c r="W913" s="68"/>
      <c r="X913" s="68"/>
      <c r="Y913" s="68"/>
      <c r="Z913" s="68"/>
    </row>
    <row r="914" spans="1:26" ht="12.75" customHeight="1">
      <c r="A914" s="68"/>
      <c r="B914" s="68"/>
      <c r="C914" s="68"/>
      <c r="D914" s="68"/>
      <c r="E914" s="68"/>
      <c r="F914" s="68"/>
      <c r="G914" s="68"/>
      <c r="H914" s="68"/>
      <c r="I914" s="68"/>
      <c r="J914" s="68"/>
      <c r="K914" s="68"/>
      <c r="L914" s="68"/>
      <c r="M914" s="68"/>
      <c r="N914" s="68"/>
      <c r="O914" s="68"/>
      <c r="P914" s="68"/>
      <c r="Q914" s="68"/>
      <c r="R914" s="68"/>
      <c r="S914" s="68"/>
      <c r="T914" s="68"/>
      <c r="U914" s="68"/>
      <c r="V914" s="68"/>
      <c r="W914" s="68"/>
      <c r="X914" s="68"/>
      <c r="Y914" s="68"/>
      <c r="Z914" s="68"/>
    </row>
    <row r="915" spans="1:26" ht="12.75" customHeight="1">
      <c r="A915" s="68"/>
      <c r="B915" s="68"/>
      <c r="C915" s="68"/>
      <c r="D915" s="68"/>
      <c r="E915" s="68"/>
      <c r="F915" s="68"/>
      <c r="G915" s="68"/>
      <c r="H915" s="68"/>
      <c r="I915" s="68"/>
      <c r="J915" s="68"/>
      <c r="K915" s="68"/>
      <c r="L915" s="68"/>
      <c r="M915" s="68"/>
      <c r="N915" s="68"/>
      <c r="O915" s="68"/>
      <c r="P915" s="68"/>
      <c r="Q915" s="68"/>
      <c r="R915" s="68"/>
      <c r="S915" s="68"/>
      <c r="T915" s="68"/>
      <c r="U915" s="68"/>
      <c r="V915" s="68"/>
      <c r="W915" s="68"/>
      <c r="X915" s="68"/>
      <c r="Y915" s="68"/>
      <c r="Z915" s="68"/>
    </row>
    <row r="916" spans="1:26" ht="12.75" customHeight="1">
      <c r="A916" s="68"/>
      <c r="B916" s="68"/>
      <c r="C916" s="68"/>
      <c r="D916" s="68"/>
      <c r="E916" s="68"/>
      <c r="F916" s="68"/>
      <c r="G916" s="68"/>
      <c r="H916" s="68"/>
      <c r="I916" s="68"/>
      <c r="J916" s="68"/>
      <c r="K916" s="68"/>
      <c r="L916" s="68"/>
      <c r="M916" s="68"/>
      <c r="N916" s="68"/>
      <c r="O916" s="68"/>
      <c r="P916" s="68"/>
      <c r="Q916" s="68"/>
      <c r="R916" s="68"/>
      <c r="S916" s="68"/>
      <c r="T916" s="68"/>
      <c r="U916" s="68"/>
      <c r="V916" s="68"/>
      <c r="W916" s="68"/>
      <c r="X916" s="68"/>
      <c r="Y916" s="68"/>
      <c r="Z916" s="68"/>
    </row>
    <row r="917" spans="1:26" ht="12.75" customHeight="1">
      <c r="A917" s="68"/>
      <c r="B917" s="68"/>
      <c r="C917" s="68"/>
      <c r="D917" s="68"/>
      <c r="E917" s="68"/>
      <c r="F917" s="68"/>
      <c r="G917" s="68"/>
      <c r="H917" s="68"/>
      <c r="I917" s="68"/>
      <c r="J917" s="68"/>
      <c r="K917" s="68"/>
      <c r="L917" s="68"/>
      <c r="M917" s="68"/>
      <c r="N917" s="68"/>
      <c r="O917" s="68"/>
      <c r="P917" s="68"/>
      <c r="Q917" s="68"/>
      <c r="R917" s="68"/>
      <c r="S917" s="68"/>
      <c r="T917" s="68"/>
      <c r="U917" s="68"/>
      <c r="V917" s="68"/>
      <c r="W917" s="68"/>
      <c r="X917" s="68"/>
      <c r="Y917" s="68"/>
      <c r="Z917" s="68"/>
    </row>
    <row r="918" spans="1:26" ht="12.75" customHeight="1">
      <c r="A918" s="68"/>
      <c r="B918" s="68"/>
      <c r="C918" s="68"/>
      <c r="D918" s="68"/>
      <c r="E918" s="68"/>
      <c r="F918" s="68"/>
      <c r="G918" s="68"/>
      <c r="H918" s="68"/>
      <c r="I918" s="68"/>
      <c r="J918" s="68"/>
      <c r="K918" s="68"/>
      <c r="L918" s="68"/>
      <c r="M918" s="68"/>
      <c r="N918" s="68"/>
      <c r="O918" s="68"/>
      <c r="P918" s="68"/>
      <c r="Q918" s="68"/>
      <c r="R918" s="68"/>
      <c r="S918" s="68"/>
      <c r="T918" s="68"/>
      <c r="U918" s="68"/>
      <c r="V918" s="68"/>
      <c r="W918" s="68"/>
      <c r="X918" s="68"/>
      <c r="Y918" s="68"/>
      <c r="Z918" s="68"/>
    </row>
    <row r="919" spans="1:26" ht="12.75" customHeight="1">
      <c r="A919" s="68"/>
      <c r="B919" s="68"/>
      <c r="C919" s="68"/>
      <c r="D919" s="68"/>
      <c r="E919" s="68"/>
      <c r="F919" s="68"/>
      <c r="G919" s="68"/>
      <c r="H919" s="68"/>
      <c r="I919" s="68"/>
      <c r="J919" s="68"/>
      <c r="K919" s="68"/>
      <c r="L919" s="68"/>
      <c r="M919" s="68"/>
      <c r="N919" s="68"/>
      <c r="O919" s="68"/>
      <c r="P919" s="68"/>
      <c r="Q919" s="68"/>
      <c r="R919" s="68"/>
      <c r="S919" s="68"/>
      <c r="T919" s="68"/>
      <c r="U919" s="68"/>
      <c r="V919" s="68"/>
      <c r="W919" s="68"/>
      <c r="X919" s="68"/>
      <c r="Y919" s="68"/>
      <c r="Z919" s="68"/>
    </row>
    <row r="920" spans="1:26" ht="12.75" customHeight="1">
      <c r="A920" s="68"/>
      <c r="B920" s="68"/>
      <c r="C920" s="68"/>
      <c r="D920" s="68"/>
      <c r="E920" s="68"/>
      <c r="F920" s="68"/>
      <c r="G920" s="68"/>
      <c r="H920" s="68"/>
      <c r="I920" s="68"/>
      <c r="J920" s="68"/>
      <c r="K920" s="68"/>
      <c r="L920" s="68"/>
      <c r="M920" s="68"/>
      <c r="N920" s="68"/>
      <c r="O920" s="68"/>
      <c r="P920" s="68"/>
      <c r="Q920" s="68"/>
      <c r="R920" s="68"/>
      <c r="S920" s="68"/>
      <c r="T920" s="68"/>
      <c r="U920" s="68"/>
      <c r="V920" s="68"/>
      <c r="W920" s="68"/>
      <c r="X920" s="68"/>
      <c r="Y920" s="68"/>
      <c r="Z920" s="68"/>
    </row>
    <row r="921" spans="1:26" ht="12.75" customHeight="1">
      <c r="A921" s="68"/>
      <c r="B921" s="68"/>
      <c r="C921" s="68"/>
      <c r="D921" s="68"/>
      <c r="E921" s="68"/>
      <c r="F921" s="68"/>
      <c r="G921" s="68"/>
      <c r="H921" s="68"/>
      <c r="I921" s="68"/>
      <c r="J921" s="68"/>
      <c r="K921" s="68"/>
      <c r="L921" s="68"/>
      <c r="M921" s="68"/>
      <c r="N921" s="68"/>
      <c r="O921" s="68"/>
      <c r="P921" s="68"/>
      <c r="Q921" s="68"/>
      <c r="R921" s="68"/>
      <c r="S921" s="68"/>
      <c r="T921" s="68"/>
      <c r="U921" s="68"/>
      <c r="V921" s="68"/>
      <c r="W921" s="68"/>
      <c r="X921" s="68"/>
      <c r="Y921" s="68"/>
      <c r="Z921" s="68"/>
    </row>
    <row r="922" spans="1:26" ht="12.75" customHeight="1">
      <c r="A922" s="68"/>
      <c r="B922" s="68"/>
      <c r="C922" s="68"/>
      <c r="D922" s="68"/>
      <c r="E922" s="68"/>
      <c r="F922" s="68"/>
      <c r="G922" s="68"/>
      <c r="H922" s="68"/>
      <c r="I922" s="68"/>
      <c r="J922" s="68"/>
      <c r="K922" s="68"/>
      <c r="L922" s="68"/>
      <c r="M922" s="68"/>
      <c r="N922" s="68"/>
      <c r="O922" s="68"/>
      <c r="P922" s="68"/>
      <c r="Q922" s="68"/>
      <c r="R922" s="68"/>
      <c r="S922" s="68"/>
      <c r="T922" s="68"/>
      <c r="U922" s="68"/>
      <c r="V922" s="68"/>
      <c r="W922" s="68"/>
      <c r="X922" s="68"/>
      <c r="Y922" s="68"/>
      <c r="Z922" s="68"/>
    </row>
    <row r="923" spans="1:26" ht="12.75" customHeight="1">
      <c r="A923" s="68"/>
      <c r="B923" s="68"/>
      <c r="C923" s="68"/>
      <c r="D923" s="68"/>
      <c r="E923" s="68"/>
      <c r="F923" s="68"/>
      <c r="G923" s="68"/>
      <c r="H923" s="68"/>
      <c r="I923" s="68"/>
      <c r="J923" s="68"/>
      <c r="K923" s="68"/>
      <c r="L923" s="68"/>
      <c r="M923" s="68"/>
      <c r="N923" s="68"/>
      <c r="O923" s="68"/>
      <c r="P923" s="68"/>
      <c r="Q923" s="68"/>
      <c r="R923" s="68"/>
      <c r="S923" s="68"/>
      <c r="T923" s="68"/>
      <c r="U923" s="68"/>
      <c r="V923" s="68"/>
      <c r="W923" s="68"/>
      <c r="X923" s="68"/>
      <c r="Y923" s="68"/>
      <c r="Z923" s="68"/>
    </row>
    <row r="924" spans="1:26" ht="12.75" customHeight="1">
      <c r="A924" s="68"/>
      <c r="B924" s="68"/>
      <c r="C924" s="68"/>
      <c r="D924" s="68"/>
      <c r="E924" s="68"/>
      <c r="F924" s="68"/>
      <c r="G924" s="68"/>
      <c r="H924" s="68"/>
      <c r="I924" s="68"/>
      <c r="J924" s="68"/>
      <c r="K924" s="68"/>
      <c r="L924" s="68"/>
      <c r="M924" s="68"/>
      <c r="N924" s="68"/>
      <c r="O924" s="68"/>
      <c r="P924" s="68"/>
      <c r="Q924" s="68"/>
      <c r="R924" s="68"/>
      <c r="S924" s="68"/>
      <c r="T924" s="68"/>
      <c r="U924" s="68"/>
      <c r="V924" s="68"/>
      <c r="W924" s="68"/>
      <c r="X924" s="68"/>
      <c r="Y924" s="68"/>
      <c r="Z924" s="68"/>
    </row>
    <row r="925" spans="1:26" ht="12.75" customHeight="1">
      <c r="A925" s="68"/>
      <c r="B925" s="68"/>
      <c r="C925" s="68"/>
      <c r="D925" s="68"/>
      <c r="E925" s="68"/>
      <c r="F925" s="68"/>
      <c r="G925" s="68"/>
      <c r="H925" s="68"/>
      <c r="I925" s="68"/>
      <c r="J925" s="68"/>
      <c r="K925" s="68"/>
      <c r="L925" s="68"/>
      <c r="M925" s="68"/>
      <c r="N925" s="68"/>
      <c r="O925" s="68"/>
      <c r="P925" s="68"/>
      <c r="Q925" s="68"/>
      <c r="R925" s="68"/>
      <c r="S925" s="68"/>
      <c r="T925" s="68"/>
      <c r="U925" s="68"/>
      <c r="V925" s="68"/>
      <c r="W925" s="68"/>
      <c r="X925" s="68"/>
      <c r="Y925" s="68"/>
      <c r="Z925" s="68"/>
    </row>
    <row r="926" spans="1:26" ht="12.75" customHeight="1">
      <c r="A926" s="68"/>
      <c r="B926" s="68"/>
      <c r="C926" s="68"/>
      <c r="D926" s="68"/>
      <c r="E926" s="68"/>
      <c r="F926" s="68"/>
      <c r="G926" s="68"/>
      <c r="H926" s="68"/>
      <c r="I926" s="68"/>
      <c r="J926" s="68"/>
      <c r="K926" s="68"/>
      <c r="L926" s="68"/>
      <c r="M926" s="68"/>
      <c r="N926" s="68"/>
      <c r="O926" s="68"/>
      <c r="P926" s="68"/>
      <c r="Q926" s="68"/>
      <c r="R926" s="68"/>
      <c r="S926" s="68"/>
      <c r="T926" s="68"/>
      <c r="U926" s="68"/>
      <c r="V926" s="68"/>
      <c r="W926" s="68"/>
      <c r="X926" s="68"/>
      <c r="Y926" s="68"/>
      <c r="Z926" s="68"/>
    </row>
    <row r="927" spans="1:26" ht="12.75" customHeight="1">
      <c r="A927" s="68"/>
      <c r="B927" s="68"/>
      <c r="C927" s="68"/>
      <c r="D927" s="68"/>
      <c r="E927" s="68"/>
      <c r="F927" s="68"/>
      <c r="G927" s="68"/>
      <c r="H927" s="68"/>
      <c r="I927" s="68"/>
      <c r="J927" s="68"/>
      <c r="K927" s="68"/>
      <c r="L927" s="68"/>
      <c r="M927" s="68"/>
      <c r="N927" s="68"/>
      <c r="O927" s="68"/>
      <c r="P927" s="68"/>
      <c r="Q927" s="68"/>
      <c r="R927" s="68"/>
      <c r="S927" s="68"/>
      <c r="T927" s="68"/>
      <c r="U927" s="68"/>
      <c r="V927" s="68"/>
      <c r="W927" s="68"/>
      <c r="X927" s="68"/>
      <c r="Y927" s="68"/>
      <c r="Z927" s="68"/>
    </row>
    <row r="928" spans="1:26" ht="12.75" customHeight="1">
      <c r="A928" s="68"/>
      <c r="B928" s="68"/>
      <c r="C928" s="68"/>
      <c r="D928" s="68"/>
      <c r="E928" s="68"/>
      <c r="F928" s="68"/>
      <c r="G928" s="68"/>
      <c r="H928" s="68"/>
      <c r="I928" s="68"/>
      <c r="J928" s="68"/>
      <c r="K928" s="68"/>
      <c r="L928" s="68"/>
      <c r="M928" s="68"/>
      <c r="N928" s="68"/>
      <c r="O928" s="68"/>
      <c r="P928" s="68"/>
      <c r="Q928" s="68"/>
      <c r="R928" s="68"/>
      <c r="S928" s="68"/>
      <c r="T928" s="68"/>
      <c r="U928" s="68"/>
      <c r="V928" s="68"/>
      <c r="W928" s="68"/>
      <c r="X928" s="68"/>
      <c r="Y928" s="68"/>
      <c r="Z928" s="68"/>
    </row>
    <row r="929" spans="1:26" ht="12.75" customHeight="1">
      <c r="A929" s="68"/>
      <c r="B929" s="68"/>
      <c r="C929" s="68"/>
      <c r="D929" s="68"/>
      <c r="E929" s="68"/>
      <c r="F929" s="68"/>
      <c r="G929" s="68"/>
      <c r="H929" s="68"/>
      <c r="I929" s="68"/>
      <c r="J929" s="68"/>
      <c r="K929" s="68"/>
      <c r="L929" s="68"/>
      <c r="M929" s="68"/>
      <c r="N929" s="68"/>
      <c r="O929" s="68"/>
      <c r="P929" s="68"/>
      <c r="Q929" s="68"/>
      <c r="R929" s="68"/>
      <c r="S929" s="68"/>
      <c r="T929" s="68"/>
      <c r="U929" s="68"/>
      <c r="V929" s="68"/>
      <c r="W929" s="68"/>
      <c r="X929" s="68"/>
      <c r="Y929" s="68"/>
      <c r="Z929" s="68"/>
    </row>
    <row r="930" spans="1:26" ht="12.75" customHeight="1">
      <c r="A930" s="68"/>
      <c r="B930" s="68"/>
      <c r="C930" s="68"/>
      <c r="D930" s="68"/>
      <c r="E930" s="68"/>
      <c r="F930" s="68"/>
      <c r="G930" s="68"/>
      <c r="H930" s="68"/>
      <c r="I930" s="68"/>
      <c r="J930" s="68"/>
      <c r="K930" s="68"/>
      <c r="L930" s="68"/>
      <c r="M930" s="68"/>
      <c r="N930" s="68"/>
      <c r="O930" s="68"/>
      <c r="P930" s="68"/>
      <c r="Q930" s="68"/>
      <c r="R930" s="68"/>
      <c r="S930" s="68"/>
      <c r="T930" s="68"/>
      <c r="U930" s="68"/>
      <c r="V930" s="68"/>
      <c r="W930" s="68"/>
      <c r="X930" s="68"/>
      <c r="Y930" s="68"/>
      <c r="Z930" s="68"/>
    </row>
    <row r="931" spans="1:26" ht="12.75" customHeight="1">
      <c r="A931" s="68"/>
      <c r="B931" s="68"/>
      <c r="C931" s="68"/>
      <c r="D931" s="68"/>
      <c r="E931" s="68"/>
      <c r="F931" s="68"/>
      <c r="G931" s="68"/>
      <c r="H931" s="68"/>
      <c r="I931" s="68"/>
      <c r="J931" s="68"/>
      <c r="K931" s="68"/>
      <c r="L931" s="68"/>
      <c r="M931" s="68"/>
      <c r="N931" s="68"/>
      <c r="O931" s="68"/>
      <c r="P931" s="68"/>
      <c r="Q931" s="68"/>
      <c r="R931" s="68"/>
      <c r="S931" s="68"/>
      <c r="T931" s="68"/>
      <c r="U931" s="68"/>
      <c r="V931" s="68"/>
      <c r="W931" s="68"/>
      <c r="X931" s="68"/>
      <c r="Y931" s="68"/>
      <c r="Z931" s="68"/>
    </row>
    <row r="932" spans="1:26" ht="12.75" customHeight="1">
      <c r="A932" s="68"/>
      <c r="B932" s="68"/>
      <c r="C932" s="68"/>
      <c r="D932" s="68"/>
      <c r="E932" s="68"/>
      <c r="F932" s="68"/>
      <c r="G932" s="68"/>
      <c r="H932" s="68"/>
      <c r="I932" s="68"/>
      <c r="J932" s="68"/>
      <c r="K932" s="68"/>
      <c r="L932" s="68"/>
      <c r="M932" s="68"/>
      <c r="N932" s="68"/>
      <c r="O932" s="68"/>
      <c r="P932" s="68"/>
      <c r="Q932" s="68"/>
      <c r="R932" s="68"/>
      <c r="S932" s="68"/>
      <c r="T932" s="68"/>
      <c r="U932" s="68"/>
      <c r="V932" s="68"/>
      <c r="W932" s="68"/>
      <c r="X932" s="68"/>
      <c r="Y932" s="68"/>
      <c r="Z932" s="68"/>
    </row>
    <row r="933" spans="1:26" ht="12.75" customHeight="1">
      <c r="A933" s="68"/>
      <c r="B933" s="68"/>
      <c r="C933" s="68"/>
      <c r="D933" s="68"/>
      <c r="E933" s="68"/>
      <c r="F933" s="68"/>
      <c r="G933" s="68"/>
      <c r="H933" s="68"/>
      <c r="I933" s="68"/>
      <c r="J933" s="68"/>
      <c r="K933" s="68"/>
      <c r="L933" s="68"/>
      <c r="M933" s="68"/>
      <c r="N933" s="68"/>
      <c r="O933" s="68"/>
      <c r="P933" s="68"/>
      <c r="Q933" s="68"/>
      <c r="R933" s="68"/>
      <c r="S933" s="68"/>
      <c r="T933" s="68"/>
      <c r="U933" s="68"/>
      <c r="V933" s="68"/>
      <c r="W933" s="68"/>
      <c r="X933" s="68"/>
      <c r="Y933" s="68"/>
      <c r="Z933" s="68"/>
    </row>
    <row r="934" spans="1:26" ht="12.75" customHeight="1">
      <c r="A934" s="68"/>
      <c r="B934" s="68"/>
      <c r="C934" s="68"/>
      <c r="D934" s="68"/>
      <c r="E934" s="68"/>
      <c r="F934" s="68"/>
      <c r="G934" s="68"/>
      <c r="H934" s="68"/>
      <c r="I934" s="68"/>
      <c r="J934" s="68"/>
      <c r="K934" s="68"/>
      <c r="L934" s="68"/>
      <c r="M934" s="68"/>
      <c r="N934" s="68"/>
      <c r="O934" s="68"/>
      <c r="P934" s="68"/>
      <c r="Q934" s="68"/>
      <c r="R934" s="68"/>
      <c r="S934" s="68"/>
      <c r="T934" s="68"/>
      <c r="U934" s="68"/>
      <c r="V934" s="68"/>
      <c r="W934" s="68"/>
      <c r="X934" s="68"/>
      <c r="Y934" s="68"/>
      <c r="Z934" s="68"/>
    </row>
    <row r="935" spans="1:26" ht="12.75" customHeight="1">
      <c r="A935" s="68"/>
      <c r="B935" s="68"/>
      <c r="C935" s="68"/>
      <c r="D935" s="68"/>
      <c r="E935" s="68"/>
      <c r="F935" s="68"/>
      <c r="G935" s="68"/>
      <c r="H935" s="68"/>
      <c r="I935" s="68"/>
      <c r="J935" s="68"/>
      <c r="K935" s="68"/>
      <c r="L935" s="68"/>
      <c r="M935" s="68"/>
      <c r="N935" s="68"/>
      <c r="O935" s="68"/>
      <c r="P935" s="68"/>
      <c r="Q935" s="68"/>
      <c r="R935" s="68"/>
      <c r="S935" s="68"/>
      <c r="T935" s="68"/>
      <c r="U935" s="68"/>
      <c r="V935" s="68"/>
      <c r="W935" s="68"/>
      <c r="X935" s="68"/>
      <c r="Y935" s="68"/>
      <c r="Z935" s="68"/>
    </row>
    <row r="936" spans="1:26" ht="12.75" customHeight="1">
      <c r="A936" s="68"/>
      <c r="B936" s="68"/>
      <c r="C936" s="68"/>
      <c r="D936" s="68"/>
      <c r="E936" s="68"/>
      <c r="F936" s="68"/>
      <c r="G936" s="68"/>
      <c r="H936" s="68"/>
      <c r="I936" s="68"/>
      <c r="J936" s="68"/>
      <c r="K936" s="68"/>
      <c r="L936" s="68"/>
      <c r="M936" s="68"/>
      <c r="N936" s="68"/>
      <c r="O936" s="68"/>
      <c r="P936" s="68"/>
      <c r="Q936" s="68"/>
      <c r="R936" s="68"/>
      <c r="S936" s="68"/>
      <c r="T936" s="68"/>
      <c r="U936" s="68"/>
      <c r="V936" s="68"/>
      <c r="W936" s="68"/>
      <c r="X936" s="68"/>
      <c r="Y936" s="68"/>
      <c r="Z936" s="68"/>
    </row>
    <row r="937" spans="1:26" ht="12.75" customHeight="1">
      <c r="A937" s="68"/>
      <c r="B937" s="68"/>
      <c r="C937" s="68"/>
      <c r="D937" s="68"/>
      <c r="E937" s="68"/>
      <c r="F937" s="68"/>
      <c r="G937" s="68"/>
      <c r="H937" s="68"/>
      <c r="I937" s="68"/>
      <c r="J937" s="68"/>
      <c r="K937" s="68"/>
      <c r="L937" s="68"/>
      <c r="M937" s="68"/>
      <c r="N937" s="68"/>
      <c r="O937" s="68"/>
      <c r="P937" s="68"/>
      <c r="Q937" s="68"/>
      <c r="R937" s="68"/>
      <c r="S937" s="68"/>
      <c r="T937" s="68"/>
      <c r="U937" s="68"/>
      <c r="V937" s="68"/>
      <c r="W937" s="68"/>
      <c r="X937" s="68"/>
      <c r="Y937" s="68"/>
      <c r="Z937" s="68"/>
    </row>
    <row r="938" spans="1:26" ht="12.75" customHeight="1">
      <c r="A938" s="68"/>
      <c r="B938" s="68"/>
      <c r="C938" s="68"/>
      <c r="D938" s="68"/>
      <c r="E938" s="68"/>
      <c r="F938" s="68"/>
      <c r="G938" s="68"/>
      <c r="H938" s="68"/>
      <c r="I938" s="68"/>
      <c r="J938" s="68"/>
      <c r="K938" s="68"/>
      <c r="L938" s="68"/>
      <c r="M938" s="68"/>
      <c r="N938" s="68"/>
      <c r="O938" s="68"/>
      <c r="P938" s="68"/>
      <c r="Q938" s="68"/>
      <c r="R938" s="68"/>
      <c r="S938" s="68"/>
      <c r="T938" s="68"/>
      <c r="U938" s="68"/>
      <c r="V938" s="68"/>
      <c r="W938" s="68"/>
      <c r="X938" s="68"/>
      <c r="Y938" s="68"/>
      <c r="Z938" s="68"/>
    </row>
    <row r="939" spans="1:26" ht="12.75" customHeight="1">
      <c r="A939" s="68"/>
      <c r="B939" s="68"/>
      <c r="C939" s="68"/>
      <c r="D939" s="68"/>
      <c r="E939" s="68"/>
      <c r="F939" s="68"/>
      <c r="G939" s="68"/>
      <c r="H939" s="68"/>
      <c r="I939" s="68"/>
      <c r="J939" s="68"/>
      <c r="K939" s="68"/>
      <c r="L939" s="68"/>
      <c r="M939" s="68"/>
      <c r="N939" s="68"/>
      <c r="O939" s="68"/>
      <c r="P939" s="68"/>
      <c r="Q939" s="68"/>
      <c r="R939" s="68"/>
      <c r="S939" s="68"/>
      <c r="T939" s="68"/>
      <c r="U939" s="68"/>
      <c r="V939" s="68"/>
      <c r="W939" s="68"/>
      <c r="X939" s="68"/>
      <c r="Y939" s="68"/>
      <c r="Z939" s="68"/>
    </row>
    <row r="940" spans="1:26" ht="12.75" customHeight="1">
      <c r="A940" s="68"/>
      <c r="B940" s="68"/>
      <c r="C940" s="68"/>
      <c r="D940" s="68"/>
      <c r="E940" s="68"/>
      <c r="F940" s="68"/>
      <c r="G940" s="68"/>
      <c r="H940" s="68"/>
      <c r="I940" s="68"/>
      <c r="J940" s="68"/>
      <c r="K940" s="68"/>
      <c r="L940" s="68"/>
      <c r="M940" s="68"/>
      <c r="N940" s="68"/>
      <c r="O940" s="68"/>
      <c r="P940" s="68"/>
      <c r="Q940" s="68"/>
      <c r="R940" s="68"/>
      <c r="S940" s="68"/>
      <c r="T940" s="68"/>
      <c r="U940" s="68"/>
      <c r="V940" s="68"/>
      <c r="W940" s="68"/>
      <c r="X940" s="68"/>
      <c r="Y940" s="68"/>
      <c r="Z940" s="68"/>
    </row>
    <row r="941" spans="1:26" ht="12.75" customHeight="1">
      <c r="A941" s="68"/>
      <c r="B941" s="68"/>
      <c r="C941" s="68"/>
      <c r="D941" s="68"/>
      <c r="E941" s="68"/>
      <c r="F941" s="68"/>
      <c r="G941" s="68"/>
      <c r="H941" s="68"/>
      <c r="I941" s="68"/>
      <c r="J941" s="68"/>
      <c r="K941" s="68"/>
      <c r="L941" s="68"/>
      <c r="M941" s="68"/>
      <c r="N941" s="68"/>
      <c r="O941" s="68"/>
      <c r="P941" s="68"/>
      <c r="Q941" s="68"/>
      <c r="R941" s="68"/>
      <c r="S941" s="68"/>
      <c r="T941" s="68"/>
      <c r="U941" s="68"/>
      <c r="V941" s="68"/>
      <c r="W941" s="68"/>
      <c r="X941" s="68"/>
      <c r="Y941" s="68"/>
      <c r="Z941" s="68"/>
    </row>
    <row r="942" spans="1:26" ht="12.75" customHeight="1">
      <c r="A942" s="68"/>
      <c r="B942" s="68"/>
      <c r="C942" s="68"/>
      <c r="D942" s="68"/>
      <c r="E942" s="68"/>
      <c r="F942" s="68"/>
      <c r="G942" s="68"/>
      <c r="H942" s="68"/>
      <c r="I942" s="68"/>
      <c r="J942" s="68"/>
      <c r="K942" s="68"/>
      <c r="L942" s="68"/>
      <c r="M942" s="68"/>
      <c r="N942" s="68"/>
      <c r="O942" s="68"/>
      <c r="P942" s="68"/>
      <c r="Q942" s="68"/>
      <c r="R942" s="68"/>
      <c r="S942" s="68"/>
      <c r="T942" s="68"/>
      <c r="U942" s="68"/>
      <c r="V942" s="68"/>
      <c r="W942" s="68"/>
      <c r="X942" s="68"/>
      <c r="Y942" s="68"/>
      <c r="Z942" s="68"/>
    </row>
    <row r="943" spans="1:26" ht="12.75" customHeight="1">
      <c r="A943" s="68"/>
      <c r="B943" s="68"/>
      <c r="C943" s="68"/>
      <c r="D943" s="68"/>
      <c r="E943" s="68"/>
      <c r="F943" s="68"/>
      <c r="G943" s="68"/>
      <c r="H943" s="68"/>
      <c r="I943" s="68"/>
      <c r="J943" s="68"/>
      <c r="K943" s="68"/>
      <c r="L943" s="68"/>
      <c r="M943" s="68"/>
      <c r="N943" s="68"/>
      <c r="O943" s="68"/>
      <c r="P943" s="68"/>
      <c r="Q943" s="68"/>
      <c r="R943" s="68"/>
      <c r="S943" s="68"/>
      <c r="T943" s="68"/>
      <c r="U943" s="68"/>
      <c r="V943" s="68"/>
      <c r="W943" s="68"/>
      <c r="X943" s="68"/>
      <c r="Y943" s="68"/>
      <c r="Z943" s="68"/>
    </row>
    <row r="944" spans="1:26" ht="12.75" customHeight="1">
      <c r="A944" s="68"/>
      <c r="B944" s="68"/>
      <c r="C944" s="68"/>
      <c r="D944" s="68"/>
      <c r="E944" s="68"/>
      <c r="F944" s="68"/>
      <c r="G944" s="68"/>
      <c r="H944" s="68"/>
      <c r="I944" s="68"/>
      <c r="J944" s="68"/>
      <c r="K944" s="68"/>
      <c r="L944" s="68"/>
      <c r="M944" s="68"/>
      <c r="N944" s="68"/>
      <c r="O944" s="68"/>
      <c r="P944" s="68"/>
      <c r="Q944" s="68"/>
      <c r="R944" s="68"/>
      <c r="S944" s="68"/>
      <c r="T944" s="68"/>
      <c r="U944" s="68"/>
      <c r="V944" s="68"/>
      <c r="W944" s="68"/>
      <c r="X944" s="68"/>
      <c r="Y944" s="68"/>
      <c r="Z944" s="68"/>
    </row>
    <row r="945" spans="1:26" ht="12.75" customHeight="1">
      <c r="A945" s="68"/>
      <c r="B945" s="68"/>
      <c r="C945" s="68"/>
      <c r="D945" s="68"/>
      <c r="E945" s="68"/>
      <c r="F945" s="68"/>
      <c r="G945" s="68"/>
      <c r="H945" s="68"/>
      <c r="I945" s="68"/>
      <c r="J945" s="68"/>
      <c r="K945" s="68"/>
      <c r="L945" s="68"/>
      <c r="M945" s="68"/>
      <c r="N945" s="68"/>
      <c r="O945" s="68"/>
      <c r="P945" s="68"/>
      <c r="Q945" s="68"/>
      <c r="R945" s="68"/>
      <c r="S945" s="68"/>
      <c r="T945" s="68"/>
      <c r="U945" s="68"/>
      <c r="V945" s="68"/>
      <c r="W945" s="68"/>
      <c r="X945" s="68"/>
      <c r="Y945" s="68"/>
      <c r="Z945" s="68"/>
    </row>
    <row r="946" spans="1:26" ht="12.75" customHeight="1">
      <c r="A946" s="68"/>
      <c r="B946" s="68"/>
      <c r="C946" s="68"/>
      <c r="D946" s="68"/>
      <c r="E946" s="68"/>
      <c r="F946" s="68"/>
      <c r="G946" s="68"/>
      <c r="H946" s="68"/>
      <c r="I946" s="68"/>
      <c r="J946" s="68"/>
      <c r="K946" s="68"/>
      <c r="L946" s="68"/>
      <c r="M946" s="68"/>
      <c r="N946" s="68"/>
      <c r="O946" s="68"/>
      <c r="P946" s="68"/>
      <c r="Q946" s="68"/>
      <c r="R946" s="68"/>
      <c r="S946" s="68"/>
      <c r="T946" s="68"/>
      <c r="U946" s="68"/>
      <c r="V946" s="68"/>
      <c r="W946" s="68"/>
      <c r="X946" s="68"/>
      <c r="Y946" s="68"/>
      <c r="Z946" s="68"/>
    </row>
    <row r="947" spans="1:26" ht="12.75" customHeight="1">
      <c r="A947" s="68"/>
      <c r="B947" s="68"/>
      <c r="C947" s="68"/>
      <c r="D947" s="68"/>
      <c r="E947" s="68"/>
      <c r="F947" s="68"/>
      <c r="G947" s="68"/>
      <c r="H947" s="68"/>
      <c r="I947" s="68"/>
      <c r="J947" s="68"/>
      <c r="K947" s="68"/>
      <c r="L947" s="68"/>
      <c r="M947" s="68"/>
      <c r="N947" s="68"/>
      <c r="O947" s="68"/>
      <c r="P947" s="68"/>
      <c r="Q947" s="68"/>
      <c r="R947" s="68"/>
      <c r="S947" s="68"/>
      <c r="T947" s="68"/>
      <c r="U947" s="68"/>
      <c r="V947" s="68"/>
      <c r="W947" s="68"/>
      <c r="X947" s="68"/>
      <c r="Y947" s="68"/>
      <c r="Z947" s="68"/>
    </row>
    <row r="948" spans="1:26" ht="12.75" customHeight="1">
      <c r="A948" s="68"/>
      <c r="B948" s="68"/>
      <c r="C948" s="68"/>
      <c r="D948" s="68"/>
      <c r="E948" s="68"/>
      <c r="F948" s="68"/>
      <c r="G948" s="68"/>
      <c r="H948" s="68"/>
      <c r="I948" s="68"/>
      <c r="J948" s="68"/>
      <c r="K948" s="68"/>
      <c r="L948" s="68"/>
      <c r="M948" s="68"/>
      <c r="N948" s="68"/>
      <c r="O948" s="68"/>
      <c r="P948" s="68"/>
      <c r="Q948" s="68"/>
      <c r="R948" s="68"/>
      <c r="S948" s="68"/>
      <c r="T948" s="68"/>
      <c r="U948" s="68"/>
      <c r="V948" s="68"/>
      <c r="W948" s="68"/>
      <c r="X948" s="68"/>
      <c r="Y948" s="68"/>
      <c r="Z948" s="68"/>
    </row>
    <row r="949" spans="1:26" ht="12.75" customHeight="1">
      <c r="A949" s="68"/>
      <c r="B949" s="68"/>
      <c r="C949" s="68"/>
      <c r="D949" s="68"/>
      <c r="E949" s="68"/>
      <c r="F949" s="68"/>
      <c r="G949" s="68"/>
      <c r="H949" s="68"/>
      <c r="I949" s="68"/>
      <c r="J949" s="68"/>
      <c r="K949" s="68"/>
      <c r="L949" s="68"/>
      <c r="M949" s="68"/>
      <c r="N949" s="68"/>
      <c r="O949" s="68"/>
      <c r="P949" s="68"/>
      <c r="Q949" s="68"/>
      <c r="R949" s="68"/>
      <c r="S949" s="68"/>
      <c r="T949" s="68"/>
      <c r="U949" s="68"/>
      <c r="V949" s="68"/>
      <c r="W949" s="68"/>
      <c r="X949" s="68"/>
      <c r="Y949" s="68"/>
      <c r="Z949" s="68"/>
    </row>
    <row r="950" spans="1:26" ht="12.75" customHeight="1">
      <c r="A950" s="68"/>
      <c r="B950" s="68"/>
      <c r="C950" s="68"/>
      <c r="D950" s="68"/>
      <c r="E950" s="68"/>
      <c r="F950" s="68"/>
      <c r="G950" s="68"/>
      <c r="H950" s="68"/>
      <c r="I950" s="68"/>
      <c r="J950" s="68"/>
      <c r="K950" s="68"/>
      <c r="L950" s="68"/>
      <c r="M950" s="68"/>
      <c r="N950" s="68"/>
      <c r="O950" s="68"/>
      <c r="P950" s="68"/>
      <c r="Q950" s="68"/>
      <c r="R950" s="68"/>
      <c r="S950" s="68"/>
      <c r="T950" s="68"/>
      <c r="U950" s="68"/>
      <c r="V950" s="68"/>
      <c r="W950" s="68"/>
      <c r="X950" s="68"/>
      <c r="Y950" s="68"/>
      <c r="Z950" s="68"/>
    </row>
    <row r="951" spans="1:26" ht="12.75" customHeight="1">
      <c r="A951" s="68"/>
      <c r="B951" s="68"/>
      <c r="C951" s="68"/>
      <c r="D951" s="68"/>
      <c r="E951" s="68"/>
      <c r="F951" s="68"/>
      <c r="G951" s="68"/>
      <c r="H951" s="68"/>
      <c r="I951" s="68"/>
      <c r="J951" s="68"/>
      <c r="K951" s="68"/>
      <c r="L951" s="68"/>
      <c r="M951" s="68"/>
      <c r="N951" s="68"/>
      <c r="O951" s="68"/>
      <c r="P951" s="68"/>
      <c r="Q951" s="68"/>
      <c r="R951" s="68"/>
      <c r="S951" s="68"/>
      <c r="T951" s="68"/>
      <c r="U951" s="68"/>
      <c r="V951" s="68"/>
      <c r="W951" s="68"/>
      <c r="X951" s="68"/>
      <c r="Y951" s="68"/>
      <c r="Z951" s="68"/>
    </row>
    <row r="952" spans="1:26" ht="12.75" customHeight="1">
      <c r="A952" s="68"/>
      <c r="B952" s="68"/>
      <c r="C952" s="68"/>
      <c r="D952" s="68"/>
      <c r="E952" s="68"/>
      <c r="F952" s="68"/>
      <c r="G952" s="68"/>
      <c r="H952" s="68"/>
      <c r="I952" s="68"/>
      <c r="J952" s="68"/>
      <c r="K952" s="68"/>
      <c r="L952" s="68"/>
      <c r="M952" s="68"/>
      <c r="N952" s="68"/>
      <c r="O952" s="68"/>
      <c r="P952" s="68"/>
      <c r="Q952" s="68"/>
      <c r="R952" s="68"/>
      <c r="S952" s="68"/>
      <c r="T952" s="68"/>
      <c r="U952" s="68"/>
      <c r="V952" s="68"/>
      <c r="W952" s="68"/>
      <c r="X952" s="68"/>
      <c r="Y952" s="68"/>
      <c r="Z952" s="68"/>
    </row>
    <row r="953" spans="1:26" ht="12.75" customHeight="1">
      <c r="A953" s="68"/>
      <c r="B953" s="68"/>
      <c r="C953" s="68"/>
      <c r="D953" s="68"/>
      <c r="E953" s="68"/>
      <c r="F953" s="68"/>
      <c r="G953" s="68"/>
      <c r="H953" s="68"/>
      <c r="I953" s="68"/>
      <c r="J953" s="68"/>
      <c r="K953" s="68"/>
      <c r="L953" s="68"/>
      <c r="M953" s="68"/>
      <c r="N953" s="68"/>
      <c r="O953" s="68"/>
      <c r="P953" s="68"/>
      <c r="Q953" s="68"/>
      <c r="R953" s="68"/>
      <c r="S953" s="68"/>
      <c r="T953" s="68"/>
      <c r="U953" s="68"/>
      <c r="V953" s="68"/>
      <c r="W953" s="68"/>
      <c r="X953" s="68"/>
      <c r="Y953" s="68"/>
      <c r="Z953" s="68"/>
    </row>
    <row r="954" spans="1:26" ht="12.75" customHeight="1">
      <c r="A954" s="68"/>
      <c r="B954" s="68"/>
      <c r="C954" s="68"/>
      <c r="D954" s="68"/>
      <c r="E954" s="68"/>
      <c r="F954" s="68"/>
      <c r="G954" s="68"/>
      <c r="H954" s="68"/>
      <c r="I954" s="68"/>
      <c r="J954" s="68"/>
      <c r="K954" s="68"/>
      <c r="L954" s="68"/>
      <c r="M954" s="68"/>
      <c r="N954" s="68"/>
      <c r="O954" s="68"/>
      <c r="P954" s="68"/>
      <c r="Q954" s="68"/>
      <c r="R954" s="68"/>
      <c r="S954" s="68"/>
      <c r="T954" s="68"/>
      <c r="U954" s="68"/>
      <c r="V954" s="68"/>
      <c r="W954" s="68"/>
      <c r="X954" s="68"/>
      <c r="Y954" s="68"/>
      <c r="Z954" s="68"/>
    </row>
    <row r="955" spans="1:26" ht="12.75" customHeight="1">
      <c r="A955" s="68"/>
      <c r="B955" s="68"/>
      <c r="C955" s="68"/>
      <c r="D955" s="68"/>
      <c r="E955" s="68"/>
      <c r="F955" s="68"/>
      <c r="G955" s="68"/>
      <c r="H955" s="68"/>
      <c r="I955" s="68"/>
      <c r="J955" s="68"/>
      <c r="K955" s="68"/>
      <c r="L955" s="68"/>
      <c r="M955" s="68"/>
      <c r="N955" s="68"/>
      <c r="O955" s="68"/>
      <c r="P955" s="68"/>
      <c r="Q955" s="68"/>
      <c r="R955" s="68"/>
      <c r="S955" s="68"/>
      <c r="T955" s="68"/>
      <c r="U955" s="68"/>
      <c r="V955" s="68"/>
      <c r="W955" s="68"/>
      <c r="X955" s="68"/>
      <c r="Y955" s="68"/>
      <c r="Z955" s="68"/>
    </row>
    <row r="956" spans="1:26" ht="12.75" customHeight="1">
      <c r="A956" s="68"/>
      <c r="B956" s="68"/>
      <c r="C956" s="68"/>
      <c r="D956" s="68"/>
      <c r="E956" s="68"/>
      <c r="F956" s="68"/>
      <c r="G956" s="68"/>
      <c r="H956" s="68"/>
      <c r="I956" s="68"/>
      <c r="J956" s="68"/>
      <c r="K956" s="68"/>
      <c r="L956" s="68"/>
      <c r="M956" s="68"/>
      <c r="N956" s="68"/>
      <c r="O956" s="68"/>
      <c r="P956" s="68"/>
      <c r="Q956" s="68"/>
      <c r="R956" s="68"/>
      <c r="S956" s="68"/>
      <c r="T956" s="68"/>
      <c r="U956" s="68"/>
      <c r="V956" s="68"/>
      <c r="W956" s="68"/>
      <c r="X956" s="68"/>
      <c r="Y956" s="68"/>
      <c r="Z956" s="68"/>
    </row>
    <row r="957" spans="1:26" ht="12.75" customHeight="1">
      <c r="A957" s="68"/>
      <c r="B957" s="68"/>
      <c r="C957" s="68"/>
      <c r="D957" s="68"/>
      <c r="E957" s="68"/>
      <c r="F957" s="68"/>
      <c r="G957" s="68"/>
      <c r="H957" s="68"/>
      <c r="I957" s="68"/>
      <c r="J957" s="68"/>
      <c r="K957" s="68"/>
      <c r="L957" s="68"/>
      <c r="M957" s="68"/>
      <c r="N957" s="68"/>
      <c r="O957" s="68"/>
      <c r="P957" s="68"/>
      <c r="Q957" s="68"/>
      <c r="R957" s="68"/>
      <c r="S957" s="68"/>
      <c r="T957" s="68"/>
      <c r="U957" s="68"/>
      <c r="V957" s="68"/>
      <c r="W957" s="68"/>
      <c r="X957" s="68"/>
      <c r="Y957" s="68"/>
      <c r="Z957" s="68"/>
    </row>
    <row r="958" spans="1:26" ht="12.75" customHeight="1">
      <c r="A958" s="68"/>
      <c r="B958" s="68"/>
      <c r="C958" s="68"/>
      <c r="D958" s="68"/>
      <c r="E958" s="68"/>
      <c r="F958" s="68"/>
      <c r="G958" s="68"/>
      <c r="H958" s="68"/>
      <c r="I958" s="68"/>
      <c r="J958" s="68"/>
      <c r="K958" s="68"/>
      <c r="L958" s="68"/>
      <c r="M958" s="68"/>
      <c r="N958" s="68"/>
      <c r="O958" s="68"/>
      <c r="P958" s="68"/>
      <c r="Q958" s="68"/>
      <c r="R958" s="68"/>
      <c r="S958" s="68"/>
      <c r="T958" s="68"/>
      <c r="U958" s="68"/>
      <c r="V958" s="68"/>
      <c r="W958" s="68"/>
      <c r="X958" s="68"/>
      <c r="Y958" s="68"/>
      <c r="Z958" s="68"/>
    </row>
    <row r="959" spans="1:26" ht="12.75" customHeight="1">
      <c r="A959" s="68"/>
      <c r="B959" s="68"/>
      <c r="C959" s="68"/>
      <c r="D959" s="68"/>
      <c r="E959" s="68"/>
      <c r="F959" s="68"/>
      <c r="G959" s="68"/>
      <c r="H959" s="68"/>
      <c r="I959" s="68"/>
      <c r="J959" s="68"/>
      <c r="K959" s="68"/>
      <c r="L959" s="68"/>
      <c r="M959" s="68"/>
      <c r="N959" s="68"/>
      <c r="O959" s="68"/>
      <c r="P959" s="68"/>
      <c r="Q959" s="68"/>
      <c r="R959" s="68"/>
      <c r="S959" s="68"/>
      <c r="T959" s="68"/>
      <c r="U959" s="68"/>
      <c r="V959" s="68"/>
      <c r="W959" s="68"/>
      <c r="X959" s="68"/>
      <c r="Y959" s="68"/>
      <c r="Z959" s="68"/>
    </row>
    <row r="960" spans="1:26" ht="12.75" customHeight="1">
      <c r="A960" s="68"/>
      <c r="B960" s="68"/>
      <c r="C960" s="68"/>
      <c r="D960" s="68"/>
      <c r="E960" s="68"/>
      <c r="F960" s="68"/>
      <c r="G960" s="68"/>
      <c r="H960" s="68"/>
      <c r="I960" s="68"/>
      <c r="J960" s="68"/>
      <c r="K960" s="68"/>
      <c r="L960" s="68"/>
      <c r="M960" s="68"/>
      <c r="N960" s="68"/>
      <c r="O960" s="68"/>
      <c r="P960" s="68"/>
      <c r="Q960" s="68"/>
      <c r="R960" s="68"/>
      <c r="S960" s="68"/>
      <c r="T960" s="68"/>
      <c r="U960" s="68"/>
      <c r="V960" s="68"/>
      <c r="W960" s="68"/>
      <c r="X960" s="68"/>
      <c r="Y960" s="68"/>
      <c r="Z960" s="68"/>
    </row>
    <row r="961" spans="1:26" ht="12.75" customHeight="1">
      <c r="A961" s="68"/>
      <c r="B961" s="68"/>
      <c r="C961" s="68"/>
      <c r="D961" s="68"/>
      <c r="E961" s="68"/>
      <c r="F961" s="68"/>
      <c r="G961" s="68"/>
      <c r="H961" s="68"/>
      <c r="I961" s="68"/>
      <c r="J961" s="68"/>
      <c r="K961" s="68"/>
      <c r="L961" s="68"/>
      <c r="M961" s="68"/>
      <c r="N961" s="68"/>
      <c r="O961" s="68"/>
      <c r="P961" s="68"/>
      <c r="Q961" s="68"/>
      <c r="R961" s="68"/>
      <c r="S961" s="68"/>
      <c r="T961" s="68"/>
      <c r="U961" s="68"/>
      <c r="V961" s="68"/>
      <c r="W961" s="68"/>
      <c r="X961" s="68"/>
      <c r="Y961" s="68"/>
      <c r="Z961" s="68"/>
    </row>
    <row r="962" spans="1:26" ht="12.75" customHeight="1">
      <c r="A962" s="68"/>
      <c r="B962" s="68"/>
      <c r="C962" s="68"/>
      <c r="D962" s="68"/>
      <c r="E962" s="68"/>
      <c r="F962" s="68"/>
      <c r="G962" s="68"/>
      <c r="H962" s="68"/>
      <c r="I962" s="68"/>
      <c r="J962" s="68"/>
      <c r="K962" s="68"/>
      <c r="L962" s="68"/>
      <c r="M962" s="68"/>
      <c r="N962" s="68"/>
      <c r="O962" s="68"/>
      <c r="P962" s="68"/>
      <c r="Q962" s="68"/>
      <c r="R962" s="68"/>
      <c r="S962" s="68"/>
      <c r="T962" s="68"/>
      <c r="U962" s="68"/>
      <c r="V962" s="68"/>
      <c r="W962" s="68"/>
      <c r="X962" s="68"/>
      <c r="Y962" s="68"/>
      <c r="Z962" s="68"/>
    </row>
    <row r="963" spans="1:26" ht="12.75" customHeight="1">
      <c r="A963" s="68"/>
      <c r="B963" s="68"/>
      <c r="C963" s="68"/>
      <c r="D963" s="68"/>
      <c r="E963" s="68"/>
      <c r="F963" s="68"/>
      <c r="G963" s="68"/>
      <c r="H963" s="68"/>
      <c r="I963" s="68"/>
      <c r="J963" s="68"/>
      <c r="K963" s="68"/>
      <c r="L963" s="68"/>
      <c r="M963" s="68"/>
      <c r="N963" s="68"/>
      <c r="O963" s="68"/>
      <c r="P963" s="68"/>
      <c r="Q963" s="68"/>
      <c r="R963" s="68"/>
      <c r="S963" s="68"/>
      <c r="T963" s="68"/>
      <c r="U963" s="68"/>
      <c r="V963" s="68"/>
      <c r="W963" s="68"/>
      <c r="X963" s="68"/>
      <c r="Y963" s="68"/>
      <c r="Z963" s="68"/>
    </row>
    <row r="964" spans="1:26" ht="12.75" customHeight="1">
      <c r="A964" s="68"/>
      <c r="B964" s="68"/>
      <c r="C964" s="68"/>
      <c r="D964" s="68"/>
      <c r="E964" s="68"/>
      <c r="F964" s="68"/>
      <c r="G964" s="68"/>
      <c r="H964" s="68"/>
      <c r="I964" s="68"/>
      <c r="J964" s="68"/>
      <c r="K964" s="68"/>
      <c r="L964" s="68"/>
      <c r="M964" s="68"/>
      <c r="N964" s="68"/>
      <c r="O964" s="68"/>
      <c r="P964" s="68"/>
      <c r="Q964" s="68"/>
      <c r="R964" s="68"/>
      <c r="S964" s="68"/>
      <c r="T964" s="68"/>
      <c r="U964" s="68"/>
      <c r="V964" s="68"/>
      <c r="W964" s="68"/>
      <c r="X964" s="68"/>
      <c r="Y964" s="68"/>
      <c r="Z964" s="68"/>
    </row>
    <row r="965" spans="1:26" ht="12.75" customHeight="1">
      <c r="A965" s="68"/>
      <c r="B965" s="68"/>
      <c r="C965" s="68"/>
      <c r="D965" s="68"/>
      <c r="E965" s="68"/>
      <c r="F965" s="68"/>
      <c r="G965" s="68"/>
      <c r="H965" s="68"/>
      <c r="I965" s="68"/>
      <c r="J965" s="68"/>
      <c r="K965" s="68"/>
      <c r="L965" s="68"/>
      <c r="M965" s="68"/>
      <c r="N965" s="68"/>
      <c r="O965" s="68"/>
      <c r="P965" s="68"/>
      <c r="Q965" s="68"/>
      <c r="R965" s="68"/>
      <c r="S965" s="68"/>
      <c r="T965" s="68"/>
      <c r="U965" s="68"/>
      <c r="V965" s="68"/>
      <c r="W965" s="68"/>
      <c r="X965" s="68"/>
      <c r="Y965" s="68"/>
      <c r="Z965" s="68"/>
    </row>
    <row r="966" spans="1:26" ht="12.75" customHeight="1">
      <c r="A966" s="68"/>
      <c r="B966" s="68"/>
      <c r="C966" s="68"/>
      <c r="D966" s="68"/>
      <c r="E966" s="68"/>
      <c r="F966" s="68"/>
      <c r="G966" s="68"/>
      <c r="H966" s="68"/>
      <c r="I966" s="68"/>
      <c r="J966" s="68"/>
      <c r="K966" s="68"/>
      <c r="L966" s="68"/>
      <c r="M966" s="68"/>
      <c r="N966" s="68"/>
      <c r="O966" s="68"/>
      <c r="P966" s="68"/>
      <c r="Q966" s="68"/>
      <c r="R966" s="68"/>
      <c r="S966" s="68"/>
      <c r="T966" s="68"/>
      <c r="U966" s="68"/>
      <c r="V966" s="68"/>
      <c r="W966" s="68"/>
      <c r="X966" s="68"/>
      <c r="Y966" s="68"/>
      <c r="Z966" s="68"/>
    </row>
    <row r="967" spans="1:26" ht="12.75" customHeight="1">
      <c r="A967" s="68"/>
      <c r="B967" s="68"/>
      <c r="C967" s="68"/>
      <c r="D967" s="68"/>
      <c r="E967" s="68"/>
      <c r="F967" s="68"/>
      <c r="G967" s="68"/>
      <c r="H967" s="68"/>
      <c r="I967" s="68"/>
      <c r="J967" s="68"/>
      <c r="K967" s="68"/>
      <c r="L967" s="68"/>
      <c r="M967" s="68"/>
      <c r="N967" s="68"/>
      <c r="O967" s="68"/>
      <c r="P967" s="68"/>
      <c r="Q967" s="68"/>
      <c r="R967" s="68"/>
      <c r="S967" s="68"/>
      <c r="T967" s="68"/>
      <c r="U967" s="68"/>
      <c r="V967" s="68"/>
      <c r="W967" s="68"/>
      <c r="X967" s="68"/>
      <c r="Y967" s="68"/>
      <c r="Z967" s="68"/>
    </row>
    <row r="968" spans="1:26" ht="12.75" customHeight="1">
      <c r="A968" s="68"/>
      <c r="B968" s="68"/>
      <c r="C968" s="68"/>
      <c r="D968" s="68"/>
      <c r="E968" s="68"/>
      <c r="F968" s="68"/>
      <c r="G968" s="68"/>
      <c r="H968" s="68"/>
      <c r="I968" s="68"/>
      <c r="J968" s="68"/>
      <c r="K968" s="68"/>
      <c r="L968" s="68"/>
      <c r="M968" s="68"/>
      <c r="N968" s="68"/>
      <c r="O968" s="68"/>
      <c r="P968" s="68"/>
      <c r="Q968" s="68"/>
      <c r="R968" s="68"/>
      <c r="S968" s="68"/>
      <c r="T968" s="68"/>
      <c r="U968" s="68"/>
      <c r="V968" s="68"/>
      <c r="W968" s="68"/>
      <c r="X968" s="68"/>
      <c r="Y968" s="68"/>
      <c r="Z968" s="68"/>
    </row>
    <row r="969" spans="1:26" ht="12.75" customHeight="1">
      <c r="A969" s="68"/>
      <c r="B969" s="68"/>
      <c r="C969" s="68"/>
      <c r="D969" s="68"/>
      <c r="E969" s="68"/>
      <c r="F969" s="68"/>
      <c r="G969" s="68"/>
      <c r="H969" s="68"/>
      <c r="I969" s="68"/>
      <c r="J969" s="68"/>
      <c r="K969" s="68"/>
      <c r="L969" s="68"/>
      <c r="M969" s="68"/>
      <c r="N969" s="68"/>
      <c r="O969" s="68"/>
      <c r="P969" s="68"/>
      <c r="Q969" s="68"/>
      <c r="R969" s="68"/>
      <c r="S969" s="68"/>
      <c r="T969" s="68"/>
      <c r="U969" s="68"/>
      <c r="V969" s="68"/>
      <c r="W969" s="68"/>
      <c r="X969" s="68"/>
      <c r="Y969" s="68"/>
      <c r="Z969" s="68"/>
    </row>
    <row r="970" spans="1:26" ht="12.75" customHeight="1">
      <c r="A970" s="68"/>
      <c r="B970" s="68"/>
      <c r="C970" s="68"/>
      <c r="D970" s="68"/>
      <c r="E970" s="68"/>
      <c r="F970" s="68"/>
      <c r="G970" s="68"/>
      <c r="H970" s="68"/>
      <c r="I970" s="68"/>
      <c r="J970" s="68"/>
      <c r="K970" s="68"/>
      <c r="L970" s="68"/>
      <c r="M970" s="68"/>
      <c r="N970" s="68"/>
      <c r="O970" s="68"/>
      <c r="P970" s="68"/>
      <c r="Q970" s="68"/>
      <c r="R970" s="68"/>
      <c r="S970" s="68"/>
      <c r="T970" s="68"/>
      <c r="U970" s="68"/>
      <c r="V970" s="68"/>
      <c r="W970" s="68"/>
      <c r="X970" s="68"/>
      <c r="Y970" s="68"/>
      <c r="Z970" s="68"/>
    </row>
    <row r="971" spans="1:26" ht="12.75" customHeight="1">
      <c r="A971" s="68"/>
      <c r="B971" s="68"/>
      <c r="C971" s="68"/>
      <c r="D971" s="68"/>
      <c r="E971" s="68"/>
      <c r="F971" s="68"/>
      <c r="G971" s="68"/>
      <c r="H971" s="68"/>
      <c r="I971" s="68"/>
      <c r="J971" s="68"/>
      <c r="K971" s="68"/>
      <c r="L971" s="68"/>
      <c r="M971" s="68"/>
      <c r="N971" s="68"/>
      <c r="O971" s="68"/>
      <c r="P971" s="68"/>
      <c r="Q971" s="68"/>
      <c r="R971" s="68"/>
      <c r="S971" s="68"/>
      <c r="T971" s="68"/>
      <c r="U971" s="68"/>
      <c r="V971" s="68"/>
      <c r="W971" s="68"/>
      <c r="X971" s="68"/>
      <c r="Y971" s="68"/>
      <c r="Z971" s="68"/>
    </row>
    <row r="972" spans="1:26" ht="12.75" customHeight="1">
      <c r="A972" s="68"/>
      <c r="B972" s="68"/>
      <c r="C972" s="68"/>
      <c r="D972" s="68"/>
      <c r="E972" s="68"/>
      <c r="F972" s="68"/>
      <c r="G972" s="68"/>
      <c r="H972" s="68"/>
      <c r="I972" s="68"/>
      <c r="J972" s="68"/>
      <c r="K972" s="68"/>
      <c r="L972" s="68"/>
      <c r="M972" s="68"/>
      <c r="N972" s="68"/>
      <c r="O972" s="68"/>
      <c r="P972" s="68"/>
      <c r="Q972" s="68"/>
      <c r="R972" s="68"/>
      <c r="S972" s="68"/>
      <c r="T972" s="68"/>
      <c r="U972" s="68"/>
      <c r="V972" s="68"/>
      <c r="W972" s="68"/>
      <c r="X972" s="68"/>
      <c r="Y972" s="68"/>
      <c r="Z972" s="68"/>
    </row>
    <row r="973" spans="1:26" ht="12.75" customHeight="1">
      <c r="A973" s="68"/>
      <c r="B973" s="68"/>
      <c r="C973" s="68"/>
      <c r="D973" s="68"/>
      <c r="E973" s="68"/>
      <c r="F973" s="68"/>
      <c r="G973" s="68"/>
      <c r="H973" s="68"/>
      <c r="I973" s="68"/>
      <c r="J973" s="68"/>
      <c r="K973" s="68"/>
      <c r="L973" s="68"/>
      <c r="M973" s="68"/>
      <c r="N973" s="68"/>
      <c r="O973" s="68"/>
      <c r="P973" s="68"/>
      <c r="Q973" s="68"/>
      <c r="R973" s="68"/>
      <c r="S973" s="68"/>
      <c r="T973" s="68"/>
      <c r="U973" s="68"/>
      <c r="V973" s="68"/>
      <c r="W973" s="68"/>
      <c r="X973" s="68"/>
      <c r="Y973" s="68"/>
      <c r="Z973" s="68"/>
    </row>
    <row r="974" spans="1:26" ht="12.75" customHeight="1">
      <c r="A974" s="68"/>
      <c r="B974" s="68"/>
      <c r="C974" s="68"/>
      <c r="D974" s="68"/>
      <c r="E974" s="68"/>
      <c r="F974" s="68"/>
      <c r="G974" s="68"/>
      <c r="H974" s="68"/>
      <c r="I974" s="68"/>
      <c r="J974" s="68"/>
      <c r="K974" s="68"/>
      <c r="L974" s="68"/>
      <c r="M974" s="68"/>
      <c r="N974" s="68"/>
      <c r="O974" s="68"/>
      <c r="P974" s="68"/>
      <c r="Q974" s="68"/>
      <c r="R974" s="68"/>
      <c r="S974" s="68"/>
      <c r="T974" s="68"/>
      <c r="U974" s="68"/>
      <c r="V974" s="68"/>
      <c r="W974" s="68"/>
      <c r="X974" s="68"/>
      <c r="Y974" s="68"/>
      <c r="Z974" s="68"/>
    </row>
    <row r="975" spans="1:26" ht="12.75" customHeight="1">
      <c r="A975" s="68"/>
      <c r="B975" s="68"/>
      <c r="C975" s="68"/>
      <c r="D975" s="68"/>
      <c r="E975" s="68"/>
      <c r="F975" s="68"/>
      <c r="G975" s="68"/>
      <c r="H975" s="68"/>
      <c r="I975" s="68"/>
      <c r="J975" s="68"/>
      <c r="K975" s="68"/>
      <c r="L975" s="68"/>
      <c r="M975" s="68"/>
      <c r="N975" s="68"/>
      <c r="O975" s="68"/>
      <c r="P975" s="68"/>
      <c r="Q975" s="68"/>
      <c r="R975" s="68"/>
      <c r="S975" s="68"/>
      <c r="T975" s="68"/>
      <c r="U975" s="68"/>
      <c r="V975" s="68"/>
      <c r="W975" s="68"/>
      <c r="X975" s="68"/>
      <c r="Y975" s="68"/>
      <c r="Z975" s="68"/>
    </row>
    <row r="976" spans="1:26" ht="12.75" customHeight="1">
      <c r="A976" s="68"/>
      <c r="B976" s="68"/>
      <c r="C976" s="68"/>
      <c r="D976" s="68"/>
      <c r="E976" s="68"/>
      <c r="F976" s="68"/>
      <c r="G976" s="68"/>
      <c r="H976" s="68"/>
      <c r="I976" s="68"/>
      <c r="J976" s="68"/>
      <c r="K976" s="68"/>
      <c r="L976" s="68"/>
      <c r="M976" s="68"/>
      <c r="N976" s="68"/>
      <c r="O976" s="68"/>
      <c r="P976" s="68"/>
      <c r="Q976" s="68"/>
      <c r="R976" s="68"/>
      <c r="S976" s="68"/>
      <c r="T976" s="68"/>
      <c r="U976" s="68"/>
      <c r="V976" s="68"/>
      <c r="W976" s="68"/>
      <c r="X976" s="68"/>
      <c r="Y976" s="68"/>
      <c r="Z976" s="68"/>
    </row>
    <row r="977" spans="1:26" ht="12.75" customHeight="1">
      <c r="A977" s="68"/>
      <c r="B977" s="68"/>
      <c r="C977" s="68"/>
      <c r="D977" s="68"/>
      <c r="E977" s="68"/>
      <c r="F977" s="68"/>
      <c r="G977" s="68"/>
      <c r="H977" s="68"/>
      <c r="I977" s="68"/>
      <c r="J977" s="68"/>
      <c r="K977" s="68"/>
      <c r="L977" s="68"/>
      <c r="M977" s="68"/>
      <c r="N977" s="68"/>
      <c r="O977" s="68"/>
      <c r="P977" s="68"/>
      <c r="Q977" s="68"/>
      <c r="R977" s="68"/>
      <c r="S977" s="68"/>
      <c r="T977" s="68"/>
      <c r="U977" s="68"/>
      <c r="V977" s="68"/>
      <c r="W977" s="68"/>
      <c r="X977" s="68"/>
      <c r="Y977" s="68"/>
      <c r="Z977" s="68"/>
    </row>
    <row r="978" spans="1:26" ht="12.75" customHeight="1">
      <c r="A978" s="68"/>
      <c r="B978" s="68"/>
      <c r="C978" s="68"/>
      <c r="D978" s="68"/>
      <c r="E978" s="68"/>
      <c r="F978" s="68"/>
      <c r="G978" s="68"/>
      <c r="H978" s="68"/>
      <c r="I978" s="68"/>
      <c r="J978" s="68"/>
      <c r="K978" s="68"/>
      <c r="L978" s="68"/>
      <c r="M978" s="68"/>
      <c r="N978" s="68"/>
      <c r="O978" s="68"/>
      <c r="P978" s="68"/>
      <c r="Q978" s="68"/>
      <c r="R978" s="68"/>
      <c r="S978" s="68"/>
      <c r="T978" s="68"/>
      <c r="U978" s="68"/>
      <c r="V978" s="68"/>
      <c r="W978" s="68"/>
      <c r="X978" s="68"/>
      <c r="Y978" s="68"/>
      <c r="Z978" s="68"/>
    </row>
    <row r="979" spans="1:26" ht="12.75" customHeight="1">
      <c r="A979" s="68"/>
      <c r="B979" s="68"/>
      <c r="C979" s="68"/>
      <c r="D979" s="68"/>
      <c r="E979" s="68"/>
      <c r="F979" s="68"/>
      <c r="G979" s="68"/>
      <c r="H979" s="68"/>
      <c r="I979" s="68"/>
      <c r="J979" s="68"/>
      <c r="K979" s="68"/>
      <c r="L979" s="68"/>
      <c r="M979" s="68"/>
      <c r="N979" s="68"/>
      <c r="O979" s="68"/>
      <c r="P979" s="68"/>
      <c r="Q979" s="68"/>
      <c r="R979" s="68"/>
      <c r="S979" s="68"/>
      <c r="T979" s="68"/>
      <c r="U979" s="68"/>
      <c r="V979" s="68"/>
      <c r="W979" s="68"/>
      <c r="X979" s="68"/>
      <c r="Y979" s="68"/>
      <c r="Z979" s="68"/>
    </row>
    <row r="980" spans="1:26" ht="12.75" customHeight="1">
      <c r="A980" s="68"/>
      <c r="B980" s="68"/>
      <c r="C980" s="68"/>
      <c r="D980" s="68"/>
      <c r="E980" s="68"/>
      <c r="F980" s="68"/>
      <c r="G980" s="68"/>
      <c r="H980" s="68"/>
      <c r="I980" s="68"/>
      <c r="J980" s="68"/>
      <c r="K980" s="68"/>
      <c r="L980" s="68"/>
      <c r="M980" s="68"/>
      <c r="N980" s="68"/>
      <c r="O980" s="68"/>
      <c r="P980" s="68"/>
      <c r="Q980" s="68"/>
      <c r="R980" s="68"/>
      <c r="S980" s="68"/>
      <c r="T980" s="68"/>
      <c r="U980" s="68"/>
      <c r="V980" s="68"/>
      <c r="W980" s="68"/>
      <c r="X980" s="68"/>
      <c r="Y980" s="68"/>
      <c r="Z980" s="68"/>
    </row>
    <row r="981" spans="1:26" ht="12.75" customHeight="1">
      <c r="A981" s="68"/>
      <c r="B981" s="68"/>
      <c r="C981" s="68"/>
      <c r="D981" s="68"/>
      <c r="E981" s="68"/>
      <c r="F981" s="68"/>
      <c r="G981" s="68"/>
      <c r="H981" s="68"/>
      <c r="I981" s="68"/>
      <c r="J981" s="68"/>
      <c r="K981" s="68"/>
      <c r="L981" s="68"/>
      <c r="M981" s="68"/>
      <c r="N981" s="68"/>
      <c r="O981" s="68"/>
      <c r="P981" s="68"/>
      <c r="Q981" s="68"/>
      <c r="R981" s="68"/>
      <c r="S981" s="68"/>
      <c r="T981" s="68"/>
      <c r="U981" s="68"/>
      <c r="V981" s="68"/>
      <c r="W981" s="68"/>
      <c r="X981" s="68"/>
      <c r="Y981" s="68"/>
      <c r="Z981" s="68"/>
    </row>
    <row r="982" spans="1:26" ht="12.75" customHeight="1">
      <c r="A982" s="68"/>
      <c r="B982" s="68"/>
      <c r="C982" s="68"/>
      <c r="D982" s="68"/>
      <c r="E982" s="68"/>
      <c r="F982" s="68"/>
      <c r="G982" s="68"/>
      <c r="H982" s="68"/>
      <c r="I982" s="68"/>
      <c r="J982" s="68"/>
      <c r="K982" s="68"/>
      <c r="L982" s="68"/>
      <c r="M982" s="68"/>
      <c r="N982" s="68"/>
      <c r="O982" s="68"/>
      <c r="P982" s="68"/>
      <c r="Q982" s="68"/>
      <c r="R982" s="68"/>
      <c r="S982" s="68"/>
      <c r="T982" s="68"/>
      <c r="U982" s="68"/>
      <c r="V982" s="68"/>
      <c r="W982" s="68"/>
      <c r="X982" s="68"/>
      <c r="Y982" s="68"/>
      <c r="Z982" s="68"/>
    </row>
    <row r="983" spans="1:26" ht="12.75" customHeight="1">
      <c r="A983" s="68"/>
      <c r="B983" s="68"/>
      <c r="C983" s="68"/>
      <c r="D983" s="68"/>
      <c r="E983" s="68"/>
      <c r="F983" s="68"/>
      <c r="G983" s="68"/>
      <c r="H983" s="68"/>
      <c r="I983" s="68"/>
      <c r="J983" s="68"/>
      <c r="K983" s="68"/>
      <c r="L983" s="68"/>
      <c r="M983" s="68"/>
      <c r="N983" s="68"/>
      <c r="O983" s="68"/>
      <c r="P983" s="68"/>
      <c r="Q983" s="68"/>
      <c r="R983" s="68"/>
      <c r="S983" s="68"/>
      <c r="T983" s="68"/>
      <c r="U983" s="68"/>
      <c r="V983" s="68"/>
      <c r="W983" s="68"/>
      <c r="X983" s="68"/>
      <c r="Y983" s="68"/>
      <c r="Z983" s="68"/>
    </row>
    <row r="984" spans="1:26" ht="12.75" customHeight="1">
      <c r="A984" s="68"/>
      <c r="B984" s="68"/>
      <c r="C984" s="68"/>
      <c r="D984" s="68"/>
      <c r="E984" s="68"/>
      <c r="F984" s="68"/>
      <c r="G984" s="68"/>
      <c r="H984" s="68"/>
      <c r="I984" s="68"/>
      <c r="J984" s="68"/>
      <c r="K984" s="68"/>
      <c r="L984" s="68"/>
      <c r="M984" s="68"/>
      <c r="N984" s="68"/>
      <c r="O984" s="68"/>
      <c r="P984" s="68"/>
      <c r="Q984" s="68"/>
      <c r="R984" s="68"/>
      <c r="S984" s="68"/>
      <c r="T984" s="68"/>
      <c r="U984" s="68"/>
      <c r="V984" s="68"/>
      <c r="W984" s="68"/>
      <c r="X984" s="68"/>
      <c r="Y984" s="68"/>
      <c r="Z984" s="68"/>
    </row>
    <row r="985" spans="1:26" ht="12.75" customHeight="1">
      <c r="A985" s="68"/>
      <c r="B985" s="68"/>
      <c r="C985" s="68"/>
      <c r="D985" s="68"/>
      <c r="E985" s="68"/>
      <c r="F985" s="68"/>
      <c r="G985" s="68"/>
      <c r="H985" s="68"/>
      <c r="I985" s="68"/>
      <c r="J985" s="68"/>
      <c r="K985" s="68"/>
      <c r="L985" s="68"/>
      <c r="M985" s="68"/>
      <c r="N985" s="68"/>
      <c r="O985" s="68"/>
      <c r="P985" s="68"/>
      <c r="Q985" s="68"/>
      <c r="R985" s="68"/>
      <c r="S985" s="68"/>
      <c r="T985" s="68"/>
      <c r="U985" s="68"/>
      <c r="V985" s="68"/>
      <c r="W985" s="68"/>
      <c r="X985" s="68"/>
      <c r="Y985" s="68"/>
      <c r="Z985" s="68"/>
    </row>
    <row r="986" spans="1:26" ht="12.75" customHeight="1">
      <c r="A986" s="68"/>
      <c r="B986" s="68"/>
      <c r="C986" s="68"/>
      <c r="D986" s="68"/>
      <c r="E986" s="68"/>
      <c r="F986" s="68"/>
      <c r="G986" s="68"/>
      <c r="H986" s="68"/>
      <c r="I986" s="68"/>
      <c r="J986" s="68"/>
      <c r="K986" s="68"/>
      <c r="L986" s="68"/>
      <c r="M986" s="68"/>
      <c r="N986" s="68"/>
      <c r="O986" s="68"/>
      <c r="P986" s="68"/>
      <c r="Q986" s="68"/>
      <c r="R986" s="68"/>
      <c r="S986" s="68"/>
      <c r="T986" s="68"/>
      <c r="U986" s="68"/>
      <c r="V986" s="68"/>
      <c r="W986" s="68"/>
      <c r="X986" s="68"/>
      <c r="Y986" s="68"/>
      <c r="Z986" s="68"/>
    </row>
    <row r="987" spans="1:26" ht="12.75" customHeight="1">
      <c r="A987" s="68"/>
      <c r="B987" s="68"/>
      <c r="C987" s="68"/>
      <c r="D987" s="68"/>
      <c r="E987" s="68"/>
      <c r="F987" s="68"/>
      <c r="G987" s="68"/>
      <c r="H987" s="68"/>
      <c r="I987" s="68"/>
      <c r="J987" s="68"/>
      <c r="K987" s="68"/>
      <c r="L987" s="68"/>
      <c r="M987" s="68"/>
      <c r="N987" s="68"/>
      <c r="O987" s="68"/>
      <c r="P987" s="68"/>
      <c r="Q987" s="68"/>
      <c r="R987" s="68"/>
      <c r="S987" s="68"/>
      <c r="T987" s="68"/>
      <c r="U987" s="68"/>
      <c r="V987" s="68"/>
      <c r="W987" s="68"/>
      <c r="X987" s="68"/>
      <c r="Y987" s="68"/>
      <c r="Z987" s="68"/>
    </row>
    <row r="988" spans="1:26" ht="12.75" customHeight="1">
      <c r="A988" s="68"/>
      <c r="B988" s="68"/>
      <c r="C988" s="68"/>
      <c r="D988" s="68"/>
      <c r="E988" s="68"/>
      <c r="F988" s="68"/>
      <c r="G988" s="68"/>
      <c r="H988" s="68"/>
      <c r="I988" s="68"/>
      <c r="J988" s="68"/>
      <c r="K988" s="68"/>
      <c r="L988" s="68"/>
      <c r="M988" s="68"/>
      <c r="N988" s="68"/>
      <c r="O988" s="68"/>
      <c r="P988" s="68"/>
      <c r="Q988" s="68"/>
      <c r="R988" s="68"/>
      <c r="S988" s="68"/>
      <c r="T988" s="68"/>
      <c r="U988" s="68"/>
      <c r="V988" s="68"/>
      <c r="W988" s="68"/>
      <c r="X988" s="68"/>
      <c r="Y988" s="68"/>
      <c r="Z988" s="68"/>
    </row>
    <row r="989" spans="1:26" ht="12.75" customHeight="1">
      <c r="A989" s="68"/>
      <c r="B989" s="68"/>
      <c r="C989" s="68"/>
      <c r="D989" s="68"/>
      <c r="E989" s="68"/>
      <c r="F989" s="68"/>
      <c r="G989" s="68"/>
      <c r="H989" s="68"/>
      <c r="I989" s="68"/>
      <c r="J989" s="68"/>
      <c r="K989" s="68"/>
      <c r="L989" s="68"/>
      <c r="M989" s="68"/>
      <c r="N989" s="68"/>
      <c r="O989" s="68"/>
      <c r="P989" s="68"/>
      <c r="Q989" s="68"/>
      <c r="R989" s="68"/>
      <c r="S989" s="68"/>
      <c r="T989" s="68"/>
      <c r="U989" s="68"/>
      <c r="V989" s="68"/>
      <c r="W989" s="68"/>
      <c r="X989" s="68"/>
      <c r="Y989" s="68"/>
      <c r="Z989" s="68"/>
    </row>
    <row r="990" spans="1:26" ht="12.75" customHeight="1">
      <c r="A990" s="68"/>
      <c r="B990" s="68"/>
      <c r="C990" s="68"/>
      <c r="D990" s="68"/>
      <c r="E990" s="68"/>
      <c r="F990" s="68"/>
      <c r="G990" s="68"/>
      <c r="H990" s="68"/>
      <c r="I990" s="68"/>
      <c r="J990" s="68"/>
      <c r="K990" s="68"/>
      <c r="L990" s="68"/>
      <c r="M990" s="68"/>
      <c r="N990" s="68"/>
      <c r="O990" s="68"/>
      <c r="P990" s="68"/>
      <c r="Q990" s="68"/>
      <c r="R990" s="68"/>
      <c r="S990" s="68"/>
      <c r="T990" s="68"/>
      <c r="U990" s="68"/>
      <c r="V990" s="68"/>
      <c r="W990" s="68"/>
      <c r="X990" s="68"/>
      <c r="Y990" s="68"/>
      <c r="Z990" s="68"/>
    </row>
    <row r="991" spans="1:26" ht="12.75" customHeight="1">
      <c r="A991" s="68"/>
      <c r="B991" s="68"/>
      <c r="C991" s="68"/>
      <c r="D991" s="68"/>
      <c r="E991" s="68"/>
      <c r="F991" s="68"/>
      <c r="G991" s="68"/>
      <c r="H991" s="68"/>
      <c r="I991" s="68"/>
      <c r="J991" s="68"/>
      <c r="K991" s="68"/>
      <c r="L991" s="68"/>
      <c r="M991" s="68"/>
      <c r="N991" s="68"/>
      <c r="O991" s="68"/>
      <c r="P991" s="68"/>
      <c r="Q991" s="68"/>
      <c r="R991" s="68"/>
      <c r="S991" s="68"/>
      <c r="T991" s="68"/>
      <c r="U991" s="68"/>
      <c r="V991" s="68"/>
      <c r="W991" s="68"/>
      <c r="X991" s="68"/>
      <c r="Y991" s="68"/>
      <c r="Z991" s="68"/>
    </row>
    <row r="992" spans="1:26" ht="12.75" customHeight="1">
      <c r="A992" s="68"/>
      <c r="B992" s="68"/>
      <c r="C992" s="68"/>
      <c r="D992" s="68"/>
      <c r="E992" s="68"/>
      <c r="F992" s="68"/>
      <c r="G992" s="68"/>
      <c r="H992" s="68"/>
      <c r="I992" s="68"/>
      <c r="J992" s="68"/>
      <c r="K992" s="68"/>
      <c r="L992" s="68"/>
      <c r="M992" s="68"/>
      <c r="N992" s="68"/>
      <c r="O992" s="68"/>
      <c r="P992" s="68"/>
      <c r="Q992" s="68"/>
      <c r="R992" s="68"/>
      <c r="S992" s="68"/>
      <c r="T992" s="68"/>
      <c r="U992" s="68"/>
      <c r="V992" s="68"/>
      <c r="W992" s="68"/>
      <c r="X992" s="68"/>
      <c r="Y992" s="68"/>
      <c r="Z992" s="68"/>
    </row>
    <row r="993" spans="1:26" ht="12.75" customHeight="1">
      <c r="A993" s="68"/>
      <c r="B993" s="68"/>
      <c r="C993" s="68"/>
      <c r="D993" s="68"/>
      <c r="E993" s="68"/>
      <c r="F993" s="68"/>
      <c r="G993" s="68"/>
      <c r="H993" s="68"/>
      <c r="I993" s="68"/>
      <c r="J993" s="68"/>
      <c r="K993" s="68"/>
      <c r="L993" s="68"/>
      <c r="M993" s="68"/>
      <c r="N993" s="68"/>
      <c r="O993" s="68"/>
      <c r="P993" s="68"/>
      <c r="Q993" s="68"/>
      <c r="R993" s="68"/>
      <c r="S993" s="68"/>
      <c r="T993" s="68"/>
      <c r="U993" s="68"/>
      <c r="V993" s="68"/>
      <c r="W993" s="68"/>
      <c r="X993" s="68"/>
      <c r="Y993" s="68"/>
      <c r="Z993" s="68"/>
    </row>
    <row r="994" spans="1:26" ht="12.75" customHeight="1">
      <c r="A994" s="68"/>
      <c r="B994" s="68"/>
      <c r="C994" s="68"/>
      <c r="D994" s="68"/>
      <c r="E994" s="68"/>
      <c r="F994" s="68"/>
      <c r="G994" s="68"/>
      <c r="H994" s="68"/>
      <c r="I994" s="68"/>
      <c r="J994" s="68"/>
      <c r="K994" s="68"/>
      <c r="L994" s="68"/>
      <c r="M994" s="68"/>
      <c r="N994" s="68"/>
      <c r="O994" s="68"/>
      <c r="P994" s="68"/>
      <c r="Q994" s="68"/>
      <c r="R994" s="68"/>
      <c r="S994" s="68"/>
      <c r="T994" s="68"/>
      <c r="U994" s="68"/>
      <c r="V994" s="68"/>
      <c r="W994" s="68"/>
      <c r="X994" s="68"/>
      <c r="Y994" s="68"/>
      <c r="Z994" s="68"/>
    </row>
    <row r="995" spans="1:26" ht="12.75" customHeight="1">
      <c r="A995" s="68"/>
      <c r="B995" s="68"/>
      <c r="C995" s="68"/>
      <c r="D995" s="68"/>
      <c r="E995" s="68"/>
      <c r="F995" s="68"/>
      <c r="G995" s="68"/>
      <c r="H995" s="68"/>
      <c r="I995" s="68"/>
      <c r="J995" s="68"/>
      <c r="K995" s="68"/>
      <c r="L995" s="68"/>
      <c r="M995" s="68"/>
      <c r="N995" s="68"/>
      <c r="O995" s="68"/>
      <c r="P995" s="68"/>
      <c r="Q995" s="68"/>
      <c r="R995" s="68"/>
      <c r="S995" s="68"/>
      <c r="T995" s="68"/>
      <c r="U995" s="68"/>
      <c r="V995" s="68"/>
      <c r="W995" s="68"/>
      <c r="X995" s="68"/>
      <c r="Y995" s="68"/>
      <c r="Z995" s="68"/>
    </row>
    <row r="996" spans="1:26" ht="12.75" customHeight="1">
      <c r="A996" s="68"/>
      <c r="B996" s="68"/>
      <c r="C996" s="68"/>
      <c r="D996" s="68"/>
      <c r="E996" s="68"/>
      <c r="F996" s="68"/>
      <c r="G996" s="68"/>
      <c r="H996" s="68"/>
      <c r="I996" s="68"/>
      <c r="J996" s="68"/>
      <c r="K996" s="68"/>
      <c r="L996" s="68"/>
      <c r="M996" s="68"/>
      <c r="N996" s="68"/>
      <c r="O996" s="68"/>
      <c r="P996" s="68"/>
      <c r="Q996" s="68"/>
      <c r="R996" s="68"/>
      <c r="S996" s="68"/>
      <c r="T996" s="68"/>
      <c r="U996" s="68"/>
      <c r="V996" s="68"/>
      <c r="W996" s="68"/>
      <c r="X996" s="68"/>
      <c r="Y996" s="68"/>
      <c r="Z996" s="68"/>
    </row>
    <row r="997" spans="1:26" ht="12.75" customHeight="1">
      <c r="A997" s="68"/>
      <c r="B997" s="68"/>
      <c r="C997" s="68"/>
      <c r="D997" s="68"/>
      <c r="E997" s="68"/>
      <c r="F997" s="68"/>
      <c r="G997" s="68"/>
      <c r="H997" s="68"/>
      <c r="I997" s="68"/>
      <c r="J997" s="68"/>
      <c r="K997" s="68"/>
      <c r="L997" s="68"/>
      <c r="M997" s="68"/>
      <c r="N997" s="68"/>
      <c r="O997" s="68"/>
      <c r="P997" s="68"/>
      <c r="Q997" s="68"/>
      <c r="R997" s="68"/>
      <c r="S997" s="68"/>
      <c r="T997" s="68"/>
      <c r="U997" s="68"/>
      <c r="V997" s="68"/>
      <c r="W997" s="68"/>
      <c r="X997" s="68"/>
      <c r="Y997" s="68"/>
      <c r="Z997" s="68"/>
    </row>
    <row r="998" spans="1:26" ht="12.75" customHeight="1">
      <c r="A998" s="68"/>
      <c r="B998" s="68"/>
      <c r="C998" s="68"/>
      <c r="D998" s="68"/>
      <c r="E998" s="68"/>
      <c r="F998" s="68"/>
      <c r="G998" s="68"/>
      <c r="H998" s="68"/>
      <c r="I998" s="68"/>
      <c r="J998" s="68"/>
      <c r="K998" s="68"/>
      <c r="L998" s="68"/>
      <c r="M998" s="68"/>
      <c r="N998" s="68"/>
      <c r="O998" s="68"/>
      <c r="P998" s="68"/>
      <c r="Q998" s="68"/>
      <c r="R998" s="68"/>
      <c r="S998" s="68"/>
      <c r="T998" s="68"/>
      <c r="U998" s="68"/>
      <c r="V998" s="68"/>
      <c r="W998" s="68"/>
      <c r="X998" s="68"/>
      <c r="Y998" s="68"/>
      <c r="Z998" s="68"/>
    </row>
    <row r="999" spans="1:26" ht="12.75" customHeight="1">
      <c r="A999" s="68"/>
      <c r="B999" s="68"/>
      <c r="C999" s="68"/>
      <c r="D999" s="68"/>
      <c r="E999" s="68"/>
      <c r="F999" s="68"/>
      <c r="G999" s="68"/>
      <c r="H999" s="68"/>
      <c r="I999" s="68"/>
      <c r="J999" s="68"/>
      <c r="K999" s="68"/>
      <c r="L999" s="68"/>
      <c r="M999" s="68"/>
      <c r="N999" s="68"/>
      <c r="O999" s="68"/>
      <c r="P999" s="68"/>
      <c r="Q999" s="68"/>
      <c r="R999" s="68"/>
      <c r="S999" s="68"/>
      <c r="T999" s="68"/>
      <c r="U999" s="68"/>
      <c r="V999" s="68"/>
      <c r="W999" s="68"/>
      <c r="X999" s="68"/>
      <c r="Y999" s="68"/>
      <c r="Z999" s="68"/>
    </row>
    <row r="1000" spans="1:26" ht="12.75" customHeight="1">
      <c r="A1000" s="68"/>
      <c r="B1000" s="68"/>
      <c r="C1000" s="68"/>
      <c r="D1000" s="68"/>
      <c r="E1000" s="68"/>
      <c r="F1000" s="68"/>
      <c r="G1000" s="68"/>
      <c r="H1000" s="68"/>
      <c r="I1000" s="68"/>
      <c r="J1000" s="68"/>
      <c r="K1000" s="68"/>
      <c r="L1000" s="68"/>
      <c r="M1000" s="68"/>
      <c r="N1000" s="68"/>
      <c r="O1000" s="68"/>
      <c r="P1000" s="68"/>
      <c r="Q1000" s="68"/>
      <c r="R1000" s="68"/>
      <c r="S1000" s="68"/>
      <c r="T1000" s="68"/>
      <c r="U1000" s="68"/>
      <c r="V1000" s="68"/>
      <c r="W1000" s="68"/>
      <c r="X1000" s="68"/>
      <c r="Y1000" s="68"/>
      <c r="Z1000" s="68"/>
    </row>
  </sheetData>
  <mergeCells count="2">
    <mergeCell ref="G20:G21"/>
    <mergeCell ref="J20:J21"/>
  </mergeCells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1</vt:i4>
      </vt:variant>
    </vt:vector>
  </HeadingPairs>
  <TitlesOfParts>
    <vt:vector size="7" baseType="lpstr">
      <vt:lpstr>Реестр собственников</vt:lpstr>
      <vt:lpstr>Приложение 2</vt:lpstr>
      <vt:lpstr>Подсчет В1 - S по тех. паcпорту</vt:lpstr>
      <vt:lpstr>Подсчет В2 - только S собст-ов</vt:lpstr>
      <vt:lpstr>Для протокола</vt:lpstr>
      <vt:lpstr>Правила заполнения</vt:lpstr>
      <vt:lpstr>суммесли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Попов Сергей Александрович</dc:creator>
  <cp:lastModifiedBy>Степанова Любовь Борисовна</cp:lastModifiedBy>
  <cp:lastPrinted>2019-12-11T14:29:49Z</cp:lastPrinted>
  <dcterms:created xsi:type="dcterms:W3CDTF">2019-11-29T07:56:44Z</dcterms:created>
  <dcterms:modified xsi:type="dcterms:W3CDTF">2024-11-29T14:36:23Z</dcterms:modified>
</cp:coreProperties>
</file>