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Power_BI\Dashboard\Excel_Sales_Dashboard\"/>
    </mc:Choice>
  </mc:AlternateContent>
  <bookViews>
    <workbookView xWindow="0" yWindow="0" windowWidth="20490" windowHeight="8310" activeTab="2"/>
  </bookViews>
  <sheets>
    <sheet name="TABLE" sheetId="1" r:id="rId1"/>
    <sheet name="PIVOT&amp;CHART" sheetId="2" r:id="rId2"/>
    <sheet name="DASHBOARD" sheetId="3" r:id="rId3"/>
  </sheets>
  <definedNames>
    <definedName name="Slicer_PRODUCT_NAME">#N/A</definedName>
    <definedName name="Slicer_REGION">#N/A</definedName>
    <definedName name="Slicer_SALES_PERSON">#N/A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6" i="1" l="1"/>
  <c r="K8" i="1"/>
  <c r="K4"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 i="1"/>
</calcChain>
</file>

<file path=xl/sharedStrings.xml><?xml version="1.0" encoding="utf-8"?>
<sst xmlns="http://schemas.openxmlformats.org/spreadsheetml/2006/main" count="865" uniqueCount="44">
  <si>
    <t>DATE</t>
  </si>
  <si>
    <t>SALES PERSON</t>
  </si>
  <si>
    <t>REGION</t>
  </si>
  <si>
    <t xml:space="preserve">CUSTOMER NAME </t>
  </si>
  <si>
    <t>PRODUCT NAME</t>
  </si>
  <si>
    <t>UNITS SOLD</t>
  </si>
  <si>
    <t>BALAJI</t>
  </si>
  <si>
    <t>BABY</t>
  </si>
  <si>
    <t>BABYFOOD</t>
  </si>
  <si>
    <t>HOME&amp;KITCHEN</t>
  </si>
  <si>
    <t>COOKWARE</t>
  </si>
  <si>
    <t>KANNAN</t>
  </si>
  <si>
    <t>SPORTS</t>
  </si>
  <si>
    <t>FITNESS</t>
  </si>
  <si>
    <t>HARI</t>
  </si>
  <si>
    <t>ELECTRONICS</t>
  </si>
  <si>
    <t>LAPTOP</t>
  </si>
  <si>
    <t>PRAVEEN</t>
  </si>
  <si>
    <t>MURALI</t>
  </si>
  <si>
    <t>VIGNESH</t>
  </si>
  <si>
    <t>RANJITH</t>
  </si>
  <si>
    <t>KARTHICK</t>
  </si>
  <si>
    <t>FASHION</t>
  </si>
  <si>
    <t>JEWELRY</t>
  </si>
  <si>
    <t>FURNITURE</t>
  </si>
  <si>
    <t>CHAIR</t>
  </si>
  <si>
    <t>RAJA</t>
  </si>
  <si>
    <t>SENTHIL</t>
  </si>
  <si>
    <t>UNIT PRICE</t>
  </si>
  <si>
    <t>COST OF GOODS</t>
  </si>
  <si>
    <t>TOTAL SALES</t>
  </si>
  <si>
    <t>PROFIT</t>
  </si>
  <si>
    <t>GRAND TOAL</t>
  </si>
  <si>
    <t>AVERAGE SALES</t>
  </si>
  <si>
    <t>UNIT SOLD</t>
  </si>
  <si>
    <t>TOTAL PROFIT</t>
  </si>
  <si>
    <t>Row Labels</t>
  </si>
  <si>
    <t>Grand Total</t>
  </si>
  <si>
    <t>Sum of TOTAL SALES</t>
  </si>
  <si>
    <t>Sum of UNITS SOLD</t>
  </si>
  <si>
    <t>NORTH</t>
  </si>
  <si>
    <t>EAST</t>
  </si>
  <si>
    <t>WEST</t>
  </si>
  <si>
    <t>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</si>
</sst>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 ##\.##,&quot;Lac&quot;"/>
  </numFmts>
  <fonts count="4" x14ac:knownFonts="1">
    <font>
      <sz val="11"/>
      <color theme="1"/>
      <name val="Calibri"/>
      <family val="2"/>
      <scheme val="minor"/>
    </font>
    <font>
      <sz val="11"/>
      <color theme="1"/>
      <name val="Calibri"/>
      <family val="2"/>
      <scheme val="minor"/>
    </font>
    <font>
      <sz val="11"/>
      <color theme="1"/>
      <name val="Times New Roman"/>
      <family val="1"/>
    </font>
    <font>
      <sz val="11"/>
      <color theme="0"/>
      <name val="Times New Roman"/>
      <family val="1"/>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0">
    <xf numFmtId="0" fontId="0" fillId="0" borderId="0" xfId="0"/>
    <xf numFmtId="0" fontId="2" fillId="0" borderId="0" xfId="0" applyFont="1" applyAlignment="1">
      <alignment horizontal="center" vertical="center"/>
    </xf>
    <xf numFmtId="14" fontId="2" fillId="0" borderId="0" xfId="0" applyNumberFormat="1" applyFont="1" applyAlignment="1">
      <alignment horizontal="center" vertical="center"/>
    </xf>
    <xf numFmtId="0" fontId="3" fillId="2" borderId="0" xfId="0" applyFont="1" applyFill="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164" fontId="2" fillId="0" borderId="0" xfId="1" applyNumberFormat="1" applyFont="1" applyAlignment="1">
      <alignment horizontal="center" vertical="center"/>
    </xf>
    <xf numFmtId="164" fontId="2" fillId="0" borderId="0" xfId="0" applyNumberFormat="1" applyFont="1" applyAlignment="1">
      <alignment horizontal="center" vertical="center"/>
    </xf>
  </cellXfs>
  <cellStyles count="2">
    <cellStyle name="Comma" xfId="1" builtinId="3"/>
    <cellStyle name="Normal" xfId="0" builtinId="0"/>
  </cellStyles>
  <dxfs count="6">
    <dxf>
      <numFmt numFmtId="164" formatCode="\₹\ ##\.##,&quot;Lac&quot;"/>
    </dxf>
    <dxf>
      <numFmt numFmtId="164" formatCode="\₹\ ##\.##,&quot;Lac&quot;"/>
    </dxf>
    <dxf>
      <numFmt numFmtId="164" formatCode="\₹\ ##\.##,&quot;Lac&quot;"/>
    </dxf>
    <dxf>
      <numFmt numFmtId="164" formatCode="\₹\ ##\.##,&quot;Lac&quot;"/>
    </dxf>
    <dxf>
      <numFmt numFmtId="164" formatCode="\₹\ ##\.##,&quot;Lac&quot;"/>
    </dxf>
    <dxf>
      <numFmt numFmtId="164" formatCode="\₹\ ##\.##,&quot;Lac&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[SALES_DATA_DASHBOARD.xlsx]PIVOT&amp;CHART!PivotTable1</c:name>
    <c:fmtId val="14"/>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dLbl>
          <c:idx val="0"/>
          <c:layout>
            <c:manualLayout>
              <c:x val="6.6666666666666569E-2"/>
              <c:y val="0.11111111111111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dLbl>
          <c:idx val="0"/>
          <c:layout>
            <c:manualLayout>
              <c:x val="0.13055555555555545"/>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schemeClr>
          </a:solidFill>
          <a:ln w="19050">
            <a:solidFill>
              <a:schemeClr val="lt1"/>
            </a:solidFill>
          </a:ln>
          <a:effectLst/>
        </c:spPr>
        <c:dLbl>
          <c:idx val="0"/>
          <c:layout>
            <c:manualLayout>
              <c:x val="-0.14166666666666666"/>
              <c:y val="-6.94444444444444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layout>
            <c:manualLayout>
              <c:x val="-0.14166666666666669"/>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dLbl>
          <c:idx val="0"/>
          <c:layout>
            <c:manualLayout>
              <c:x val="0.13055555555555545"/>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w="19050">
            <a:solidFill>
              <a:schemeClr val="lt1"/>
            </a:solidFill>
          </a:ln>
          <a:effectLst/>
        </c:spPr>
        <c:dLbl>
          <c:idx val="0"/>
          <c:layout>
            <c:manualLayout>
              <c:x val="6.6666666666666569E-2"/>
              <c:y val="0.11111111111111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w="19050">
            <a:solidFill>
              <a:schemeClr val="lt1"/>
            </a:solidFill>
          </a:ln>
          <a:effectLst/>
        </c:spPr>
        <c:dLbl>
          <c:idx val="0"/>
          <c:layout>
            <c:manualLayout>
              <c:x val="-0.14166666666666669"/>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w="19050">
            <a:solidFill>
              <a:schemeClr val="lt1"/>
            </a:solidFill>
          </a:ln>
          <a:effectLst/>
        </c:spPr>
        <c:dLbl>
          <c:idx val="0"/>
          <c:layout>
            <c:manualLayout>
              <c:x val="-0.14166666666666666"/>
              <c:y val="-6.94444444444444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6"/>
          </a:solidFill>
          <a:ln w="19050">
            <a:solidFill>
              <a:schemeClr val="lt1"/>
            </a:solidFill>
          </a:ln>
          <a:effectLst/>
        </c:spPr>
        <c:dLbl>
          <c:idx val="0"/>
          <c:layout>
            <c:manualLayout>
              <c:x val="0.13055555555555545"/>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w="19050">
            <a:solidFill>
              <a:schemeClr val="lt1"/>
            </a:solidFill>
          </a:ln>
          <a:effectLst/>
        </c:spPr>
        <c:dLbl>
          <c:idx val="0"/>
          <c:layout>
            <c:manualLayout>
              <c:x val="6.6666666666666569E-2"/>
              <c:y val="0.11111111111111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w="19050">
            <a:solidFill>
              <a:schemeClr val="lt1"/>
            </a:solidFill>
          </a:ln>
          <a:effectLst/>
        </c:spPr>
        <c:dLbl>
          <c:idx val="0"/>
          <c:layout>
            <c:manualLayout>
              <c:x val="-0.14166666666666669"/>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w="19050">
            <a:solidFill>
              <a:schemeClr val="lt1"/>
            </a:solidFill>
          </a:ln>
          <a:effectLst/>
        </c:spPr>
        <c:dLbl>
          <c:idx val="0"/>
          <c:layout>
            <c:manualLayout>
              <c:x val="-0.14166666666666666"/>
              <c:y val="-6.94444444444444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w="19050">
            <a:solidFill>
              <a:schemeClr val="lt1"/>
            </a:solidFill>
          </a:ln>
          <a:effectLst/>
        </c:spPr>
      </c:pivotFmt>
      <c:pivotFmt>
        <c:idx val="17"/>
        <c:spPr>
          <a:solidFill>
            <a:schemeClr val="accent6"/>
          </a:solidFill>
          <a:ln w="19050">
            <a:solidFill>
              <a:schemeClr val="lt1"/>
            </a:solidFill>
          </a:ln>
          <a:effectLst/>
        </c:spPr>
      </c:pivotFmt>
      <c:pivotFmt>
        <c:idx val="18"/>
        <c:spPr>
          <a:solidFill>
            <a:schemeClr val="accent6"/>
          </a:solidFill>
          <a:ln w="19050">
            <a:solidFill>
              <a:schemeClr val="lt1"/>
            </a:solidFill>
          </a:ln>
          <a:effectLst/>
        </c:spPr>
      </c:pivotFmt>
      <c:pivotFmt>
        <c:idx val="19"/>
        <c:spPr>
          <a:solidFill>
            <a:schemeClr val="accent6"/>
          </a:solidFill>
          <a:ln w="19050">
            <a:solidFill>
              <a:schemeClr val="lt1"/>
            </a:solidFill>
          </a:ln>
          <a:effectLst/>
        </c:spPr>
      </c:pivotFmt>
    </c:pivotFmts>
    <c:plotArea>
      <c:layout/>
      <c:doughnutChart>
        <c:varyColors val="1"/>
        <c:ser>
          <c:idx val="0"/>
          <c:order val="0"/>
          <c:tx>
            <c:strRef>
              <c:f>'PIVOT&amp;CHART'!$B$1</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E0D2-4B0C-ABFD-9AA7A7274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E0D2-4B0C-ABFD-9AA7A7274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E0D2-4B0C-ABFD-9AA7A7274407}"/>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E0D2-4B0C-ABFD-9AA7A72744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'PIVOT&amp;CHART'!$A$2:$A$6</c:f>
              <c:strCache>
                <c:ptCount val="4"/>
                <c:pt idx="0">
                  <c:v>NORTH</c:v>
                </c:pt>
                <c:pt idx="1">
                  <c:v>EAST</c:v>
                </c:pt>
                <c:pt idx="2">
                  <c:v>WEST</c:v>
                </c:pt>
                <c:pt idx="3">
                  <c:v>SOUTH</c:v>
                </c:pt>
              </c:strCache>
            </c:strRef>
          </c:cat>
          <c:val>
            <c:numRef>
              <c:f>'PIVOT&amp;CHART'!$B$2:$B$6</c:f>
              <c:numCache>
                <c:formatCode>\₹\ ##\.##,"Lac"</c:formatCode>
                <c:ptCount val="4"/>
                <c:pt idx="0">
                  <c:v>9166600</c:v>
                </c:pt>
                <c:pt idx="1">
                  <c:v>7023500</c:v>
                </c:pt>
                <c:pt idx="2">
                  <c:v>6528700</c:v>
                </c:pt>
                <c:pt idx="3">
                  <c:v>6509400</c:v>
                </c:pt>
              </c:numCache>
            </c:numRef>
          </c:val>
          <c:extLst>
            <c:ext xmlns:c16="http://schemas.microsoft.com/office/drawing/2014/chart" uri="{C3380CC4-5D6E-409C-BE32-E72D297353CC}">
              <c16:uniqueId val="{00000008-E0D2-4B0C-ABFD-9AA7A727440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[SALES_DATA_DASHBOARD.xlsx]PIVOT&amp;CHART!PivotTable3</c:name>
    <c:fmtId val="4"/>
  </c:pivotSource>
  <c:chart>
    <c:autoTitleDeleted val="1"/>
    <c:pivotFmts>
      <c:pivotFmt>
        <c:idx val="0"/>
      </c:pivotFmt>
      <c:pivotFmt>
        <c:idx val="1"/>
        <c:spPr>
          <a:pattFill prst="ltUpDiag">
            <a:fgClr>
              <a:schemeClr val="accent1"/>
            </a:fgClr>
            <a:bgClr>
              <a:schemeClr val="lt1"/>
            </a:bgClr>
          </a:pattFill>
          <a:ln w="254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dist="25400" dir="2700000" algn="tl" rotWithShape="0">
              <a:schemeClr val="accent1"/>
            </a:outerShdw>
          </a:effectLst>
        </c:spPr>
        <c:marker>
          <c:symbol val="triangle"/>
          <c:size val="11"/>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254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dist="25400" dir="2700000" algn="tl" rotWithShape="0">
              <a:schemeClr val="accent1"/>
            </a:outerShdw>
          </a:effectLst>
        </c:spPr>
        <c:marker>
          <c:symbol val="triangle"/>
          <c:size val="11"/>
          <c:spPr>
            <a:solidFill>
              <a:schemeClr val="accent1"/>
            </a:solidFill>
            <a:ln>
              <a:noFill/>
            </a:ln>
            <a:effectLst/>
          </c:spPr>
        </c:marker>
      </c:pivotFmt>
      <c:pivotFmt>
        <c:idx val="3"/>
        <c:spPr>
          <a:pattFill prst="ltUpDiag">
            <a:fgClr>
              <a:schemeClr val="accent1"/>
            </a:fgClr>
            <a:bgClr>
              <a:schemeClr val="lt1"/>
            </a:bgClr>
          </a:pattFill>
          <a:ln w="254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dist="25400" dir="2700000" algn="tl" rotWithShape="0">
              <a:schemeClr val="accent1"/>
            </a:outerShdw>
          </a:effectLst>
        </c:spPr>
        <c:marker>
          <c:symbol val="triangle"/>
          <c:size val="11"/>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54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dist="25400" dir="2700000" algn="tl" rotWithShape="0">
              <a:schemeClr val="accent1"/>
            </a:outerShdw>
          </a:effectLst>
        </c:spPr>
        <c:marker>
          <c:symbol val="triangle"/>
          <c:size val="11"/>
          <c:spPr>
            <a:solidFill>
              <a:schemeClr val="accent1"/>
            </a:solidFill>
            <a:ln>
              <a:noFill/>
            </a:ln>
            <a:effectLst/>
          </c:spPr>
        </c:marker>
        <c:dLbl>
          <c:idx val="0"/>
          <c:layout/>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'PIVOT&amp;CHART'!$D$1</c:f>
              <c:strCache>
                <c:ptCount val="1"/>
                <c:pt idx="0">
                  <c:v>Total</c:v>
                </c:pt>
              </c:strCache>
            </c:strRef>
          </c:tx>
          <c:spPr>
            <a:ln w="254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dist="25400" dir="2700000" algn="tl" rotWithShape="0">
                <a:schemeClr val="accent1"/>
              </a:outerShdw>
            </a:effectLst>
          </c:spPr>
          <c:marker>
            <c:symbol val="triangle"/>
            <c:size val="11"/>
            <c:spPr>
              <a:solidFill>
                <a:schemeClr val="accent1"/>
              </a:solidFill>
              <a:ln>
                <a:noFill/>
              </a:ln>
              <a:effectLst/>
            </c:spPr>
          </c:marker>
          <c:dLbls>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'PIVOT&amp;CHART'!$C$2:$C$8</c:f>
              <c:strCache>
                <c:ptCount val="6"/>
                <c:pt idx="0">
                  <c:v>BABYFOOD</c:v>
                </c:pt>
                <c:pt idx="1">
                  <c:v>CHAIR</c:v>
                </c:pt>
                <c:pt idx="2">
                  <c:v>COOKWARE</c:v>
                </c:pt>
                <c:pt idx="3">
                  <c:v>FITNESS</c:v>
                </c:pt>
                <c:pt idx="4">
                  <c:v>JEWELRY</c:v>
                </c:pt>
                <c:pt idx="5">
                  <c:v>LAPTOP</c:v>
                </c:pt>
              </c:strCache>
            </c:strRef>
          </c:cat>
          <c:val>
            <c:numRef>
              <c:f>'PIVOT&amp;CHART'!$D$2:$D$8</c:f>
              <c:numCache>
                <c:formatCode>\₹\ ##\.##,"Lac"</c:formatCode>
                <c:ptCount val="6"/>
                <c:pt idx="0">
                  <c:v>3533400</c:v>
                </c:pt>
                <c:pt idx="1">
                  <c:v>1206400</c:v>
                </c:pt>
                <c:pt idx="2">
                  <c:v>2169200</c:v>
                </c:pt>
                <c:pt idx="3">
                  <c:v>5124000</c:v>
                </c:pt>
                <c:pt idx="4">
                  <c:v>9861500</c:v>
                </c:pt>
                <c:pt idx="5">
                  <c:v>7333700</c:v>
                </c:pt>
              </c:numCache>
            </c:numRef>
          </c:val>
          <c:smooth val="0"/>
          <c:extLst>
            <c:ext xmlns:c16="http://schemas.microsoft.com/office/drawing/2014/chart" uri="{C3380CC4-5D6E-409C-BE32-E72D297353CC}">
              <c16:uniqueId val="{00000000-4A92-4530-85B9-DC6EA8FB62F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281032463"/>
        <c:axId val="1281032879"/>
      </c:lineChart>
      <c:catAx>
        <c:axId val="12810324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281032879"/>
        <c:crosses val="autoZero"/>
        <c:auto val="1"/>
        <c:lblAlgn val="ctr"/>
        <c:lblOffset val="100"/>
        <c:noMultiLvlLbl val="0"/>
      </c:catAx>
      <c:valAx>
        <c:axId val="1281032879"/>
        <c:scaling>
          <c:orientation val="minMax"/>
        </c:scaling>
        <c:delete val="1"/>
        <c:axPos val="l"/>
        <c:numFmt formatCode="\₹\ ##\.##,&quot;Lac&quot;" sourceLinked="1"/>
        <c:majorTickMark val="none"/>
        <c:minorTickMark val="none"/>
        <c:tickLblPos val="nextTo"/>
        <c:crossAx val="1281032463"/>
        <c:crosses val="autoZero"/>
        <c:crossBetween val="between"/>
      </c:valAx>
      <c:spPr>
        <a:noFill/>
        <a:ln>
          <a:noFill/>
        </a:ln>
        <a:effectLst/>
      </c:spPr>
    </c:plotArea>
    <c:plotVisOnly val="1"/>
    <c:dispBlanksAs val="gap"/>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[SALES_DATA_DASHBOARD.xlsx]PIVOT&amp;CHART!PivotTable4</c:name>
    <c:fmtId val="30"/>
  </c:pivotSource>
  <c:chart>
    <c:autoTitleDeleted val="1"/>
    <c:pivotFmts>
      <c:pivotFmt>
        <c:idx val="0"/>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bar"/>
        <c:grouping val="clustered"/>
        <c:varyColors val="0"/>
        <c:ser>
          <c:idx val="0"/>
          <c:order val="0"/>
          <c:tx>
            <c:strRef>
              <c:f>'PIVOT&amp;CHART'!$D$9</c:f>
              <c:strCache>
                <c:ptCount val="1"/>
                <c:pt idx="0">
                  <c:v>Total</c:v>
                </c:pt>
              </c:strCache>
            </c:strRef>
          </c:tx>
          <c:spPr>
            <a:solidFill>
              <a:schemeClr val="accent1"/>
            </a:solidFill>
            <a:ln>
              <a:noFill/>
            </a:ln>
            <a:effectLst/>
          </c:spPr>
          <c:invertIfNegative val="0"/>
          <c:dLbls>
            <c:delete val="1"/>
          </c:dLbls>
          <c:cat>
            <c:strRef>
              <c:f>'PIVOT&amp;CHART'!$C$10:$C$16</c:f>
              <c:strCache>
                <c:ptCount val="6"/>
                <c:pt idx="0">
                  <c:v>BABYFOOD</c:v>
                </c:pt>
                <c:pt idx="1">
                  <c:v>CHAIR</c:v>
                </c:pt>
                <c:pt idx="2">
                  <c:v>COOKWARE</c:v>
                </c:pt>
                <c:pt idx="3">
                  <c:v>FITNESS</c:v>
                </c:pt>
                <c:pt idx="4">
                  <c:v>JEWELRY</c:v>
                </c:pt>
                <c:pt idx="5">
                  <c:v>LAPTOP</c:v>
                </c:pt>
              </c:strCache>
            </c:strRef>
          </c:cat>
          <c:val>
            <c:numRef>
              <c:f>'PIVOT&amp;CHART'!$D$10:$D$16</c:f>
              <c:numCache>
                <c:formatCode>General</c:formatCode>
                <c:ptCount val="6"/>
                <c:pt idx="0">
                  <c:v>1963</c:v>
                </c:pt>
                <c:pt idx="1">
                  <c:v>1508</c:v>
                </c:pt>
                <c:pt idx="2">
                  <c:v>1972</c:v>
                </c:pt>
                <c:pt idx="3">
                  <c:v>1464</c:v>
                </c:pt>
                <c:pt idx="4">
                  <c:v>1793</c:v>
                </c:pt>
                <c:pt idx="5">
                  <c:v>1243</c:v>
                </c:pt>
              </c:numCache>
            </c:numRef>
          </c:val>
          <c:extLst>
            <c:ext xmlns:c16="http://schemas.microsoft.com/office/drawing/2014/chart" uri="{C3380CC4-5D6E-409C-BE32-E72D297353CC}">
              <c16:uniqueId val="{00000000-0614-4F33-9675-759B552CFCD9}"/>
            </c:ext>
          </c:extLst>
        </c:ser>
        <c:dLbls>
          <c:dLblPos val="inEnd"/>
          <c:showLegendKey val="0"/>
          <c:showVal val="1"/>
          <c:showCatName val="0"/>
          <c:showSerName val="0"/>
          <c:showPercent val="0"/>
          <c:showBubbleSize val="0"/>
        </c:dLbls>
        <c:gapWidth val="182"/>
        <c:axId val="1483168767"/>
        <c:axId val="1483165439"/>
      </c:barChart>
      <c:catAx>
        <c:axId val="148316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165439"/>
        <c:crosses val="autoZero"/>
        <c:auto val="1"/>
        <c:lblAlgn val="ctr"/>
        <c:lblOffset val="100"/>
        <c:noMultiLvlLbl val="0"/>
      </c:catAx>
      <c:valAx>
        <c:axId val="1483165439"/>
        <c:scaling>
          <c:orientation val="minMax"/>
        </c:scaling>
        <c:delete val="1"/>
        <c:axPos val="b"/>
        <c:numFmt formatCode="General" sourceLinked="1"/>
        <c:majorTickMark val="none"/>
        <c:minorTickMark val="none"/>
        <c:tickLblPos val="nextTo"/>
        <c:crossAx val="1483168767"/>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[SALES_DATA_DASHBOARD.xlsx]PIVOT&amp;CHART!PivotTable4</c:name>
    <c:fmtId val="37"/>
  </c:pivotSource>
  <c:chart>
    <c:autoTitleDeleted val="1"/>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'PIVOT&amp;CHART'!$D$9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'PIVOT&amp;CHART'!$C$10:$C$16</c:f>
              <c:strCache>
                <c:ptCount val="6"/>
                <c:pt idx="0">
                  <c:v>BABYFOOD</c:v>
                </c:pt>
                <c:pt idx="1">
                  <c:v>CHAIR</c:v>
                </c:pt>
                <c:pt idx="2">
                  <c:v>COOKWARE</c:v>
                </c:pt>
                <c:pt idx="3">
                  <c:v>FITNESS</c:v>
                </c:pt>
                <c:pt idx="4">
                  <c:v>JEWELRY</c:v>
                </c:pt>
                <c:pt idx="5">
                  <c:v>LAPTOP</c:v>
                </c:pt>
              </c:strCache>
            </c:strRef>
          </c:cat>
          <c:val>
            <c:numRef>
              <c:f>'PIVOT&amp;CHART'!$D$10:$D$16</c:f>
              <c:numCache>
                <c:formatCode>General</c:formatCode>
                <c:ptCount val="6"/>
                <c:pt idx="0">
                  <c:v>1963</c:v>
                </c:pt>
                <c:pt idx="1">
                  <c:v>1508</c:v>
                </c:pt>
                <c:pt idx="2">
                  <c:v>1972</c:v>
                </c:pt>
                <c:pt idx="3">
                  <c:v>1464</c:v>
                </c:pt>
                <c:pt idx="4">
                  <c:v>1793</c:v>
                </c:pt>
                <c:pt idx="5">
                  <c:v>1243</c:v>
                </c:pt>
              </c:numCache>
            </c:numRef>
          </c:val>
          <c:extLst>
            <c:ext xmlns:c16="http://schemas.microsoft.com/office/drawing/2014/chart" uri="{C3380CC4-5D6E-409C-BE32-E72D297353CC}">
              <c16:uniqueId val="{00000000-C597-4E49-AE3F-07CB46F552A7}"/>
            </c:ext>
          </c:extLst>
        </c:ser>
        <c:dLbls>
          <c:dLblPos val="ctr"/>
          <c:showLegendKey val="0"/>
          <c:showVal val="1"/>
          <c:showCatName val="0"/>
          <c:showSerName val="0"/>
          <c:showPercent val="0"/>
          <c:showBubbleSize val="0"/>
        </c:dLbls>
        <c:gapWidth val="79"/>
        <c:overlap val="100"/>
        <c:axId val="1216133999"/>
        <c:axId val="1216134831"/>
      </c:barChart>
      <c:catAx>
        <c:axId val="1216133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16134831"/>
        <c:crosses val="autoZero"/>
        <c:auto val="1"/>
        <c:lblAlgn val="ctr"/>
        <c:lblOffset val="100"/>
        <c:noMultiLvlLbl val="0"/>
      </c:catAx>
      <c:valAx>
        <c:axId val="1216134831"/>
        <c:scaling>
          <c:orientation val="minMax"/>
        </c:scaling>
        <c:delete val="1"/>
        <c:axPos val="l"/>
        <c:numFmt formatCode="General" sourceLinked="1"/>
        <c:majorTickMark val="none"/>
        <c:minorTickMark val="none"/>
        <c:tickLblPos val="nextTo"/>
        <c:crossAx val="1216133999"/>
        <c:crosses val="autoZero"/>
        <c:crossBetween val="between"/>
      </c:valAx>
      <c:spPr>
        <a:noFill/>
        <a:ln w="25400">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[SALES_DATA_DASHBOARD.xlsx]PIVOT&amp;CHART!PivotTable5</c:name>
    <c:fmtId val="13"/>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'PIVOT&amp;CHART'!$F$1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'PIVOT&amp;CHART'!$E$2:$E$12</c:f>
              <c:strCache>
                <c:ptCount val="10"/>
                <c:pt idx="0">
                  <c:v>BALAJI</c:v>
                </c:pt>
                <c:pt idx="1">
                  <c:v>HARI</c:v>
                </c:pt>
                <c:pt idx="2">
                  <c:v>KANNAN</c:v>
                </c:pt>
                <c:pt idx="3">
                  <c:v>KARTHICK</c:v>
                </c:pt>
                <c:pt idx="4">
                  <c:v>MURALI</c:v>
                </c:pt>
                <c:pt idx="5">
                  <c:v>PRAVEEN</c:v>
                </c:pt>
                <c:pt idx="6">
                  <c:v>RAJA</c:v>
                </c:pt>
                <c:pt idx="7">
                  <c:v>RANJITH</c:v>
                </c:pt>
                <c:pt idx="8">
                  <c:v>SENTHIL</c:v>
                </c:pt>
                <c:pt idx="9">
                  <c:v>VIGNESH</c:v>
                </c:pt>
              </c:strCache>
            </c:strRef>
          </c:cat>
          <c:val>
            <c:numRef>
              <c:f>'PIVOT&amp;CHART'!$F$2:$F$12</c:f>
              <c:numCache>
                <c:formatCode>\₹\ ##\.##,"Lac"</c:formatCode>
                <c:ptCount val="10"/>
                <c:pt idx="0">
                  <c:v>3087600</c:v>
                </c:pt>
                <c:pt idx="1">
                  <c:v>2127300</c:v>
                </c:pt>
                <c:pt idx="2">
                  <c:v>3875800</c:v>
                </c:pt>
                <c:pt idx="3">
                  <c:v>3359100</c:v>
                </c:pt>
                <c:pt idx="4">
                  <c:v>2695200</c:v>
                </c:pt>
                <c:pt idx="5">
                  <c:v>4065300</c:v>
                </c:pt>
                <c:pt idx="6">
                  <c:v>1847400</c:v>
                </c:pt>
                <c:pt idx="7">
                  <c:v>3284500</c:v>
                </c:pt>
                <c:pt idx="8">
                  <c:v>2725100</c:v>
                </c:pt>
                <c:pt idx="9">
                  <c:v>2160900</c:v>
                </c:pt>
              </c:numCache>
            </c:numRef>
          </c:val>
          <c:extLst>
            <c:ext xmlns:c16="http://schemas.microsoft.com/office/drawing/2014/chart" uri="{C3380CC4-5D6E-409C-BE32-E72D297353CC}">
              <c16:uniqueId val="{00000000-3CA2-45AF-987D-766C30901152}"/>
            </c:ext>
          </c:extLst>
        </c:ser>
        <c:dLbls>
          <c:dLblPos val="ctr"/>
          <c:showLegendKey val="0"/>
          <c:showVal val="1"/>
          <c:showCatName val="0"/>
          <c:showSerName val="0"/>
          <c:showPercent val="0"/>
          <c:showBubbleSize val="0"/>
        </c:dLbls>
        <c:gapWidth val="150"/>
        <c:overlap val="100"/>
        <c:axId val="1541096367"/>
        <c:axId val="1541107183"/>
      </c:barChart>
      <c:catAx>
        <c:axId val="1541096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107183"/>
        <c:crosses val="autoZero"/>
        <c:auto val="1"/>
        <c:lblAlgn val="ctr"/>
        <c:lblOffset val="100"/>
        <c:noMultiLvlLbl val="0"/>
      </c:catAx>
      <c:valAx>
        <c:axId val="1541107183"/>
        <c:scaling>
          <c:orientation val="minMax"/>
        </c:scaling>
        <c:delete val="1"/>
        <c:axPos val="l"/>
        <c:numFmt formatCode="\₹\ ##\.##,&quot;Lac&quot;" sourceLinked="1"/>
        <c:majorTickMark val="none"/>
        <c:minorTickMark val="none"/>
        <c:tickLblPos val="nextTo"/>
        <c:crossAx val="1541096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[SALES_DATA_DASHBOARD.xlsx]PIVOT&amp;CHART!PivotTable3</c:name>
    <c:fmtId val="7"/>
  </c:pivotSource>
  <c:chart>
    <c:autoTitleDeleted val="1"/>
    <c:pivotFmts>
      <c:pivotFmt>
        <c:idx val="0"/>
      </c:pivotFmt>
      <c:pivotFmt>
        <c:idx val="1"/>
        <c:spPr>
          <a:pattFill prst="ltUpDiag">
            <a:fgClr>
              <a:schemeClr val="accent1"/>
            </a:fgClr>
            <a:bgClr>
              <a:schemeClr val="lt1"/>
            </a:bgClr>
          </a:pattFill>
          <a:ln w="254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dist="25400" dir="2700000" algn="tl" rotWithShape="0">
              <a:schemeClr val="accent1"/>
            </a:outerShdw>
          </a:effectLst>
        </c:spPr>
        <c:marker>
          <c:symbol val="triangle"/>
          <c:size val="11"/>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254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dist="25400" dir="2700000" algn="tl" rotWithShape="0">
              <a:schemeClr val="accent1"/>
            </a:outerShdw>
          </a:effectLst>
        </c:spPr>
        <c:marker>
          <c:symbol val="triangle"/>
          <c:size val="11"/>
          <c:spPr>
            <a:solidFill>
              <a:schemeClr val="accent1"/>
            </a:solidFill>
            <a:ln>
              <a:noFill/>
            </a:ln>
            <a:effectLst/>
          </c:spPr>
        </c:marker>
      </c:pivotFmt>
      <c:pivotFmt>
        <c:idx val="3"/>
        <c:spPr>
          <a:pattFill prst="ltUpDiag">
            <a:fgClr>
              <a:schemeClr val="accent1"/>
            </a:fgClr>
            <a:bgClr>
              <a:schemeClr val="lt1"/>
            </a:bgClr>
          </a:pattFill>
          <a:ln w="254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dist="25400" dir="2700000" algn="tl" rotWithShape="0">
              <a:schemeClr val="accent1"/>
            </a:outerShdw>
          </a:effectLst>
        </c:spPr>
        <c:marker>
          <c:symbol val="triangle"/>
          <c:size val="11"/>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w="254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dist="25400" dir="2700000" algn="tl" rotWithShape="0">
              <a:schemeClr val="accent1"/>
            </a:outerShdw>
          </a:effectLst>
        </c:spPr>
        <c:marker>
          <c:symbol val="triangle"/>
          <c:size val="11"/>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pattFill prst="ltUpDiag">
            <a:fgClr>
              <a:schemeClr val="accent1"/>
            </a:fgClr>
            <a:bgClr>
              <a:schemeClr val="lt1"/>
            </a:bgClr>
          </a:pattFill>
          <a:ln w="254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dist="25400" dir="2700000" algn="tl" rotWithShape="0">
              <a:schemeClr val="accent1"/>
            </a:outerShdw>
          </a:effectLst>
        </c:spPr>
        <c:marker>
          <c:symbol val="triangle"/>
          <c:size val="11"/>
          <c:spPr>
            <a:solidFill>
              <a:schemeClr val="accent1"/>
            </a:solidFill>
            <a:ln>
              <a:noFill/>
            </a:ln>
            <a:effectLst/>
          </c:spPr>
        </c:marker>
        <c:dLbl>
          <c:idx val="0"/>
          <c:spPr>
            <a:solidFill>
              <a:srgbClr val="5B9BD5"/>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54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glow>
              <a:schemeClr val="bg1"/>
            </a:glow>
            <a:outerShdw dist="25400" dir="2700000" sx="1000" sy="1000" algn="tl" rotWithShape="0">
              <a:schemeClr val="bg1"/>
            </a:outerShdw>
          </a:effectLst>
        </c:spPr>
        <c:marker>
          <c:symbol val="triangle"/>
          <c:size val="11"/>
          <c:spPr>
            <a:solidFill>
              <a:schemeClr val="accent1"/>
            </a:solidFill>
            <a:ln>
              <a:noFill/>
            </a:ln>
            <a:effectLst>
              <a:glow>
                <a:schemeClr val="bg1"/>
              </a:glow>
              <a:outerShdw dist="25400" dir="2700000" sx="1000" sy="1000" algn="tl" rotWithShape="0">
                <a:schemeClr val="bg1"/>
              </a:outerShdw>
            </a:effectLst>
          </c:spPr>
        </c:marker>
        <c:dLbl>
          <c:idx val="0"/>
          <c:layout/>
          <c:numFmt formatCode="\₹\ ##\.##,\ &quot;Lac&quot;"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noFill/>
                  </a:ln>
                  <a:solidFill>
                    <a:srgbClr val="FFFF00"/>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2.9794409550958006E-2"/>
          <c:y val="4.789114414925856E-2"/>
          <c:w val="0.94957869152914798"/>
          <c:h val="0.84410695528880042"/>
        </c:manualLayout>
      </c:layout>
      <c:lineChart>
        <c:grouping val="standard"/>
        <c:varyColors val="0"/>
        <c:ser>
          <c:idx val="0"/>
          <c:order val="0"/>
          <c:tx>
            <c:strRef>
              <c:f>'PIVOT&amp;CHART'!$D$1</c:f>
              <c:strCache>
                <c:ptCount val="1"/>
                <c:pt idx="0">
                  <c:v>Total</c:v>
                </c:pt>
              </c:strCache>
            </c:strRef>
          </c:tx>
          <c:spPr>
            <a:ln w="254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glow>
                <a:schemeClr val="bg1"/>
              </a:glow>
              <a:outerShdw dist="25400" dir="2700000" sx="1000" sy="1000" algn="tl" rotWithShape="0">
                <a:schemeClr val="bg1"/>
              </a:outerShdw>
            </a:effectLst>
          </c:spPr>
          <c:marker>
            <c:symbol val="triangle"/>
            <c:size val="11"/>
            <c:spPr>
              <a:solidFill>
                <a:schemeClr val="accent1"/>
              </a:solidFill>
              <a:ln>
                <a:noFill/>
              </a:ln>
              <a:effectLst>
                <a:glow>
                  <a:schemeClr val="bg1"/>
                </a:glow>
                <a:outerShdw dist="25400" dir="2700000" sx="1000" sy="1000" algn="tl" rotWithShape="0">
                  <a:schemeClr val="bg1"/>
                </a:outerShdw>
              </a:effectLst>
            </c:spPr>
          </c:marker>
          <c:dLbls>
            <c:numFmt formatCode="\₹\ ##\.##,\ &quot;Lac&quot;"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ln>
                      <a:noFill/>
                    </a:ln>
                    <a:solidFill>
                      <a:srgbClr val="FFFF00"/>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'PIVOT&amp;CHART'!$C$2:$C$8</c:f>
              <c:strCache>
                <c:ptCount val="6"/>
                <c:pt idx="0">
                  <c:v>BABYFOOD</c:v>
                </c:pt>
                <c:pt idx="1">
                  <c:v>CHAIR</c:v>
                </c:pt>
                <c:pt idx="2">
                  <c:v>COOKWARE</c:v>
                </c:pt>
                <c:pt idx="3">
                  <c:v>FITNESS</c:v>
                </c:pt>
                <c:pt idx="4">
                  <c:v>JEWELRY</c:v>
                </c:pt>
                <c:pt idx="5">
                  <c:v>LAPTOP</c:v>
                </c:pt>
              </c:strCache>
            </c:strRef>
          </c:cat>
          <c:val>
            <c:numRef>
              <c:f>'PIVOT&amp;CHART'!$D$2:$D$8</c:f>
              <c:numCache>
                <c:formatCode>\₹\ ##\.##,"Lac"</c:formatCode>
                <c:ptCount val="6"/>
                <c:pt idx="0">
                  <c:v>3533400</c:v>
                </c:pt>
                <c:pt idx="1">
                  <c:v>1206400</c:v>
                </c:pt>
                <c:pt idx="2">
                  <c:v>2169200</c:v>
                </c:pt>
                <c:pt idx="3">
                  <c:v>5124000</c:v>
                </c:pt>
                <c:pt idx="4">
                  <c:v>9861500</c:v>
                </c:pt>
                <c:pt idx="5">
                  <c:v>7333700</c:v>
                </c:pt>
              </c:numCache>
            </c:numRef>
          </c:val>
          <c:smooth val="0"/>
          <c:extLst>
            <c:ext xmlns:c16="http://schemas.microsoft.com/office/drawing/2014/chart" uri="{C3380CC4-5D6E-409C-BE32-E72D297353CC}">
              <c16:uniqueId val="{00000000-858D-43A2-A6A0-2F456F4509A3}"/>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a:glow>
                <a:schemeClr val="bg1"/>
              </a:glow>
            </a:effectLst>
          </c:spPr>
        </c:dropLines>
        <c:marker val="1"/>
        <c:smooth val="0"/>
        <c:axId val="1281032463"/>
        <c:axId val="1281032879"/>
      </c:lineChart>
      <c:catAx>
        <c:axId val="1281032463"/>
        <c:scaling>
          <c:orientation val="minMax"/>
        </c:scaling>
        <c:delete val="0"/>
        <c:axPos val="b"/>
        <c:numFmt formatCode="General" sourceLinked="1"/>
        <c:majorTickMark val="none"/>
        <c:minorTickMark val="none"/>
        <c:tickLblPos val="nextTo"/>
        <c:spPr>
          <a:solidFill>
            <a:schemeClr val="bg1">
              <a:lumMod val="95000"/>
            </a:schemeClr>
          </a:solidFill>
          <a:ln>
            <a:noFill/>
          </a:ln>
          <a:effectLst/>
        </c:spPr>
        <c:txPr>
          <a:bodyPr rot="-60000000" spcFirstLastPara="1" vertOverflow="ellipsis" vert="horz" wrap="square" anchor="ctr" anchorCtr="1"/>
          <a:lstStyle/>
          <a:p>
            <a:pPr>
              <a:defRPr sz="1050" b="1" i="0" u="none" strike="noStrike" kern="1200" spc="30" baseline="0">
                <a:solidFill>
                  <a:srgbClr val="002060"/>
                </a:solidFill>
                <a:latin typeface="Times New Roman" panose="02020603050405020304" pitchFamily="18" charset="0"/>
                <a:ea typeface="+mn-ea"/>
                <a:cs typeface="Times New Roman" panose="02020603050405020304" pitchFamily="18" charset="0"/>
              </a:defRPr>
            </a:pPr>
            <a:endParaRPr lang="en-US"/>
          </a:p>
        </c:txPr>
        <c:crossAx val="1281032879"/>
        <c:crosses val="autoZero"/>
        <c:auto val="1"/>
        <c:lblAlgn val="ctr"/>
        <c:lblOffset val="100"/>
        <c:noMultiLvlLbl val="0"/>
      </c:catAx>
      <c:valAx>
        <c:axId val="1281032879"/>
        <c:scaling>
          <c:orientation val="minMax"/>
        </c:scaling>
        <c:delete val="1"/>
        <c:axPos val="l"/>
        <c:numFmt formatCode="\₹\ ##\.##,&quot;Lac&quot;" sourceLinked="1"/>
        <c:majorTickMark val="none"/>
        <c:minorTickMark val="none"/>
        <c:tickLblPos val="nextTo"/>
        <c:crossAx val="1281032463"/>
        <c:crosses val="autoZero"/>
        <c:crossBetween val="between"/>
      </c:valAx>
      <c:spPr>
        <a:noFill/>
        <a:ln>
          <a:noFill/>
        </a:ln>
        <a:effectLst/>
      </c:spPr>
    </c:plotArea>
    <c:plotVisOnly val="1"/>
    <c:dispBlanksAs val="gap"/>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[SALES_DATA_DASHBOARD.xlsx]PIVOT&amp;CHART!PivotTable1</c:name>
    <c:fmtId val="17"/>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dLbl>
          <c:idx val="0"/>
          <c:layout>
            <c:manualLayout>
              <c:x val="6.6666666666666569E-2"/>
              <c:y val="0.11111111111111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dLbl>
          <c:idx val="0"/>
          <c:layout>
            <c:manualLayout>
              <c:x val="0.13055555555555545"/>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schemeClr>
          </a:solidFill>
          <a:ln w="19050">
            <a:solidFill>
              <a:schemeClr val="lt1"/>
            </a:solidFill>
          </a:ln>
          <a:effectLst/>
        </c:spPr>
        <c:dLbl>
          <c:idx val="0"/>
          <c:layout>
            <c:manualLayout>
              <c:x val="-0.14166666666666666"/>
              <c:y val="-6.94444444444444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layout>
            <c:manualLayout>
              <c:x val="-0.14166666666666669"/>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dLbl>
          <c:idx val="0"/>
          <c:layout>
            <c:manualLayout>
              <c:x val="0.13055555555555545"/>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w="19050">
            <a:solidFill>
              <a:schemeClr val="lt1"/>
            </a:solidFill>
          </a:ln>
          <a:effectLst/>
        </c:spPr>
        <c:dLbl>
          <c:idx val="0"/>
          <c:layout>
            <c:manualLayout>
              <c:x val="6.6666666666666569E-2"/>
              <c:y val="0.11111111111111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w="19050">
            <a:solidFill>
              <a:schemeClr val="lt1"/>
            </a:solidFill>
          </a:ln>
          <a:effectLst/>
        </c:spPr>
        <c:dLbl>
          <c:idx val="0"/>
          <c:layout>
            <c:manualLayout>
              <c:x val="-0.14166666666666669"/>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w="19050">
            <a:solidFill>
              <a:schemeClr val="lt1"/>
            </a:solidFill>
          </a:ln>
          <a:effectLst/>
        </c:spPr>
        <c:dLbl>
          <c:idx val="0"/>
          <c:layout>
            <c:manualLayout>
              <c:x val="-0.14166666666666666"/>
              <c:y val="-6.94444444444444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w="19050">
            <a:solidFill>
              <a:schemeClr val="lt1"/>
            </a:solidFill>
          </a:ln>
          <a:effectLst/>
        </c:spPr>
        <c:dLbl>
          <c:idx val="0"/>
          <c:layout>
            <c:manualLayout>
              <c:x val="0.13055555555555545"/>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w="19050">
            <a:solidFill>
              <a:schemeClr val="lt1"/>
            </a:solidFill>
          </a:ln>
          <a:effectLst/>
        </c:spPr>
        <c:dLbl>
          <c:idx val="0"/>
          <c:layout>
            <c:manualLayout>
              <c:x val="6.6666666666666569E-2"/>
              <c:y val="0.11111111111111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w="19050">
            <a:solidFill>
              <a:schemeClr val="lt1"/>
            </a:solidFill>
          </a:ln>
          <a:effectLst/>
        </c:spPr>
        <c:dLbl>
          <c:idx val="0"/>
          <c:layout>
            <c:manualLayout>
              <c:x val="-0.14166666666666669"/>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w="19050">
            <a:solidFill>
              <a:schemeClr val="lt1"/>
            </a:solidFill>
          </a:ln>
          <a:effectLst/>
        </c:spPr>
        <c:dLbl>
          <c:idx val="0"/>
          <c:layout>
            <c:manualLayout>
              <c:x val="-0.14166666666666666"/>
              <c:y val="-6.94444444444444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6">
                        <a:lumMod val="75000"/>
                      </a:schemeClr>
                    </a:solidFill>
                  </a:ln>
                  <a:solidFill>
                    <a:schemeClr val="accent6">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w="19050">
            <a:solidFill>
              <a:schemeClr val="lt1"/>
            </a:solidFill>
          </a:ln>
          <a:effectLst/>
        </c:spPr>
      </c:pivotFmt>
      <c:pivotFmt>
        <c:idx val="18"/>
        <c:spPr>
          <a:solidFill>
            <a:schemeClr val="accent6"/>
          </a:solidFill>
          <a:ln w="19050">
            <a:solidFill>
              <a:schemeClr val="lt1"/>
            </a:solidFill>
          </a:ln>
          <a:effectLst/>
        </c:spPr>
      </c:pivotFmt>
      <c:pivotFmt>
        <c:idx val="19"/>
        <c:spPr>
          <a:solidFill>
            <a:schemeClr val="accent6"/>
          </a:solidFill>
          <a:ln w="19050">
            <a:solidFill>
              <a:schemeClr val="lt1"/>
            </a:solidFill>
          </a:ln>
          <a:effectLst/>
        </c:spPr>
      </c:pivotFmt>
      <c:pivotFmt>
        <c:idx val="20"/>
        <c:spPr>
          <a:solidFill>
            <a:schemeClr val="accent6"/>
          </a:solidFill>
          <a:ln w="19050">
            <a:solidFill>
              <a:schemeClr val="lt1"/>
            </a:solidFill>
          </a:ln>
          <a:effectLst/>
        </c:spPr>
      </c:pivotFmt>
      <c:pivotFmt>
        <c:idx val="21"/>
        <c:spPr>
          <a:solidFill>
            <a:schemeClr val="accent6"/>
          </a:solidFill>
          <a:ln w="19050">
            <a:solidFill>
              <a:schemeClr val="lt1"/>
            </a:solidFill>
          </a:ln>
          <a:effectLst/>
        </c:spPr>
        <c:marker>
          <c:symbol val="none"/>
        </c:marker>
        <c:dLbl>
          <c:idx val="0"/>
          <c:numFmt formatCode="\₹\ ##\.##,\ &quot;Lac&quot;" sourceLinked="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ln>
                    <a:solidFill>
                      <a:schemeClr val="accent6">
                        <a:lumMod val="75000"/>
                      </a:schemeClr>
                    </a:solidFill>
                  </a:ln>
                  <a:solidFill>
                    <a:srgbClr val="7030A0"/>
                  </a:solidFill>
                  <a:latin typeface="Gabriola" panose="04040605051002020D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w="19050">
            <a:solidFill>
              <a:schemeClr val="lt1"/>
            </a:solidFill>
          </a:ln>
          <a:effectLst/>
        </c:spPr>
        <c:dLbl>
          <c:idx val="0"/>
          <c:layout>
            <c:manualLayout>
              <c:x val="0.17766344226784841"/>
              <c:y val="-0.12260817516556932"/>
            </c:manualLayout>
          </c:layout>
          <c:numFmt formatCode="\₹\ ##\.##,\ &quot;Lac&quot;" sourceLinked="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ln>
                    <a:solidFill>
                      <a:schemeClr val="accent6">
                        <a:lumMod val="75000"/>
                      </a:schemeClr>
                    </a:solidFill>
                  </a:ln>
                  <a:solidFill>
                    <a:srgbClr val="7030A0"/>
                  </a:solidFill>
                  <a:latin typeface="Gabriola" panose="04040605051002020D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431302241862795"/>
                  <c:h val="0.33164569628146323"/>
                </c:manualLayout>
              </c15:layout>
            </c:ext>
          </c:extLst>
        </c:dLbl>
      </c:pivotFmt>
      <c:pivotFmt>
        <c:idx val="23"/>
        <c:spPr>
          <a:solidFill>
            <a:schemeClr val="accent6"/>
          </a:solidFill>
          <a:ln w="19050">
            <a:solidFill>
              <a:schemeClr val="lt1"/>
            </a:solidFill>
          </a:ln>
          <a:effectLst/>
        </c:spPr>
        <c:dLbl>
          <c:idx val="0"/>
          <c:layout>
            <c:manualLayout>
              <c:x val="0.29298883461715347"/>
              <c:y val="1.411163948916124E-2"/>
            </c:manualLayout>
          </c:layout>
          <c:numFmt formatCode="\₹\ ##\.##,\ &quot;Lac&quot;" sourceLinked="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ln>
                    <a:solidFill>
                      <a:schemeClr val="accent6">
                        <a:lumMod val="75000"/>
                      </a:schemeClr>
                    </a:solidFill>
                  </a:ln>
                  <a:solidFill>
                    <a:srgbClr val="7030A0"/>
                  </a:solidFill>
                  <a:latin typeface="Gabriola" panose="04040605051002020D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530541963079181"/>
                  <c:h val="0.33164569628146323"/>
                </c:manualLayout>
              </c15:layout>
            </c:ext>
          </c:extLst>
        </c:dLbl>
      </c:pivotFmt>
      <c:pivotFmt>
        <c:idx val="24"/>
        <c:spPr>
          <a:solidFill>
            <a:schemeClr val="accent6"/>
          </a:solidFill>
          <a:ln w="19050">
            <a:solidFill>
              <a:schemeClr val="lt1"/>
            </a:solidFill>
          </a:ln>
          <a:effectLst/>
        </c:spPr>
        <c:dLbl>
          <c:idx val="0"/>
          <c:layout>
            <c:manualLayout>
              <c:x val="-0.16675428353210336"/>
              <c:y val="0.13106378893839118"/>
            </c:manualLayout>
          </c:layout>
          <c:numFmt formatCode="\₹\ ##\.##,\ &quot;Lac&quot;" sourceLinked="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ln>
                    <a:solidFill>
                      <a:schemeClr val="accent6">
                        <a:lumMod val="75000"/>
                      </a:schemeClr>
                    </a:solidFill>
                  </a:ln>
                  <a:solidFill>
                    <a:srgbClr val="7030A0"/>
                  </a:solidFill>
                  <a:latin typeface="Gabriola" panose="04040605051002020D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385074405616514"/>
                  <c:h val="0.33164569628146323"/>
                </c:manualLayout>
              </c15:layout>
            </c:ext>
          </c:extLst>
        </c:dLbl>
      </c:pivotFmt>
      <c:pivotFmt>
        <c:idx val="25"/>
        <c:spPr>
          <a:solidFill>
            <a:schemeClr val="accent6"/>
          </a:solidFill>
          <a:ln w="19050">
            <a:solidFill>
              <a:schemeClr val="lt1"/>
            </a:solidFill>
          </a:ln>
          <a:effectLst/>
        </c:spPr>
        <c:dLbl>
          <c:idx val="0"/>
          <c:layout>
            <c:manualLayout>
              <c:x val="-0.20104021098730218"/>
              <c:y val="-3.8691591141959601E-2"/>
            </c:manualLayout>
          </c:layout>
          <c:numFmt formatCode="\₹\ ##\.##,\ &quot;Lac&quot;" sourceLinked="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ln>
                    <a:solidFill>
                      <a:schemeClr val="accent6">
                        <a:lumMod val="75000"/>
                      </a:schemeClr>
                    </a:solidFill>
                  </a:ln>
                  <a:solidFill>
                    <a:srgbClr val="7030A0"/>
                  </a:solidFill>
                  <a:latin typeface="Gabriola" panose="04040605051002020D02" pitchFamily="82"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71027728651795"/>
                  <c:h val="0.33164569628146323"/>
                </c:manualLayout>
              </c15:layout>
            </c:ext>
          </c:extLst>
        </c:dLbl>
      </c:pivotFmt>
    </c:pivotFmts>
    <c:plotArea>
      <c:layout/>
      <c:doughnutChart>
        <c:varyColors val="1"/>
        <c:ser>
          <c:idx val="0"/>
          <c:order val="0"/>
          <c:tx>
            <c:strRef>
              <c:f>'PIVOT&amp;CHART'!$B$1</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8EEF-4F66-882E-D13A8FD0B703}"/>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8EEF-4F66-882E-D13A8FD0B703}"/>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8EEF-4F66-882E-D13A8FD0B703}"/>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8EEF-4F66-882E-D13A8FD0B703}"/>
              </c:ext>
            </c:extLst>
          </c:dPt>
          <c:dLbls>
            <c:dLbl>
              <c:idx val="0"/>
              <c:layout>
                <c:manualLayout>
                  <c:x val="0.17766344226784841"/>
                  <c:y val="-0.12260817516556932"/>
                </c:manualLayout>
              </c:layout>
              <c:showLegendKey val="0"/>
              <c:showVal val="1"/>
              <c:showCatName val="0"/>
              <c:showSerName val="0"/>
              <c:showPercent val="0"/>
              <c:showBubbleSize val="0"/>
              <c:extLst>
                <c:ext xmlns:c15="http://schemas.microsoft.com/office/drawing/2012/chart" uri="{CE6537A1-D6FC-4f65-9D91-7224C49458BB}">
                  <c15:layout>
                    <c:manualLayout>
                      <c:w val="0.23431302241862795"/>
                      <c:h val="0.33164569628146323"/>
                    </c:manualLayout>
                  </c15:layout>
                </c:ext>
                <c:ext xmlns:c16="http://schemas.microsoft.com/office/drawing/2014/chart" uri="{C3380CC4-5D6E-409C-BE32-E72D297353CC}">
                  <c16:uniqueId val="{00000001-8EEF-4F66-882E-D13A8FD0B703}"/>
                </c:ext>
              </c:extLst>
            </c:dLbl>
            <c:dLbl>
              <c:idx val="1"/>
              <c:layout>
                <c:manualLayout>
                  <c:x val="0.29298883461715347"/>
                  <c:y val="1.411163948916124E-2"/>
                </c:manualLayout>
              </c:layout>
              <c:showLegendKey val="0"/>
              <c:showVal val="1"/>
              <c:showCatName val="0"/>
              <c:showSerName val="0"/>
              <c:showPercent val="0"/>
              <c:showBubbleSize val="0"/>
              <c:extLst>
                <c:ext xmlns:c15="http://schemas.microsoft.com/office/drawing/2012/chart" uri="{CE6537A1-D6FC-4f65-9D91-7224C49458BB}">
                  <c15:layout>
                    <c:manualLayout>
                      <c:w val="0.22530541963079181"/>
                      <c:h val="0.33164569628146323"/>
                    </c:manualLayout>
                  </c15:layout>
                </c:ext>
                <c:ext xmlns:c16="http://schemas.microsoft.com/office/drawing/2014/chart" uri="{C3380CC4-5D6E-409C-BE32-E72D297353CC}">
                  <c16:uniqueId val="{00000003-8EEF-4F66-882E-D13A8FD0B703}"/>
                </c:ext>
              </c:extLst>
            </c:dLbl>
            <c:dLbl>
              <c:idx val="2"/>
              <c:layout>
                <c:manualLayout>
                  <c:x val="-0.16675428353210336"/>
                  <c:y val="0.13106378893839118"/>
                </c:manualLayout>
              </c:layout>
              <c:showLegendKey val="0"/>
              <c:showVal val="1"/>
              <c:showCatName val="0"/>
              <c:showSerName val="0"/>
              <c:showPercent val="0"/>
              <c:showBubbleSize val="0"/>
              <c:extLst>
                <c:ext xmlns:c15="http://schemas.microsoft.com/office/drawing/2012/chart" uri="{CE6537A1-D6FC-4f65-9D91-7224C49458BB}">
                  <c15:layout>
                    <c:manualLayout>
                      <c:w val="0.24385074405616514"/>
                      <c:h val="0.33164569628146323"/>
                    </c:manualLayout>
                  </c15:layout>
                </c:ext>
                <c:ext xmlns:c16="http://schemas.microsoft.com/office/drawing/2014/chart" uri="{C3380CC4-5D6E-409C-BE32-E72D297353CC}">
                  <c16:uniqueId val="{00000005-8EEF-4F66-882E-D13A8FD0B703}"/>
                </c:ext>
              </c:extLst>
            </c:dLbl>
            <c:dLbl>
              <c:idx val="3"/>
              <c:layout>
                <c:manualLayout>
                  <c:x val="-0.20104021098730218"/>
                  <c:y val="-3.8691591141959601E-2"/>
                </c:manualLayout>
              </c:layout>
              <c:showLegendKey val="0"/>
              <c:showVal val="1"/>
              <c:showCatName val="0"/>
              <c:showSerName val="0"/>
              <c:showPercent val="0"/>
              <c:showBubbleSize val="0"/>
              <c:extLst>
                <c:ext xmlns:c15="http://schemas.microsoft.com/office/drawing/2012/chart" uri="{CE6537A1-D6FC-4f65-9D91-7224C49458BB}">
                  <c15:layout>
                    <c:manualLayout>
                      <c:w val="0.2371027728651795"/>
                      <c:h val="0.33164569628146323"/>
                    </c:manualLayout>
                  </c15:layout>
                </c:ext>
                <c:ext xmlns:c16="http://schemas.microsoft.com/office/drawing/2014/chart" uri="{C3380CC4-5D6E-409C-BE32-E72D297353CC}">
                  <c16:uniqueId val="{00000007-8EEF-4F66-882E-D13A8FD0B703}"/>
                </c:ext>
              </c:extLst>
            </c:dLbl>
            <c:numFmt formatCode="\₹\ ##\.##,\ &quot;Lac&quot;" sourceLinked="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ln>
                      <a:solidFill>
                        <a:schemeClr val="accent6">
                          <a:lumMod val="75000"/>
                        </a:schemeClr>
                      </a:solidFill>
                    </a:ln>
                    <a:solidFill>
                      <a:srgbClr val="7030A0"/>
                    </a:solidFill>
                    <a:latin typeface="Gabriola" panose="04040605051002020D02" pitchFamily="82"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'PIVOT&amp;CHART'!$A$2:$A$6</c:f>
              <c:strCache>
                <c:ptCount val="4"/>
                <c:pt idx="0">
                  <c:v>NORTH</c:v>
                </c:pt>
                <c:pt idx="1">
                  <c:v>EAST</c:v>
                </c:pt>
                <c:pt idx="2">
                  <c:v>WEST</c:v>
                </c:pt>
                <c:pt idx="3">
                  <c:v>SOUTH</c:v>
                </c:pt>
              </c:strCache>
            </c:strRef>
          </c:cat>
          <c:val>
            <c:numRef>
              <c:f>'PIVOT&amp;CHART'!$B$2:$B$6</c:f>
              <c:numCache>
                <c:formatCode>\₹\ ##\.##,"Lac"</c:formatCode>
                <c:ptCount val="4"/>
                <c:pt idx="0">
                  <c:v>9166600</c:v>
                </c:pt>
                <c:pt idx="1">
                  <c:v>7023500</c:v>
                </c:pt>
                <c:pt idx="2">
                  <c:v>6528700</c:v>
                </c:pt>
                <c:pt idx="3">
                  <c:v>6509400</c:v>
                </c:pt>
              </c:numCache>
            </c:numRef>
          </c:val>
          <c:extLst>
            <c:ext xmlns:c16="http://schemas.microsoft.com/office/drawing/2014/chart" uri="{C3380CC4-5D6E-409C-BE32-E72D297353CC}">
              <c16:uniqueId val="{00000008-8EEF-4F66-882E-D13A8FD0B70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50" b="0" i="0" u="none" strike="noStrike" kern="1200" baseline="0">
              <a:solidFill>
                <a:schemeClr val="accent5">
                  <a:lumMod val="5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[SALES_DATA_DASHBOARD.xlsx]PIVOT&amp;CHART!PivotTable4</c:name>
    <c:fmtId val="40"/>
  </c:pivotSource>
  <c:chart>
    <c:autoTitleDeleted val="1"/>
    <c:pivotFmts>
      <c:pivotFmt>
        <c:idx val="0"/>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solidFill>
                  <a:latin typeface="Gabriola" panose="04040605051002020D02" pitchFamily="8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'PIVOT&amp;CHART'!$D$9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solidFill>
                    <a:latin typeface="Gabriola" panose="04040605051002020D02" pitchFamily="8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'PIVOT&amp;CHART'!$C$10:$C$16</c:f>
              <c:strCache>
                <c:ptCount val="6"/>
                <c:pt idx="0">
                  <c:v>BABYFOOD</c:v>
                </c:pt>
                <c:pt idx="1">
                  <c:v>CHAIR</c:v>
                </c:pt>
                <c:pt idx="2">
                  <c:v>COOKWARE</c:v>
                </c:pt>
                <c:pt idx="3">
                  <c:v>FITNESS</c:v>
                </c:pt>
                <c:pt idx="4">
                  <c:v>JEWELRY</c:v>
                </c:pt>
                <c:pt idx="5">
                  <c:v>LAPTOP</c:v>
                </c:pt>
              </c:strCache>
            </c:strRef>
          </c:cat>
          <c:val>
            <c:numRef>
              <c:f>'PIVOT&amp;CHART'!$D$10:$D$16</c:f>
              <c:numCache>
                <c:formatCode>General</c:formatCode>
                <c:ptCount val="6"/>
                <c:pt idx="0">
                  <c:v>1963</c:v>
                </c:pt>
                <c:pt idx="1">
                  <c:v>1508</c:v>
                </c:pt>
                <c:pt idx="2">
                  <c:v>1972</c:v>
                </c:pt>
                <c:pt idx="3">
                  <c:v>1464</c:v>
                </c:pt>
                <c:pt idx="4">
                  <c:v>1793</c:v>
                </c:pt>
                <c:pt idx="5">
                  <c:v>1243</c:v>
                </c:pt>
              </c:numCache>
            </c:numRef>
          </c:val>
          <c:extLst>
            <c:ext xmlns:c16="http://schemas.microsoft.com/office/drawing/2014/chart" uri="{C3380CC4-5D6E-409C-BE32-E72D297353CC}">
              <c16:uniqueId val="{00000000-F162-4FD3-BDAC-C2721D7D1D48}"/>
            </c:ext>
          </c:extLst>
        </c:ser>
        <c:dLbls>
          <c:dLblPos val="outEnd"/>
          <c:showLegendKey val="0"/>
          <c:showVal val="1"/>
          <c:showCatName val="0"/>
          <c:showSerName val="0"/>
          <c:showPercent val="0"/>
          <c:showBubbleSize val="0"/>
        </c:dLbls>
        <c:gapWidth val="182"/>
        <c:axId val="1483168767"/>
        <c:axId val="1483165439"/>
      </c:barChart>
      <c:catAx>
        <c:axId val="1483168767"/>
        <c:scaling>
          <c:orientation val="minMax"/>
        </c:scaling>
        <c:delete val="0"/>
        <c:axPos val="l"/>
        <c:numFmt formatCode="General" sourceLinked="1"/>
        <c:majorTickMark val="none"/>
        <c:minorTickMark val="none"/>
        <c:tickLblPos val="nextTo"/>
        <c:spPr>
          <a:solidFill>
            <a:schemeClr val="bg1">
              <a:lumMod val="95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483165439"/>
        <c:crosses val="autoZero"/>
        <c:auto val="1"/>
        <c:lblAlgn val="ctr"/>
        <c:lblOffset val="100"/>
        <c:noMultiLvlLbl val="0"/>
      </c:catAx>
      <c:valAx>
        <c:axId val="1483165439"/>
        <c:scaling>
          <c:orientation val="minMax"/>
        </c:scaling>
        <c:delete val="1"/>
        <c:axPos val="b"/>
        <c:numFmt formatCode="General" sourceLinked="1"/>
        <c:majorTickMark val="none"/>
        <c:minorTickMark val="none"/>
        <c:tickLblPos val="nextTo"/>
        <c:crossAx val="1483168767"/>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[SALES_DATA_DASHBOARD.xlsx]PIVOT&amp;CHART!PivotTable5</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numFmt formatCode="\₹\ ##\.##,\ &quot;Lac&quot;"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solidFill>
                  <a:latin typeface="Gabriola" panose="04040605051002020D02" pitchFamily="8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'PIVOT&amp;CHART'!$F$1</c:f>
              <c:strCache>
                <c:ptCount val="1"/>
                <c:pt idx="0">
                  <c:v>Total</c:v>
                </c:pt>
              </c:strCache>
            </c:strRef>
          </c:tx>
          <c:spPr>
            <a:solidFill>
              <a:schemeClr val="accent1"/>
            </a:solidFill>
            <a:ln>
              <a:noFill/>
            </a:ln>
            <a:effectLst/>
          </c:spPr>
          <c:invertIfNegative val="0"/>
          <c:dLbls>
            <c:numFmt formatCode="\₹\ ##\.##,\ &quot;Lac&quot;" sourceLinked="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solidFill>
                    <a:latin typeface="Gabriola" panose="04040605051002020D02" pitchFamily="8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'PIVOT&amp;CHART'!$E$2:$E$12</c:f>
              <c:strCache>
                <c:ptCount val="10"/>
                <c:pt idx="0">
                  <c:v>BALAJI</c:v>
                </c:pt>
                <c:pt idx="1">
                  <c:v>HARI</c:v>
                </c:pt>
                <c:pt idx="2">
                  <c:v>KANNAN</c:v>
                </c:pt>
                <c:pt idx="3">
                  <c:v>KARTHICK</c:v>
                </c:pt>
                <c:pt idx="4">
                  <c:v>MURALI</c:v>
                </c:pt>
                <c:pt idx="5">
                  <c:v>PRAVEEN</c:v>
                </c:pt>
                <c:pt idx="6">
                  <c:v>RAJA</c:v>
                </c:pt>
                <c:pt idx="7">
                  <c:v>RANJITH</c:v>
                </c:pt>
                <c:pt idx="8">
                  <c:v>SENTHIL</c:v>
                </c:pt>
                <c:pt idx="9">
                  <c:v>VIGNESH</c:v>
                </c:pt>
              </c:strCache>
            </c:strRef>
          </c:cat>
          <c:val>
            <c:numRef>
              <c:f>'PIVOT&amp;CHART'!$F$2:$F$12</c:f>
              <c:numCache>
                <c:formatCode>\₹\ ##\.##,"Lac"</c:formatCode>
                <c:ptCount val="10"/>
                <c:pt idx="0">
                  <c:v>3087600</c:v>
                </c:pt>
                <c:pt idx="1">
                  <c:v>2127300</c:v>
                </c:pt>
                <c:pt idx="2">
                  <c:v>3875800</c:v>
                </c:pt>
                <c:pt idx="3">
                  <c:v>3359100</c:v>
                </c:pt>
                <c:pt idx="4">
                  <c:v>2695200</c:v>
                </c:pt>
                <c:pt idx="5">
                  <c:v>4065300</c:v>
                </c:pt>
                <c:pt idx="6">
                  <c:v>1847400</c:v>
                </c:pt>
                <c:pt idx="7">
                  <c:v>3284500</c:v>
                </c:pt>
                <c:pt idx="8">
                  <c:v>2725100</c:v>
                </c:pt>
                <c:pt idx="9">
                  <c:v>2160900</c:v>
                </c:pt>
              </c:numCache>
            </c:numRef>
          </c:val>
          <c:extLst>
            <c:ext xmlns:c16="http://schemas.microsoft.com/office/drawing/2014/chart" uri="{C3380CC4-5D6E-409C-BE32-E72D297353CC}">
              <c16:uniqueId val="{00000000-BC1C-41EC-99E5-1CFF9AD52E47}"/>
            </c:ext>
          </c:extLst>
        </c:ser>
        <c:dLbls>
          <c:dLblPos val="ctr"/>
          <c:showLegendKey val="0"/>
          <c:showVal val="1"/>
          <c:showCatName val="0"/>
          <c:showSerName val="0"/>
          <c:showPercent val="0"/>
          <c:showBubbleSize val="0"/>
        </c:dLbls>
        <c:gapWidth val="150"/>
        <c:overlap val="100"/>
        <c:axId val="1541096367"/>
        <c:axId val="1541107183"/>
      </c:barChart>
      <c:catAx>
        <c:axId val="1541096367"/>
        <c:scaling>
          <c:orientation val="minMax"/>
        </c:scaling>
        <c:delete val="0"/>
        <c:axPos val="b"/>
        <c:numFmt formatCode="General" sourceLinked="1"/>
        <c:majorTickMark val="none"/>
        <c:minorTickMark val="none"/>
        <c:tickLblPos val="nextTo"/>
        <c:spPr>
          <a:solidFill>
            <a:schemeClr val="bg1">
              <a:lumMod val="95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1541107183"/>
        <c:crosses val="autoZero"/>
        <c:auto val="1"/>
        <c:lblAlgn val="ctr"/>
        <c:lblOffset val="100"/>
        <c:noMultiLvlLbl val="0"/>
      </c:catAx>
      <c:valAx>
        <c:axId val="1541107183"/>
        <c:scaling>
          <c:orientation val="minMax"/>
        </c:scaling>
        <c:delete val="1"/>
        <c:axPos val="l"/>
        <c:numFmt formatCode="\₹\ ##\.##,&quot;Lac&quot;" sourceLinked="1"/>
        <c:majorTickMark val="none"/>
        <c:minorTickMark val="none"/>
        <c:tickLblPos val="nextTo"/>
        <c:crossAx val="1541096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microsoft.com/office/2007/relationships/hdphoto" Target="../media/hdphoto1.wdp"/><Relationship Id="rId7"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6.xml"/><Relationship Id="rId11" Type="http://schemas.openxmlformats.org/officeDocument/2006/relationships/image" Target="../media/image6.png"/><Relationship Id="rId5" Type="http://schemas.openxmlformats.org/officeDocument/2006/relationships/image" Target="../media/image4.png"/><Relationship Id="rId10" Type="http://schemas.openxmlformats.org/officeDocument/2006/relationships/image" Target="../media/image5.png"/><Relationship Id="rId4" Type="http://schemas.openxmlformats.org/officeDocument/2006/relationships/image" Target="../media/image3.png"/><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11</xdr:col>
      <xdr:colOff>285750</xdr:colOff>
      <xdr:row>16</xdr:row>
      <xdr:rowOff>85725</xdr:rowOff>
    </xdr:from>
    <xdr:to>
      <xdr:col>16</xdr:col>
      <xdr:colOff>585788</xdr:colOff>
      <xdr:row>28</xdr:row>
      <xdr:rowOff>19050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18</xdr:row>
      <xdr:rowOff>66675</xdr:rowOff>
    </xdr:from>
    <xdr:to>
      <xdr:col>4</xdr:col>
      <xdr:colOff>247650</xdr:colOff>
      <xdr:row>32</xdr:row>
      <xdr:rowOff>142875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32</xdr:row>
      <xdr:rowOff>104775</xdr:rowOff>
    </xdr:from>
    <xdr:to>
      <xdr:col>4</xdr:col>
      <xdr:colOff>247650</xdr:colOff>
      <xdr:row>46</xdr:row>
      <xdr:rowOff>180975</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47625</xdr:colOff>
      <xdr:row>14</xdr:row>
      <xdr:rowOff>19050</xdr:rowOff>
    </xdr:from>
    <xdr:to>
      <xdr:col>10</xdr:col>
      <xdr:colOff>38100</xdr:colOff>
      <xdr:row>28</xdr:row>
      <xdr:rowOff>95250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342900</xdr:colOff>
      <xdr:row>0</xdr:row>
      <xdr:rowOff>66675</xdr:rowOff>
    </xdr:from>
    <xdr:to>
      <xdr:col>16</xdr:col>
      <xdr:colOff>342900</xdr:colOff>
      <xdr:row>13</xdr:row>
      <xdr:rowOff>114300</xdr:rowOff>
    </xdr:to>
    <mc:AlternateContent xmlns:mc="http://schemas.openxmlformats.org/markup-compatibility/2006" xmlns:a14="http://schemas.microsoft.com/office/drawing/2010/main">
      <mc:Choice Requires="a14">
        <xdr:graphicFrame macro="">
          <xdr:nvGraphicFramePr>
            <xdr:cNvPr id="11" name="SALES PERSON"/>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10991850" y="66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123825</xdr:colOff>
      <xdr:row>14</xdr:row>
      <xdr:rowOff>66675</xdr:rowOff>
    </xdr:from>
    <xdr:to>
      <xdr:col>13</xdr:col>
      <xdr:colOff>123825</xdr:colOff>
      <xdr:row>27</xdr:row>
      <xdr:rowOff>114300</xdr:rowOff>
    </xdr:to>
    <mc:AlternateContent xmlns:mc="http://schemas.openxmlformats.org/markup-compatibility/2006" xmlns:a14="http://schemas.microsoft.com/office/drawing/2010/main">
      <mc:Choice Requires="a14">
        <xdr:graphicFrame macro="">
          <xdr:nvGraphicFramePr>
            <xdr:cNvPr id="13" name="PRODUCT NAME"/>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8943975" y="2733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600075</xdr:colOff>
      <xdr:row>13</xdr:row>
      <xdr:rowOff>95251</xdr:rowOff>
    </xdr:from>
    <xdr:to>
      <xdr:col>15</xdr:col>
      <xdr:colOff>600075</xdr:colOff>
      <xdr:row>17</xdr:row>
      <xdr:rowOff>9525</xdr:rowOff>
    </xdr:to>
    <mc:AlternateContent xmlns:mc="http://schemas.openxmlformats.org/markup-compatibility/2006" xmlns:a14="http://schemas.microsoft.com/office/drawing/2010/main">
      <mc:Choice Requires="a14">
        <xdr:graphicFrame macro="">
          <xdr:nvGraphicFramePr>
            <xdr:cNvPr id="1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639425" y="2571751"/>
              <a:ext cx="1828800" cy="676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19050</xdr:colOff>
      <xdr:row>0</xdr:row>
      <xdr:rowOff>28575</xdr:rowOff>
    </xdr:from>
    <xdr:to>
      <xdr:col>13</xdr:col>
      <xdr:colOff>323850</xdr:colOff>
      <xdr:row>14</xdr:row>
      <xdr:rowOff>104775</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0</xdr:row>
      <xdr:rowOff>9525</xdr:rowOff>
    </xdr:from>
    <xdr:to>
      <xdr:col>20</xdr:col>
      <xdr:colOff>0</xdr:colOff>
      <xdr:row>3</xdr:row>
      <xdr:rowOff>180975</xdr:rowOff>
    </xdr:to>
    <xdr:sp macro="" textlink="">
      <xdr:nvSpPr>
        <xdr:cNvPr id="2" name="Rounded Rectangle 1"/>
        <xdr:cNvSpPr/>
      </xdr:nvSpPr>
      <xdr:spPr>
        <a:xfrm>
          <a:off x="19050" y="9525"/>
          <a:ext cx="12172950" cy="742950"/>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latin typeface="Times New Roman" panose="02020603050405020304" pitchFamily="18" charset="0"/>
              <a:cs typeface="Times New Roman" panose="02020603050405020304" pitchFamily="18" charset="0"/>
            </a:rPr>
            <a:t>SALES</a:t>
          </a:r>
          <a:r>
            <a:rPr lang="en-US" sz="4000" baseline="0">
              <a:latin typeface="Times New Roman" panose="02020603050405020304" pitchFamily="18" charset="0"/>
              <a:cs typeface="Times New Roman" panose="02020603050405020304" pitchFamily="18" charset="0"/>
            </a:rPr>
            <a:t> DATA DASHBOARD</a:t>
          </a:r>
          <a:endParaRPr lang="en-US" sz="4000">
            <a:latin typeface="Times New Roman" panose="02020603050405020304" pitchFamily="18" charset="0"/>
            <a:cs typeface="Times New Roman" panose="02020603050405020304" pitchFamily="18" charset="0"/>
          </a:endParaRPr>
        </a:p>
      </xdr:txBody>
    </xdr:sp>
    <xdr:clientData/>
  </xdr:twoCellAnchor>
  <xdr:twoCellAnchor>
    <xdr:from>
      <xdr:col>0</xdr:col>
      <xdr:colOff>0</xdr:colOff>
      <xdr:row>4</xdr:row>
      <xdr:rowOff>47625</xdr:rowOff>
    </xdr:from>
    <xdr:to>
      <xdr:col>4</xdr:col>
      <xdr:colOff>140208</xdr:colOff>
      <xdr:row>8</xdr:row>
      <xdr:rowOff>117729</xdr:rowOff>
    </xdr:to>
    <xdr:grpSp>
      <xdr:nvGrpSpPr>
        <xdr:cNvPr id="7" name="Group 6"/>
        <xdr:cNvGrpSpPr/>
      </xdr:nvGrpSpPr>
      <xdr:grpSpPr>
        <a:xfrm>
          <a:off x="0" y="809625"/>
          <a:ext cx="2569083" cy="832104"/>
          <a:chOff x="0" y="809625"/>
          <a:chExt cx="2578608" cy="832104"/>
        </a:xfrm>
      </xdr:grpSpPr>
      <xdr:sp macro="" textlink="">
        <xdr:nvSpPr>
          <xdr:cNvPr id="3" name="Rounded Rectangle 2"/>
          <xdr:cNvSpPr/>
        </xdr:nvSpPr>
        <xdr:spPr>
          <a:xfrm>
            <a:off x="0" y="809625"/>
            <a:ext cx="2578608" cy="832104"/>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Rounded Rectangle 3"/>
          <xdr:cNvSpPr/>
        </xdr:nvSpPr>
        <xdr:spPr>
          <a:xfrm>
            <a:off x="0" y="809625"/>
            <a:ext cx="941832" cy="832104"/>
          </a:xfrm>
          <a:prstGeom prst="roundRect">
            <a:avLst/>
          </a:prstGeom>
          <a:solidFill>
            <a:schemeClr val="bg2"/>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a:p>
        </xdr:txBody>
      </xdr:sp>
      <xdr:sp macro="" textlink="">
        <xdr:nvSpPr>
          <xdr:cNvPr id="5" name="TextBox 4"/>
          <xdr:cNvSpPr txBox="1"/>
        </xdr:nvSpPr>
        <xdr:spPr>
          <a:xfrm>
            <a:off x="1076325" y="904875"/>
            <a:ext cx="1457325"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latin typeface="Times New Roman" panose="02020603050405020304" pitchFamily="18" charset="0"/>
                <a:cs typeface="Times New Roman" panose="02020603050405020304" pitchFamily="18" charset="0"/>
              </a:rPr>
              <a:t>TOTAL</a:t>
            </a:r>
            <a:r>
              <a:rPr lang="en-US" sz="1400" b="1" baseline="0">
                <a:solidFill>
                  <a:schemeClr val="bg1"/>
                </a:solidFill>
                <a:latin typeface="Times New Roman" panose="02020603050405020304" pitchFamily="18" charset="0"/>
                <a:cs typeface="Times New Roman" panose="02020603050405020304" pitchFamily="18" charset="0"/>
              </a:rPr>
              <a:t> SALES</a:t>
            </a:r>
            <a:endParaRPr lang="en-US" sz="1100" b="1">
              <a:solidFill>
                <a:schemeClr val="bg1"/>
              </a:solidFill>
              <a:latin typeface="Times New Roman" panose="02020603050405020304" pitchFamily="18" charset="0"/>
              <a:cs typeface="Times New Roman" panose="02020603050405020304" pitchFamily="18" charset="0"/>
            </a:endParaRPr>
          </a:p>
        </xdr:txBody>
      </xdr:sp>
      <xdr:sp macro="" textlink="TABLE!K2">
        <xdr:nvSpPr>
          <xdr:cNvPr id="6" name="TextBox 5"/>
          <xdr:cNvSpPr txBox="1"/>
        </xdr:nvSpPr>
        <xdr:spPr>
          <a:xfrm>
            <a:off x="1076324" y="1219200"/>
            <a:ext cx="1457325" cy="257175"/>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C2878C-21B0-42A8-ABB6-6A0FFF044F86}" type="TxLink">
              <a:rPr lang="en-US" sz="1400" b="1" i="0" u="none" strike="noStrike">
                <a:solidFill>
                  <a:schemeClr val="bg1"/>
                </a:solidFill>
                <a:latin typeface="Times New Roman"/>
                <a:cs typeface="Times New Roman"/>
              </a:rPr>
              <a:pPr algn="ctr"/>
              <a:t>₹ 292.28Lac</a:t>
            </a:fld>
            <a:endParaRPr lang="en-US" sz="1400" b="1">
              <a:solidFill>
                <a:schemeClr val="bg1"/>
              </a:solidFill>
            </a:endParaRPr>
          </a:p>
        </xdr:txBody>
      </xdr:sp>
    </xdr:grpSp>
    <xdr:clientData/>
  </xdr:twoCellAnchor>
  <xdr:twoCellAnchor>
    <xdr:from>
      <xdr:col>4</xdr:col>
      <xdr:colOff>247650</xdr:colOff>
      <xdr:row>4</xdr:row>
      <xdr:rowOff>47625</xdr:rowOff>
    </xdr:from>
    <xdr:to>
      <xdr:col>8</xdr:col>
      <xdr:colOff>387858</xdr:colOff>
      <xdr:row>8</xdr:row>
      <xdr:rowOff>117729</xdr:rowOff>
    </xdr:to>
    <xdr:grpSp>
      <xdr:nvGrpSpPr>
        <xdr:cNvPr id="8" name="Group 7"/>
        <xdr:cNvGrpSpPr/>
      </xdr:nvGrpSpPr>
      <xdr:grpSpPr>
        <a:xfrm>
          <a:off x="2676525" y="809625"/>
          <a:ext cx="2569083" cy="832104"/>
          <a:chOff x="0" y="809625"/>
          <a:chExt cx="2578608" cy="832104"/>
        </a:xfrm>
      </xdr:grpSpPr>
      <xdr:sp macro="" textlink="">
        <xdr:nvSpPr>
          <xdr:cNvPr id="9" name="Rounded Rectangle 8"/>
          <xdr:cNvSpPr/>
        </xdr:nvSpPr>
        <xdr:spPr>
          <a:xfrm>
            <a:off x="0" y="809625"/>
            <a:ext cx="2578608" cy="832104"/>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ounded Rectangle 9"/>
          <xdr:cNvSpPr/>
        </xdr:nvSpPr>
        <xdr:spPr>
          <a:xfrm>
            <a:off x="0" y="809625"/>
            <a:ext cx="790575" cy="832104"/>
          </a:xfrm>
          <a:prstGeom prst="roundRect">
            <a:avLst/>
          </a:prstGeom>
          <a:solidFill>
            <a:schemeClr val="bg2"/>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a:p>
        </xdr:txBody>
      </xdr:sp>
      <xdr:sp macro="" textlink="">
        <xdr:nvSpPr>
          <xdr:cNvPr id="11" name="TextBox 10"/>
          <xdr:cNvSpPr txBox="1"/>
        </xdr:nvSpPr>
        <xdr:spPr>
          <a:xfrm>
            <a:off x="819150" y="933450"/>
            <a:ext cx="1743075" cy="2571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baseline="0">
                <a:solidFill>
                  <a:schemeClr val="bg1"/>
                </a:solidFill>
                <a:latin typeface="Times New Roman" panose="02020603050405020304" pitchFamily="18" charset="0"/>
                <a:cs typeface="Times New Roman" panose="02020603050405020304" pitchFamily="18" charset="0"/>
              </a:rPr>
              <a:t>AVERAGE SALES</a:t>
            </a:r>
            <a:endParaRPr lang="en-US" sz="1100" b="1">
              <a:solidFill>
                <a:schemeClr val="bg1"/>
              </a:solidFill>
              <a:latin typeface="Times New Roman" panose="02020603050405020304" pitchFamily="18" charset="0"/>
              <a:cs typeface="Times New Roman" panose="02020603050405020304" pitchFamily="18" charset="0"/>
            </a:endParaRPr>
          </a:p>
        </xdr:txBody>
      </xdr:sp>
      <xdr:sp macro="" textlink="TABLE!K4">
        <xdr:nvSpPr>
          <xdr:cNvPr id="12" name="TextBox 11"/>
          <xdr:cNvSpPr txBox="1"/>
        </xdr:nvSpPr>
        <xdr:spPr>
          <a:xfrm>
            <a:off x="846736" y="1247775"/>
            <a:ext cx="1694546" cy="257175"/>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DCBB609-3DAA-4AFF-84FB-0389FF8D275C}" type="TxLink">
              <a:rPr lang="en-US" sz="1400" b="1" i="0" u="none" strike="noStrike">
                <a:solidFill>
                  <a:schemeClr val="bg1"/>
                </a:solidFill>
                <a:latin typeface="Times New Roman"/>
                <a:cs typeface="Times New Roman"/>
              </a:rPr>
              <a:pPr algn="ctr"/>
              <a:t>₹ 1.46Lac</a:t>
            </a:fld>
            <a:endParaRPr lang="en-US" sz="1800" b="1">
              <a:solidFill>
                <a:schemeClr val="bg1"/>
              </a:solidFill>
            </a:endParaRPr>
          </a:p>
        </xdr:txBody>
      </xdr:sp>
    </xdr:grpSp>
    <xdr:clientData/>
  </xdr:twoCellAnchor>
  <xdr:twoCellAnchor>
    <xdr:from>
      <xdr:col>8</xdr:col>
      <xdr:colOff>438150</xdr:colOff>
      <xdr:row>4</xdr:row>
      <xdr:rowOff>47625</xdr:rowOff>
    </xdr:from>
    <xdr:to>
      <xdr:col>12</xdr:col>
      <xdr:colOff>578358</xdr:colOff>
      <xdr:row>8</xdr:row>
      <xdr:rowOff>117729</xdr:rowOff>
    </xdr:to>
    <xdr:grpSp>
      <xdr:nvGrpSpPr>
        <xdr:cNvPr id="13" name="Group 12"/>
        <xdr:cNvGrpSpPr/>
      </xdr:nvGrpSpPr>
      <xdr:grpSpPr>
        <a:xfrm>
          <a:off x="5295900" y="809625"/>
          <a:ext cx="2569083" cy="832104"/>
          <a:chOff x="0" y="809625"/>
          <a:chExt cx="2578608" cy="832104"/>
        </a:xfrm>
      </xdr:grpSpPr>
      <xdr:sp macro="" textlink="">
        <xdr:nvSpPr>
          <xdr:cNvPr id="14" name="Rounded Rectangle 13"/>
          <xdr:cNvSpPr/>
        </xdr:nvSpPr>
        <xdr:spPr>
          <a:xfrm>
            <a:off x="0" y="809625"/>
            <a:ext cx="2578608" cy="832104"/>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ounded Rectangle 14"/>
          <xdr:cNvSpPr/>
        </xdr:nvSpPr>
        <xdr:spPr>
          <a:xfrm>
            <a:off x="0" y="809625"/>
            <a:ext cx="941832" cy="832104"/>
          </a:xfrm>
          <a:prstGeom prst="roundRect">
            <a:avLst/>
          </a:prstGeom>
          <a:solidFill>
            <a:schemeClr val="bg2"/>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a:p>
        </xdr:txBody>
      </xdr:sp>
      <xdr:sp macro="" textlink="">
        <xdr:nvSpPr>
          <xdr:cNvPr id="16" name="TextBox 15"/>
          <xdr:cNvSpPr txBox="1"/>
        </xdr:nvSpPr>
        <xdr:spPr>
          <a:xfrm>
            <a:off x="1076325" y="904875"/>
            <a:ext cx="1457325"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Times New Roman" panose="02020603050405020304" pitchFamily="18" charset="0"/>
                <a:cs typeface="Times New Roman" panose="02020603050405020304" pitchFamily="18" charset="0"/>
              </a:rPr>
              <a:t>UNITS</a:t>
            </a:r>
            <a:r>
              <a:rPr lang="en-US" sz="1100" b="1" baseline="0">
                <a:solidFill>
                  <a:schemeClr val="bg1"/>
                </a:solidFill>
                <a:latin typeface="Times New Roman" panose="02020603050405020304" pitchFamily="18" charset="0"/>
                <a:cs typeface="Times New Roman" panose="02020603050405020304" pitchFamily="18" charset="0"/>
              </a:rPr>
              <a:t> SOLD</a:t>
            </a:r>
            <a:endParaRPr lang="en-US" sz="1100" b="1">
              <a:solidFill>
                <a:schemeClr val="bg1"/>
              </a:solidFill>
              <a:latin typeface="Times New Roman" panose="02020603050405020304" pitchFamily="18" charset="0"/>
              <a:cs typeface="Times New Roman" panose="02020603050405020304" pitchFamily="18" charset="0"/>
            </a:endParaRPr>
          </a:p>
        </xdr:txBody>
      </xdr:sp>
      <xdr:sp macro="" textlink="TABLE!K8">
        <xdr:nvSpPr>
          <xdr:cNvPr id="17" name="TextBox 16"/>
          <xdr:cNvSpPr txBox="1"/>
        </xdr:nvSpPr>
        <xdr:spPr>
          <a:xfrm>
            <a:off x="1076324" y="1219200"/>
            <a:ext cx="1457325" cy="257175"/>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C1A9A88-163D-4F7E-B78D-53FAA98A88C6}" type="TxLink">
              <a:rPr lang="en-US" sz="1400" b="1" i="0" u="none" strike="noStrike">
                <a:solidFill>
                  <a:schemeClr val="bg1"/>
                </a:solidFill>
                <a:latin typeface="Times New Roman"/>
                <a:cs typeface="Times New Roman"/>
              </a:rPr>
              <a:pPr algn="ctr"/>
              <a:t>9943</a:t>
            </a:fld>
            <a:endParaRPr lang="en-US" sz="1800" b="1">
              <a:solidFill>
                <a:schemeClr val="bg1"/>
              </a:solidFill>
            </a:endParaRPr>
          </a:p>
        </xdr:txBody>
      </xdr:sp>
    </xdr:grpSp>
    <xdr:clientData/>
  </xdr:twoCellAnchor>
  <xdr:twoCellAnchor>
    <xdr:from>
      <xdr:col>13</xdr:col>
      <xdr:colOff>47625</xdr:colOff>
      <xdr:row>4</xdr:row>
      <xdr:rowOff>47625</xdr:rowOff>
    </xdr:from>
    <xdr:to>
      <xdr:col>17</xdr:col>
      <xdr:colOff>187833</xdr:colOff>
      <xdr:row>8</xdr:row>
      <xdr:rowOff>117729</xdr:rowOff>
    </xdr:to>
    <xdr:grpSp>
      <xdr:nvGrpSpPr>
        <xdr:cNvPr id="18" name="Group 17"/>
        <xdr:cNvGrpSpPr/>
      </xdr:nvGrpSpPr>
      <xdr:grpSpPr>
        <a:xfrm>
          <a:off x="7941469" y="809625"/>
          <a:ext cx="2569083" cy="832104"/>
          <a:chOff x="0" y="809625"/>
          <a:chExt cx="2578608" cy="832104"/>
        </a:xfrm>
      </xdr:grpSpPr>
      <xdr:sp macro="" textlink="">
        <xdr:nvSpPr>
          <xdr:cNvPr id="19" name="Rounded Rectangle 18"/>
          <xdr:cNvSpPr/>
        </xdr:nvSpPr>
        <xdr:spPr>
          <a:xfrm>
            <a:off x="0" y="809625"/>
            <a:ext cx="2578608" cy="832104"/>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ounded Rectangle 19"/>
          <xdr:cNvSpPr/>
        </xdr:nvSpPr>
        <xdr:spPr>
          <a:xfrm>
            <a:off x="0" y="809625"/>
            <a:ext cx="941832" cy="832104"/>
          </a:xfrm>
          <a:prstGeom prst="roundRect">
            <a:avLst/>
          </a:prstGeom>
          <a:solidFill>
            <a:schemeClr val="bg2"/>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a:p>
        </xdr:txBody>
      </xdr:sp>
      <xdr:sp macro="" textlink="">
        <xdr:nvSpPr>
          <xdr:cNvPr id="21" name="TextBox 20"/>
          <xdr:cNvSpPr txBox="1"/>
        </xdr:nvSpPr>
        <xdr:spPr>
          <a:xfrm>
            <a:off x="1076325" y="904875"/>
            <a:ext cx="1457325" cy="22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Times New Roman" panose="02020603050405020304" pitchFamily="18" charset="0"/>
                <a:cs typeface="Times New Roman" panose="02020603050405020304" pitchFamily="18" charset="0"/>
              </a:rPr>
              <a:t>PROFIT</a:t>
            </a:r>
          </a:p>
        </xdr:txBody>
      </xdr:sp>
      <xdr:sp macro="" textlink="TABLE!K6">
        <xdr:nvSpPr>
          <xdr:cNvPr id="22" name="TextBox 21"/>
          <xdr:cNvSpPr txBox="1"/>
        </xdr:nvSpPr>
        <xdr:spPr>
          <a:xfrm>
            <a:off x="1076324" y="1219200"/>
            <a:ext cx="1457325" cy="257175"/>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5BCD657-CCE2-4B16-9511-0488215E402E}" type="TxLink">
              <a:rPr lang="en-US" sz="1400" b="1" i="0" u="none" strike="noStrike">
                <a:solidFill>
                  <a:schemeClr val="bg1"/>
                </a:solidFill>
                <a:latin typeface="Times New Roman"/>
                <a:cs typeface="Times New Roman"/>
              </a:rPr>
              <a:pPr algn="ctr"/>
              <a:t>₹ 21.00Lac</a:t>
            </a:fld>
            <a:endParaRPr lang="en-US" sz="1800" b="1">
              <a:solidFill>
                <a:schemeClr val="bg1"/>
              </a:solidFill>
            </a:endParaRPr>
          </a:p>
        </xdr:txBody>
      </xdr:sp>
    </xdr:grpSp>
    <xdr:clientData/>
  </xdr:twoCellAnchor>
  <xdr:twoCellAnchor editAs="oneCell">
    <xdr:from>
      <xdr:col>0</xdr:col>
      <xdr:colOff>95250</xdr:colOff>
      <xdr:row>4</xdr:row>
      <xdr:rowOff>69653</xdr:rowOff>
    </xdr:from>
    <xdr:to>
      <xdr:col>1</xdr:col>
      <xdr:colOff>224174</xdr:colOff>
      <xdr:row>8</xdr:row>
      <xdr:rowOff>36372</xdr:rowOff>
    </xdr:to>
    <xdr:pic>
      <xdr:nvPicPr>
        <xdr:cNvPr id="23" name="Picture 2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 y="831653"/>
          <a:ext cx="738524" cy="728719"/>
        </a:xfrm>
        <a:prstGeom prst="rect">
          <a:avLst/>
        </a:prstGeom>
      </xdr:spPr>
    </xdr:pic>
    <xdr:clientData/>
  </xdr:twoCellAnchor>
  <xdr:twoCellAnchor editAs="oneCell">
    <xdr:from>
      <xdr:col>4</xdr:col>
      <xdr:colOff>100813</xdr:colOff>
      <xdr:row>3</xdr:row>
      <xdr:rowOff>95249</xdr:rowOff>
    </xdr:from>
    <xdr:to>
      <xdr:col>5</xdr:col>
      <xdr:colOff>485775</xdr:colOff>
      <xdr:row>9</xdr:row>
      <xdr:rowOff>97442</xdr:rowOff>
    </xdr:to>
    <xdr:pic>
      <xdr:nvPicPr>
        <xdr:cNvPr id="24" name="Picture 23"/>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2539213" y="666749"/>
          <a:ext cx="994562" cy="1145193"/>
        </a:xfrm>
        <a:prstGeom prst="rect">
          <a:avLst/>
        </a:prstGeom>
      </xdr:spPr>
    </xdr:pic>
    <xdr:clientData/>
  </xdr:twoCellAnchor>
  <xdr:twoCellAnchor editAs="oneCell">
    <xdr:from>
      <xdr:col>12</xdr:col>
      <xdr:colOff>483496</xdr:colOff>
      <xdr:row>4</xdr:row>
      <xdr:rowOff>44685</xdr:rowOff>
    </xdr:from>
    <xdr:to>
      <xdr:col>14</xdr:col>
      <xdr:colOff>542925</xdr:colOff>
      <xdr:row>9</xdr:row>
      <xdr:rowOff>11778</xdr:rowOff>
    </xdr:to>
    <xdr:pic>
      <xdr:nvPicPr>
        <xdr:cNvPr id="25" name="Picture 2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798696" y="806685"/>
          <a:ext cx="1278629" cy="919593"/>
        </a:xfrm>
        <a:prstGeom prst="rect">
          <a:avLst/>
        </a:prstGeom>
      </xdr:spPr>
    </xdr:pic>
    <xdr:clientData/>
  </xdr:twoCellAnchor>
  <xdr:twoCellAnchor editAs="oneCell">
    <xdr:from>
      <xdr:col>8</xdr:col>
      <xdr:colOff>562815</xdr:colOff>
      <xdr:row>4</xdr:row>
      <xdr:rowOff>69962</xdr:rowOff>
    </xdr:from>
    <xdr:to>
      <xdr:col>10</xdr:col>
      <xdr:colOff>34176</xdr:colOff>
      <xdr:row>8</xdr:row>
      <xdr:rowOff>61808</xdr:rowOff>
    </xdr:to>
    <xdr:pic>
      <xdr:nvPicPr>
        <xdr:cNvPr id="26" name="Picture 2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439615" y="831962"/>
          <a:ext cx="690561" cy="753846"/>
        </a:xfrm>
        <a:prstGeom prst="rect">
          <a:avLst/>
        </a:prstGeom>
      </xdr:spPr>
    </xdr:pic>
    <xdr:clientData/>
  </xdr:twoCellAnchor>
  <xdr:twoCellAnchor editAs="oneCell">
    <xdr:from>
      <xdr:col>17</xdr:col>
      <xdr:colOff>266700</xdr:colOff>
      <xdr:row>4</xdr:row>
      <xdr:rowOff>104775</xdr:rowOff>
    </xdr:from>
    <xdr:to>
      <xdr:col>20</xdr:col>
      <xdr:colOff>28575</xdr:colOff>
      <xdr:row>8</xdr:row>
      <xdr:rowOff>66675</xdr:rowOff>
    </xdr:to>
    <mc:AlternateContent xmlns:mc="http://schemas.openxmlformats.org/markup-compatibility/2006" xmlns:a14="http://schemas.microsoft.com/office/drawing/2010/main">
      <mc:Choice Requires="a14">
        <xdr:graphicFrame macro="">
          <xdr:nvGraphicFramePr>
            <xdr:cNvPr id="27"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0589419" y="866775"/>
              <a:ext cx="1583531" cy="72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88900</xdr:rowOff>
    </xdr:from>
    <xdr:to>
      <xdr:col>3</xdr:col>
      <xdr:colOff>0</xdr:colOff>
      <xdr:row>39</xdr:row>
      <xdr:rowOff>12699</xdr:rowOff>
    </xdr:to>
    <mc:AlternateContent xmlns:mc="http://schemas.openxmlformats.org/markup-compatibility/2006" xmlns:a14="http://schemas.microsoft.com/office/drawing/2010/main">
      <mc:Choice Requires="a14">
        <xdr:graphicFrame macro="">
          <xdr:nvGraphicFramePr>
            <xdr:cNvPr id="28" name="SALES PERSON 1"/>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0" y="4089400"/>
              <a:ext cx="1821656" cy="3352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19051</xdr:rowOff>
    </xdr:from>
    <xdr:to>
      <xdr:col>3</xdr:col>
      <xdr:colOff>0</xdr:colOff>
      <xdr:row>19</xdr:row>
      <xdr:rowOff>133351</xdr:rowOff>
    </xdr:to>
    <mc:AlternateContent xmlns:mc="http://schemas.openxmlformats.org/markup-compatibility/2006" xmlns:a14="http://schemas.microsoft.com/office/drawing/2010/main">
      <mc:Choice Requires="a14">
        <xdr:graphicFrame macro="">
          <xdr:nvGraphicFramePr>
            <xdr:cNvPr id="29" name="PRODUCT NAME 1"/>
            <xdr:cNvGraphicFramePr/>
          </xdr:nvGraphicFramePr>
          <xdr:xfrm>
            <a:off x="0" y="0"/>
            <a:ext cx="0" cy="0"/>
          </xdr:xfrm>
          <a:graphic>
            <a:graphicData uri="http://schemas.microsoft.com/office/drawing/2010/slicer">
              <sle:slicer xmlns:sle="http://schemas.microsoft.com/office/drawing/2010/slicer" name="PRODUCT NAME 1"/>
            </a:graphicData>
          </a:graphic>
        </xdr:graphicFrame>
      </mc:Choice>
      <mc:Fallback xmlns="">
        <xdr:sp macro="" textlink="">
          <xdr:nvSpPr>
            <xdr:cNvPr id="0" name=""/>
            <xdr:cNvSpPr>
              <a:spLocks noTextEdit="1"/>
            </xdr:cNvSpPr>
          </xdr:nvSpPr>
          <xdr:spPr>
            <a:xfrm>
              <a:off x="0" y="1733551"/>
              <a:ext cx="1821656" cy="201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606885</xdr:colOff>
      <xdr:row>9</xdr:row>
      <xdr:rowOff>50940</xdr:rowOff>
    </xdr:from>
    <xdr:to>
      <xdr:col>19</xdr:col>
      <xdr:colOff>606884</xdr:colOff>
      <xdr:row>39</xdr:row>
      <xdr:rowOff>12700</xdr:rowOff>
    </xdr:to>
    <xdr:sp macro="" textlink="">
      <xdr:nvSpPr>
        <xdr:cNvPr id="30" name="Rectangle 29"/>
        <xdr:cNvSpPr/>
      </xdr:nvSpPr>
      <xdr:spPr>
        <a:xfrm>
          <a:off x="1826085" y="1765440"/>
          <a:ext cx="10363199" cy="5676760"/>
        </a:xfrm>
        <a:prstGeom prst="rect">
          <a:avLst/>
        </a:prstGeom>
        <a:ln>
          <a:solidFill>
            <a:schemeClr val="accent6"/>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0</xdr:colOff>
      <xdr:row>10</xdr:row>
      <xdr:rowOff>59531</xdr:rowOff>
    </xdr:from>
    <xdr:to>
      <xdr:col>13</xdr:col>
      <xdr:colOff>190500</xdr:colOff>
      <xdr:row>23</xdr:row>
      <xdr:rowOff>14883</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5954</xdr:colOff>
      <xdr:row>8</xdr:row>
      <xdr:rowOff>156882</xdr:rowOff>
    </xdr:from>
    <xdr:to>
      <xdr:col>13</xdr:col>
      <xdr:colOff>190500</xdr:colOff>
      <xdr:row>10</xdr:row>
      <xdr:rowOff>65485</xdr:rowOff>
    </xdr:to>
    <xdr:sp macro="" textlink="">
      <xdr:nvSpPr>
        <xdr:cNvPr id="32" name="TextBox 31"/>
        <xdr:cNvSpPr txBox="1"/>
      </xdr:nvSpPr>
      <xdr:spPr>
        <a:xfrm>
          <a:off x="1834754" y="1680882"/>
          <a:ext cx="6280546" cy="289603"/>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latin typeface="Times New Roman" panose="02020603050405020304" pitchFamily="18" charset="0"/>
              <a:cs typeface="Times New Roman" panose="02020603050405020304" pitchFamily="18" charset="0"/>
            </a:rPr>
            <a:t>PRODUCT BY </a:t>
          </a:r>
          <a:r>
            <a:rPr lang="en-US" sz="1600" b="1" baseline="0">
              <a:solidFill>
                <a:schemeClr val="bg1"/>
              </a:solidFill>
              <a:latin typeface="Times New Roman" panose="02020603050405020304" pitchFamily="18" charset="0"/>
              <a:cs typeface="Times New Roman" panose="02020603050405020304" pitchFamily="18" charset="0"/>
            </a:rPr>
            <a:t> SALES</a:t>
          </a:r>
          <a:endParaRPr lang="en-US" sz="11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197992</xdr:colOff>
      <xdr:row>10</xdr:row>
      <xdr:rowOff>32916</xdr:rowOff>
    </xdr:from>
    <xdr:to>
      <xdr:col>20</xdr:col>
      <xdr:colOff>5350</xdr:colOff>
      <xdr:row>23</xdr:row>
      <xdr:rowOff>14883</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190501</xdr:colOff>
      <xdr:row>8</xdr:row>
      <xdr:rowOff>162836</xdr:rowOff>
    </xdr:from>
    <xdr:to>
      <xdr:col>20</xdr:col>
      <xdr:colOff>55679</xdr:colOff>
      <xdr:row>10</xdr:row>
      <xdr:rowOff>48161</xdr:rowOff>
    </xdr:to>
    <xdr:sp macro="" textlink="">
      <xdr:nvSpPr>
        <xdr:cNvPr id="34" name="TextBox 33"/>
        <xdr:cNvSpPr txBox="1"/>
      </xdr:nvSpPr>
      <xdr:spPr>
        <a:xfrm>
          <a:off x="8115301" y="1686836"/>
          <a:ext cx="4132378" cy="266325"/>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latin typeface="Times New Roman" panose="02020603050405020304" pitchFamily="18" charset="0"/>
              <a:cs typeface="Times New Roman" panose="02020603050405020304" pitchFamily="18" charset="0"/>
            </a:rPr>
            <a:t>TOTAL</a:t>
          </a:r>
          <a:r>
            <a:rPr lang="en-US" sz="1600" b="1" baseline="0">
              <a:solidFill>
                <a:schemeClr val="bg1"/>
              </a:solidFill>
              <a:latin typeface="Times New Roman" panose="02020603050405020304" pitchFamily="18" charset="0"/>
              <a:cs typeface="Times New Roman" panose="02020603050405020304" pitchFamily="18" charset="0"/>
            </a:rPr>
            <a:t> SALES BY REGION</a:t>
          </a:r>
          <a:endParaRPr lang="en-US" sz="11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14882</xdr:colOff>
      <xdr:row>24</xdr:row>
      <xdr:rowOff>98528</xdr:rowOff>
    </xdr:from>
    <xdr:to>
      <xdr:col>12</xdr:col>
      <xdr:colOff>177800</xdr:colOff>
      <xdr:row>39</xdr:row>
      <xdr:rowOff>50799</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577454</xdr:colOff>
      <xdr:row>23</xdr:row>
      <xdr:rowOff>0</xdr:rowOff>
    </xdr:from>
    <xdr:to>
      <xdr:col>12</xdr:col>
      <xdr:colOff>215900</xdr:colOff>
      <xdr:row>24</xdr:row>
      <xdr:rowOff>103585</xdr:rowOff>
    </xdr:to>
    <xdr:sp macro="" textlink="">
      <xdr:nvSpPr>
        <xdr:cNvPr id="36" name="TextBox 35"/>
        <xdr:cNvSpPr txBox="1"/>
      </xdr:nvSpPr>
      <xdr:spPr>
        <a:xfrm>
          <a:off x="1796654" y="4381500"/>
          <a:ext cx="5734446" cy="294085"/>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Times New Roman" panose="02020603050405020304" pitchFamily="18" charset="0"/>
              <a:cs typeface="Times New Roman" panose="02020603050405020304" pitchFamily="18" charset="0"/>
            </a:rPr>
            <a:t>PRODUCT</a:t>
          </a:r>
          <a:r>
            <a:rPr lang="en-US" sz="1100" b="1" baseline="0">
              <a:solidFill>
                <a:schemeClr val="bg1"/>
              </a:solidFill>
              <a:latin typeface="Times New Roman" panose="02020603050405020304" pitchFamily="18" charset="0"/>
              <a:cs typeface="Times New Roman" panose="02020603050405020304" pitchFamily="18" charset="0"/>
            </a:rPr>
            <a:t> BY UNITS SOLD</a:t>
          </a:r>
        </a:p>
      </xdr:txBody>
    </xdr:sp>
    <xdr:clientData/>
  </xdr:twoCellAnchor>
  <xdr:twoCellAnchor>
    <xdr:from>
      <xdr:col>12</xdr:col>
      <xdr:colOff>215900</xdr:colOff>
      <xdr:row>23</xdr:row>
      <xdr:rowOff>0</xdr:rowOff>
    </xdr:from>
    <xdr:to>
      <xdr:col>20</xdr:col>
      <xdr:colOff>17579</xdr:colOff>
      <xdr:row>24</xdr:row>
      <xdr:rowOff>86261</xdr:rowOff>
    </xdr:to>
    <xdr:sp macro="" textlink="">
      <xdr:nvSpPr>
        <xdr:cNvPr id="37" name="TextBox 36"/>
        <xdr:cNvSpPr txBox="1"/>
      </xdr:nvSpPr>
      <xdr:spPr>
        <a:xfrm>
          <a:off x="7531100" y="4381500"/>
          <a:ext cx="4678479" cy="276761"/>
        </a:xfrm>
        <a:prstGeom prst="rect">
          <a:avLst/>
        </a:prstGeom>
        <a:solidFill>
          <a:schemeClr val="accent5">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latin typeface="Times New Roman" panose="02020603050405020304" pitchFamily="18" charset="0"/>
              <a:cs typeface="Times New Roman" panose="02020603050405020304" pitchFamily="18" charset="0"/>
            </a:rPr>
            <a:t>SALES</a:t>
          </a:r>
          <a:r>
            <a:rPr lang="en-US" sz="1100" b="1" baseline="0">
              <a:solidFill>
                <a:schemeClr val="bg1"/>
              </a:solidFill>
              <a:latin typeface="Times New Roman" panose="02020603050405020304" pitchFamily="18" charset="0"/>
              <a:cs typeface="Times New Roman" panose="02020603050405020304" pitchFamily="18" charset="0"/>
            </a:rPr>
            <a:t> PERSON BY TOTAL SALES</a:t>
          </a:r>
          <a:endParaRPr lang="en-US" sz="11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266700</xdr:colOff>
      <xdr:row>24</xdr:row>
      <xdr:rowOff>114300</xdr:rowOff>
    </xdr:from>
    <xdr:to>
      <xdr:col>19</xdr:col>
      <xdr:colOff>571500</xdr:colOff>
      <xdr:row>39</xdr:row>
      <xdr:rowOff>0</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16</xdr:col>
      <xdr:colOff>444501</xdr:colOff>
      <xdr:row>0</xdr:row>
      <xdr:rowOff>1</xdr:rowOff>
    </xdr:from>
    <xdr:to>
      <xdr:col>18</xdr:col>
      <xdr:colOff>1</xdr:colOff>
      <xdr:row>4</xdr:row>
      <xdr:rowOff>12701</xdr:rowOff>
    </xdr:to>
    <xdr:pic>
      <xdr:nvPicPr>
        <xdr:cNvPr id="40" name="Picture 39"/>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198101" y="1"/>
          <a:ext cx="774700" cy="774700"/>
        </a:xfrm>
        <a:prstGeom prst="rect">
          <a:avLst/>
        </a:prstGeom>
      </xdr:spPr>
    </xdr:pic>
    <xdr:clientData/>
  </xdr:twoCellAnchor>
  <xdr:twoCellAnchor editAs="oneCell">
    <xdr:from>
      <xdr:col>2</xdr:col>
      <xdr:colOff>254251</xdr:colOff>
      <xdr:row>0</xdr:row>
      <xdr:rowOff>76200</xdr:rowOff>
    </xdr:from>
    <xdr:to>
      <xdr:col>3</xdr:col>
      <xdr:colOff>330200</xdr:colOff>
      <xdr:row>3</xdr:row>
      <xdr:rowOff>190249</xdr:rowOff>
    </xdr:to>
    <xdr:pic>
      <xdr:nvPicPr>
        <xdr:cNvPr id="41" name="Picture 40"/>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73451" y="76200"/>
          <a:ext cx="685549" cy="68554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ARTHICK" refreshedDate="45658.481082407408" createdVersion="6" refreshedVersion="6" minRefreshableVersion="3" recordCount="200">
  <cacheSource type="worksheet">
    <worksheetSource ref="A1:J201" sheet="TABLE"/>
  </cacheSource>
  <cacheFields count="10">
    <cacheField name="DATE" numFmtId="14">
      <sharedItems containsSemiMixedTypes="0" containsNonDate="0" containsDate="1" containsString="0" minDate="2020-05-07T00:00:00" maxDate="2021-12-22T00:00:00"/>
    </cacheField>
    <cacheField name="SALES PERSON" numFmtId="0">
      <sharedItems count="10">
        <s v="BALAJI"/>
        <s v="KANNAN"/>
        <s v="HARI"/>
        <s v="PRAVEEN"/>
        <s v="MURALI"/>
        <s v="VIGNESH"/>
        <s v="RANJITH"/>
        <s v="KARTHICK"/>
        <s v="SENTHIL"/>
        <s v="RAJA"/>
      </sharedItems>
    </cacheField>
    <cacheField name="REGION" numFmtId="0">
      <sharedItems count="8">
        <s v="NORTH"/>
        <s v="EAST"/>
        <s v="WEST"/>
        <s v="SOUTH"/>
        <s v="EAST INDIAN" u="1"/>
        <s v="SOUTH INDIAN" u="1"/>
        <s v="WEST INDIAN" u="1"/>
        <s v="NORTH INDIAN" u="1"/>
      </sharedItems>
    </cacheField>
    <cacheField name="CUSTOMER NAME " numFmtId="0">
      <sharedItems/>
    </cacheField>
    <cacheField name="PRODUCT NAME" numFmtId="0">
      <sharedItems count="6">
        <s v="BABYFOOD"/>
        <s v="COOKWARE"/>
        <s v="FITNESS"/>
        <s v="LAPTOP"/>
        <s v="JEWELRY"/>
        <s v="CHAIR"/>
      </sharedItems>
    </cacheField>
    <cacheField name="UNITS SOLD" numFmtId="0">
      <sharedItems containsSemiMixedTypes="0" containsString="0" containsNumber="1" containsInteger="1" minValue="33" maxValue="66"/>
    </cacheField>
    <cacheField name="UNIT PRICE" numFmtId="0">
      <sharedItems containsSemiMixedTypes="0" containsString="0" containsNumber="1" containsInteger="1" minValue="800" maxValue="5900"/>
    </cacheField>
    <cacheField name="COST OF GOODS" numFmtId="0">
      <sharedItems containsSemiMixedTypes="0" containsString="0" containsNumber="1" containsInteger="1" minValue="650" maxValue="5600"/>
    </cacheField>
    <cacheField name="TOTAL SALES" numFmtId="0">
      <sharedItems containsSemiMixedTypes="0" containsString="0" containsNumber="1" containsInteger="1" minValue="26400" maxValue="389400"/>
    </cacheField>
    <cacheField name="PROFIT" numFmtId="0">
      <sharedItems containsSemiMixedTypes="0" containsString="0" containsNumber="1" containsInteger="1" minValue="1650" maxValue="264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0">
  <r>
    <d v="2021-02-19T00:00:00"/>
    <x v="0"/>
    <x v="0"/>
    <s v="BABY"/>
    <x v="0"/>
    <n v="55"/>
    <n v="1800"/>
    <n v="1600"/>
    <n v="99000"/>
    <n v="11000"/>
  </r>
  <r>
    <d v="2021-09-07T00:00:00"/>
    <x v="0"/>
    <x v="1"/>
    <s v="HOME&amp;KITCHEN"/>
    <x v="1"/>
    <n v="53"/>
    <n v="1100"/>
    <n v="1050"/>
    <n v="58300"/>
    <n v="2650"/>
  </r>
  <r>
    <d v="2021-02-03T00:00:00"/>
    <x v="1"/>
    <x v="2"/>
    <s v="SPORTS"/>
    <x v="2"/>
    <n v="43"/>
    <n v="3500"/>
    <n v="3300"/>
    <n v="150500"/>
    <n v="8600"/>
  </r>
  <r>
    <d v="2020-09-11T00:00:00"/>
    <x v="2"/>
    <x v="1"/>
    <s v="ELECTRONICS"/>
    <x v="3"/>
    <n v="34"/>
    <n v="5900"/>
    <n v="5600"/>
    <n v="200600"/>
    <n v="10200"/>
  </r>
  <r>
    <d v="2021-09-23T00:00:00"/>
    <x v="3"/>
    <x v="3"/>
    <s v="SPORTS"/>
    <x v="2"/>
    <n v="62"/>
    <n v="3500"/>
    <n v="3300"/>
    <n v="217000"/>
    <n v="12400"/>
  </r>
  <r>
    <d v="2020-10-01T00:00:00"/>
    <x v="4"/>
    <x v="1"/>
    <s v="SPORTS"/>
    <x v="2"/>
    <n v="60"/>
    <n v="3500"/>
    <n v="3300"/>
    <n v="210000"/>
    <n v="12000"/>
  </r>
  <r>
    <d v="2021-08-05T00:00:00"/>
    <x v="5"/>
    <x v="1"/>
    <s v="ELECTRONICS"/>
    <x v="3"/>
    <n v="42"/>
    <n v="5900"/>
    <n v="5600"/>
    <n v="247800"/>
    <n v="12600"/>
  </r>
  <r>
    <d v="2020-11-06T00:00:00"/>
    <x v="6"/>
    <x v="2"/>
    <s v="SPORTS"/>
    <x v="2"/>
    <n v="61"/>
    <n v="3500"/>
    <n v="3300"/>
    <n v="213500"/>
    <n v="12200"/>
  </r>
  <r>
    <d v="2021-01-27T00:00:00"/>
    <x v="4"/>
    <x v="3"/>
    <s v="SPORTS"/>
    <x v="2"/>
    <n v="63"/>
    <n v="3500"/>
    <n v="3300"/>
    <n v="220500"/>
    <n v="12600"/>
  </r>
  <r>
    <d v="2021-09-03T00:00:00"/>
    <x v="7"/>
    <x v="0"/>
    <s v="HOME&amp;KITCHEN"/>
    <x v="1"/>
    <n v="44"/>
    <n v="1100"/>
    <n v="1050"/>
    <n v="48400"/>
    <n v="2200"/>
  </r>
  <r>
    <d v="2021-09-30T00:00:00"/>
    <x v="4"/>
    <x v="0"/>
    <s v="FASHION"/>
    <x v="4"/>
    <n v="65"/>
    <n v="5500"/>
    <n v="5100"/>
    <n v="357500"/>
    <n v="26000"/>
  </r>
  <r>
    <d v="2020-09-10T00:00:00"/>
    <x v="8"/>
    <x v="2"/>
    <s v="HOME&amp;KITCHEN"/>
    <x v="1"/>
    <n v="59"/>
    <n v="1100"/>
    <n v="1050"/>
    <n v="64900"/>
    <n v="2950"/>
  </r>
  <r>
    <d v="2021-07-27T00:00:00"/>
    <x v="3"/>
    <x v="2"/>
    <s v="SPORTS"/>
    <x v="2"/>
    <n v="36"/>
    <n v="3500"/>
    <n v="3300"/>
    <n v="126000"/>
    <n v="7200"/>
  </r>
  <r>
    <d v="2020-10-09T00:00:00"/>
    <x v="2"/>
    <x v="1"/>
    <s v="HOME&amp;KITCHEN"/>
    <x v="1"/>
    <n v="59"/>
    <n v="1100"/>
    <n v="1050"/>
    <n v="64900"/>
    <n v="2950"/>
  </r>
  <r>
    <d v="2021-04-06T00:00:00"/>
    <x v="3"/>
    <x v="0"/>
    <s v="FURNITURE"/>
    <x v="5"/>
    <n v="36"/>
    <n v="800"/>
    <n v="650"/>
    <n v="28800"/>
    <n v="5400"/>
  </r>
  <r>
    <d v="2021-06-15T00:00:00"/>
    <x v="3"/>
    <x v="2"/>
    <s v="ELECTRONICS"/>
    <x v="3"/>
    <n v="48"/>
    <n v="5900"/>
    <n v="5600"/>
    <n v="283200"/>
    <n v="14400"/>
  </r>
  <r>
    <d v="2020-09-09T00:00:00"/>
    <x v="0"/>
    <x v="3"/>
    <s v="FURNITURE"/>
    <x v="5"/>
    <n v="56"/>
    <n v="800"/>
    <n v="650"/>
    <n v="44800"/>
    <n v="8400"/>
  </r>
  <r>
    <d v="2021-08-13T00:00:00"/>
    <x v="4"/>
    <x v="3"/>
    <s v="HOME&amp;KITCHEN"/>
    <x v="1"/>
    <n v="42"/>
    <n v="1100"/>
    <n v="1050"/>
    <n v="46200"/>
    <n v="2100"/>
  </r>
  <r>
    <d v="2020-08-27T00:00:00"/>
    <x v="8"/>
    <x v="0"/>
    <s v="SPORTS"/>
    <x v="2"/>
    <n v="64"/>
    <n v="3500"/>
    <n v="3300"/>
    <n v="224000"/>
    <n v="12800"/>
  </r>
  <r>
    <d v="2021-04-07T00:00:00"/>
    <x v="4"/>
    <x v="2"/>
    <s v="BABY"/>
    <x v="0"/>
    <n v="53"/>
    <n v="1800"/>
    <n v="1600"/>
    <n v="95400"/>
    <n v="10600"/>
  </r>
  <r>
    <d v="2020-06-08T00:00:00"/>
    <x v="5"/>
    <x v="0"/>
    <s v="FURNITURE"/>
    <x v="5"/>
    <n v="57"/>
    <n v="800"/>
    <n v="650"/>
    <n v="45600"/>
    <n v="8550"/>
  </r>
  <r>
    <d v="2021-12-21T00:00:00"/>
    <x v="8"/>
    <x v="1"/>
    <s v="FASHION"/>
    <x v="4"/>
    <n v="42"/>
    <n v="5500"/>
    <n v="5100"/>
    <n v="231000"/>
    <n v="16800"/>
  </r>
  <r>
    <d v="2021-08-10T00:00:00"/>
    <x v="1"/>
    <x v="2"/>
    <s v="HOME&amp;KITCHEN"/>
    <x v="1"/>
    <n v="59"/>
    <n v="1100"/>
    <n v="1050"/>
    <n v="64900"/>
    <n v="2950"/>
  </r>
  <r>
    <d v="2021-12-02T00:00:00"/>
    <x v="7"/>
    <x v="0"/>
    <s v="ELECTRONICS"/>
    <x v="3"/>
    <n v="47"/>
    <n v="5900"/>
    <n v="5600"/>
    <n v="277300"/>
    <n v="14100"/>
  </r>
  <r>
    <d v="2021-08-30T00:00:00"/>
    <x v="1"/>
    <x v="3"/>
    <s v="FURNITURE"/>
    <x v="5"/>
    <n v="66"/>
    <n v="800"/>
    <n v="650"/>
    <n v="52800"/>
    <n v="9900"/>
  </r>
  <r>
    <d v="2020-05-20T00:00:00"/>
    <x v="6"/>
    <x v="1"/>
    <s v="FASHION"/>
    <x v="4"/>
    <n v="64"/>
    <n v="5500"/>
    <n v="5100"/>
    <n v="352000"/>
    <n v="25600"/>
  </r>
  <r>
    <d v="2021-09-13T00:00:00"/>
    <x v="6"/>
    <x v="0"/>
    <s v="SPORTS"/>
    <x v="2"/>
    <n v="66"/>
    <n v="3500"/>
    <n v="3300"/>
    <n v="231000"/>
    <n v="13200"/>
  </r>
  <r>
    <d v="2021-10-27T00:00:00"/>
    <x v="2"/>
    <x v="1"/>
    <s v="HOME&amp;KITCHEN"/>
    <x v="1"/>
    <n v="38"/>
    <n v="1100"/>
    <n v="1050"/>
    <n v="41800"/>
    <n v="1900"/>
  </r>
  <r>
    <d v="2020-12-22T00:00:00"/>
    <x v="6"/>
    <x v="3"/>
    <s v="SPORTS"/>
    <x v="2"/>
    <n v="34"/>
    <n v="3500"/>
    <n v="3300"/>
    <n v="119000"/>
    <n v="6800"/>
  </r>
  <r>
    <d v="2021-07-28T00:00:00"/>
    <x v="1"/>
    <x v="0"/>
    <s v="HOME&amp;KITCHEN"/>
    <x v="1"/>
    <n v="46"/>
    <n v="1100"/>
    <n v="1050"/>
    <n v="50600"/>
    <n v="2300"/>
  </r>
  <r>
    <d v="2020-09-29T00:00:00"/>
    <x v="4"/>
    <x v="1"/>
    <s v="HOME&amp;KITCHEN"/>
    <x v="1"/>
    <n v="52"/>
    <n v="1100"/>
    <n v="1050"/>
    <n v="57200"/>
    <n v="2600"/>
  </r>
  <r>
    <d v="2020-10-22T00:00:00"/>
    <x v="1"/>
    <x v="3"/>
    <s v="FURNITURE"/>
    <x v="5"/>
    <n v="59"/>
    <n v="800"/>
    <n v="650"/>
    <n v="47200"/>
    <n v="8850"/>
  </r>
  <r>
    <d v="2020-05-19T00:00:00"/>
    <x v="2"/>
    <x v="3"/>
    <s v="SPORTS"/>
    <x v="2"/>
    <n v="36"/>
    <n v="3500"/>
    <n v="3300"/>
    <n v="126000"/>
    <n v="7200"/>
  </r>
  <r>
    <d v="2021-12-06T00:00:00"/>
    <x v="6"/>
    <x v="3"/>
    <s v="BABY"/>
    <x v="0"/>
    <n v="48"/>
    <n v="1800"/>
    <n v="1600"/>
    <n v="86400"/>
    <n v="9600"/>
  </r>
  <r>
    <d v="2020-08-26T00:00:00"/>
    <x v="0"/>
    <x v="3"/>
    <s v="FASHION"/>
    <x v="4"/>
    <n v="44"/>
    <n v="5500"/>
    <n v="5100"/>
    <n v="242000"/>
    <n v="17600"/>
  </r>
  <r>
    <d v="2021-07-01T00:00:00"/>
    <x v="2"/>
    <x v="3"/>
    <s v="FASHION"/>
    <x v="4"/>
    <n v="49"/>
    <n v="5500"/>
    <n v="5100"/>
    <n v="269500"/>
    <n v="19600"/>
  </r>
  <r>
    <d v="2021-07-27T00:00:00"/>
    <x v="6"/>
    <x v="3"/>
    <s v="BABY"/>
    <x v="0"/>
    <n v="57"/>
    <n v="1800"/>
    <n v="1600"/>
    <n v="102600"/>
    <n v="11400"/>
  </r>
  <r>
    <d v="2020-10-05T00:00:00"/>
    <x v="9"/>
    <x v="0"/>
    <s v="ELECTRONICS"/>
    <x v="3"/>
    <n v="46"/>
    <n v="5900"/>
    <n v="5600"/>
    <n v="271400"/>
    <n v="13800"/>
  </r>
  <r>
    <d v="2020-09-02T00:00:00"/>
    <x v="4"/>
    <x v="3"/>
    <s v="HOME&amp;KITCHEN"/>
    <x v="1"/>
    <n v="43"/>
    <n v="1100"/>
    <n v="1050"/>
    <n v="47300"/>
    <n v="2150"/>
  </r>
  <r>
    <d v="2021-09-02T00:00:00"/>
    <x v="3"/>
    <x v="1"/>
    <s v="FASHION"/>
    <x v="4"/>
    <n v="54"/>
    <n v="5500"/>
    <n v="5100"/>
    <n v="297000"/>
    <n v="21600"/>
  </r>
  <r>
    <d v="2021-04-13T00:00:00"/>
    <x v="1"/>
    <x v="1"/>
    <s v="ELECTRONICS"/>
    <x v="3"/>
    <n v="66"/>
    <n v="5900"/>
    <n v="5600"/>
    <n v="389400"/>
    <n v="19800"/>
  </r>
  <r>
    <d v="2021-05-06T00:00:00"/>
    <x v="3"/>
    <x v="0"/>
    <s v="FURNITURE"/>
    <x v="5"/>
    <n v="53"/>
    <n v="800"/>
    <n v="650"/>
    <n v="42400"/>
    <n v="7950"/>
  </r>
  <r>
    <d v="2021-01-15T00:00:00"/>
    <x v="3"/>
    <x v="3"/>
    <s v="HOME&amp;KITCHEN"/>
    <x v="1"/>
    <n v="51"/>
    <n v="1100"/>
    <n v="1050"/>
    <n v="56100"/>
    <n v="2550"/>
  </r>
  <r>
    <d v="2020-08-27T00:00:00"/>
    <x v="2"/>
    <x v="1"/>
    <s v="HOME&amp;KITCHEN"/>
    <x v="1"/>
    <n v="58"/>
    <n v="1100"/>
    <n v="1050"/>
    <n v="63800"/>
    <n v="2900"/>
  </r>
  <r>
    <d v="2021-02-05T00:00:00"/>
    <x v="5"/>
    <x v="2"/>
    <s v="FASHION"/>
    <x v="4"/>
    <n v="66"/>
    <n v="5500"/>
    <n v="5100"/>
    <n v="363000"/>
    <n v="26400"/>
  </r>
  <r>
    <d v="2021-11-17T00:00:00"/>
    <x v="5"/>
    <x v="1"/>
    <s v="ELECTRONICS"/>
    <x v="3"/>
    <n v="63"/>
    <n v="5900"/>
    <n v="5600"/>
    <n v="371700"/>
    <n v="18900"/>
  </r>
  <r>
    <d v="2020-12-28T00:00:00"/>
    <x v="8"/>
    <x v="0"/>
    <s v="SPORTS"/>
    <x v="2"/>
    <n v="52"/>
    <n v="3500"/>
    <n v="3300"/>
    <n v="182000"/>
    <n v="10400"/>
  </r>
  <r>
    <d v="2021-10-27T00:00:00"/>
    <x v="7"/>
    <x v="2"/>
    <s v="HOME&amp;KITCHEN"/>
    <x v="1"/>
    <n v="44"/>
    <n v="1100"/>
    <n v="1050"/>
    <n v="48400"/>
    <n v="2200"/>
  </r>
  <r>
    <d v="2021-11-02T00:00:00"/>
    <x v="6"/>
    <x v="2"/>
    <s v="ELECTRONICS"/>
    <x v="3"/>
    <n v="40"/>
    <n v="5900"/>
    <n v="5600"/>
    <n v="236000"/>
    <n v="12000"/>
  </r>
  <r>
    <d v="2020-05-07T00:00:00"/>
    <x v="1"/>
    <x v="0"/>
    <s v="SPORTS"/>
    <x v="2"/>
    <n v="58"/>
    <n v="3500"/>
    <n v="3300"/>
    <n v="203000"/>
    <n v="11600"/>
  </r>
  <r>
    <d v="2020-10-05T00:00:00"/>
    <x v="4"/>
    <x v="0"/>
    <s v="HOME&amp;KITCHEN"/>
    <x v="1"/>
    <n v="47"/>
    <n v="1100"/>
    <n v="1050"/>
    <n v="51700"/>
    <n v="2350"/>
  </r>
  <r>
    <d v="2020-11-06T00:00:00"/>
    <x v="0"/>
    <x v="1"/>
    <s v="FURNITURE"/>
    <x v="5"/>
    <n v="50"/>
    <n v="800"/>
    <n v="650"/>
    <n v="40000"/>
    <n v="7500"/>
  </r>
  <r>
    <d v="2021-11-02T00:00:00"/>
    <x v="1"/>
    <x v="3"/>
    <s v="BABY"/>
    <x v="0"/>
    <n v="47"/>
    <n v="1800"/>
    <n v="1600"/>
    <n v="84600"/>
    <n v="9400"/>
  </r>
  <r>
    <d v="2021-02-19T00:00:00"/>
    <x v="9"/>
    <x v="3"/>
    <s v="FURNITURE"/>
    <x v="5"/>
    <n v="66"/>
    <n v="800"/>
    <n v="650"/>
    <n v="52800"/>
    <n v="9900"/>
  </r>
  <r>
    <d v="2021-02-05T00:00:00"/>
    <x v="1"/>
    <x v="0"/>
    <s v="ELECTRONICS"/>
    <x v="3"/>
    <n v="36"/>
    <n v="5900"/>
    <n v="5600"/>
    <n v="212400"/>
    <n v="10800"/>
  </r>
  <r>
    <d v="2021-12-21T00:00:00"/>
    <x v="1"/>
    <x v="2"/>
    <s v="ELECTRONICS"/>
    <x v="3"/>
    <n v="45"/>
    <n v="5900"/>
    <n v="5600"/>
    <n v="265500"/>
    <n v="13500"/>
  </r>
  <r>
    <d v="2021-01-15T00:00:00"/>
    <x v="0"/>
    <x v="2"/>
    <s v="ELECTRONICS"/>
    <x v="3"/>
    <n v="51"/>
    <n v="5900"/>
    <n v="5600"/>
    <n v="300900"/>
    <n v="15300"/>
  </r>
  <r>
    <d v="2021-12-02T00:00:00"/>
    <x v="3"/>
    <x v="3"/>
    <s v="ELECTRONICS"/>
    <x v="3"/>
    <n v="40"/>
    <n v="5900"/>
    <n v="5600"/>
    <n v="236000"/>
    <n v="12000"/>
  </r>
  <r>
    <d v="2021-05-06T00:00:00"/>
    <x v="7"/>
    <x v="0"/>
    <s v="SPORTS"/>
    <x v="2"/>
    <n v="55"/>
    <n v="3500"/>
    <n v="3300"/>
    <n v="192500"/>
    <n v="11000"/>
  </r>
  <r>
    <d v="2021-04-07T00:00:00"/>
    <x v="3"/>
    <x v="0"/>
    <s v="FASHION"/>
    <x v="4"/>
    <n v="63"/>
    <n v="5500"/>
    <n v="5100"/>
    <n v="346500"/>
    <n v="25200"/>
  </r>
  <r>
    <d v="2020-08-26T00:00:00"/>
    <x v="7"/>
    <x v="0"/>
    <s v="FASHION"/>
    <x v="4"/>
    <n v="58"/>
    <n v="5500"/>
    <n v="5100"/>
    <n v="319000"/>
    <n v="23200"/>
  </r>
  <r>
    <d v="2021-09-30T00:00:00"/>
    <x v="4"/>
    <x v="0"/>
    <s v="HOME&amp;KITCHEN"/>
    <x v="1"/>
    <n v="60"/>
    <n v="1100"/>
    <n v="1050"/>
    <n v="66000"/>
    <n v="3000"/>
  </r>
  <r>
    <d v="2020-08-26T00:00:00"/>
    <x v="7"/>
    <x v="0"/>
    <s v="HOME&amp;KITCHEN"/>
    <x v="1"/>
    <n v="66"/>
    <n v="1100"/>
    <n v="1050"/>
    <n v="72600"/>
    <n v="3300"/>
  </r>
  <r>
    <d v="2020-10-09T00:00:00"/>
    <x v="7"/>
    <x v="0"/>
    <s v="FURNITURE"/>
    <x v="5"/>
    <n v="47"/>
    <n v="800"/>
    <n v="650"/>
    <n v="37600"/>
    <n v="7050"/>
  </r>
  <r>
    <d v="2021-04-07T00:00:00"/>
    <x v="6"/>
    <x v="2"/>
    <s v="FASHION"/>
    <x v="4"/>
    <n v="43"/>
    <n v="5500"/>
    <n v="5100"/>
    <n v="236500"/>
    <n v="17200"/>
  </r>
  <r>
    <d v="2020-10-22T00:00:00"/>
    <x v="6"/>
    <x v="2"/>
    <s v="ELECTRONICS"/>
    <x v="3"/>
    <n v="55"/>
    <n v="5900"/>
    <n v="5600"/>
    <n v="324500"/>
    <n v="16500"/>
  </r>
  <r>
    <d v="2020-08-27T00:00:00"/>
    <x v="1"/>
    <x v="1"/>
    <s v="HOME&amp;KITCHEN"/>
    <x v="1"/>
    <n v="44"/>
    <n v="1100"/>
    <n v="1050"/>
    <n v="48400"/>
    <n v="2200"/>
  </r>
  <r>
    <d v="2021-02-03T00:00:00"/>
    <x v="0"/>
    <x v="1"/>
    <s v="HOME&amp;KITCHEN"/>
    <x v="1"/>
    <n v="43"/>
    <n v="1100"/>
    <n v="1050"/>
    <n v="47300"/>
    <n v="2150"/>
  </r>
  <r>
    <d v="2021-01-15T00:00:00"/>
    <x v="4"/>
    <x v="0"/>
    <s v="FURNITURE"/>
    <x v="5"/>
    <n v="41"/>
    <n v="800"/>
    <n v="650"/>
    <n v="32800"/>
    <n v="6150"/>
  </r>
  <r>
    <d v="2021-05-06T00:00:00"/>
    <x v="1"/>
    <x v="0"/>
    <s v="BABY"/>
    <x v="0"/>
    <n v="36"/>
    <n v="1800"/>
    <n v="1600"/>
    <n v="64800"/>
    <n v="7200"/>
  </r>
  <r>
    <d v="2021-07-27T00:00:00"/>
    <x v="7"/>
    <x v="1"/>
    <s v="FASHION"/>
    <x v="4"/>
    <n v="47"/>
    <n v="5500"/>
    <n v="5100"/>
    <n v="258500"/>
    <n v="18800"/>
  </r>
  <r>
    <d v="2021-04-07T00:00:00"/>
    <x v="2"/>
    <x v="3"/>
    <s v="ELECTRONICS"/>
    <x v="3"/>
    <n v="54"/>
    <n v="5900"/>
    <n v="5600"/>
    <n v="318600"/>
    <n v="16200"/>
  </r>
  <r>
    <d v="2021-09-13T00:00:00"/>
    <x v="8"/>
    <x v="3"/>
    <s v="SPORTS"/>
    <x v="2"/>
    <n v="59"/>
    <n v="3500"/>
    <n v="3300"/>
    <n v="206500"/>
    <n v="11800"/>
  </r>
  <r>
    <d v="2021-09-23T00:00:00"/>
    <x v="4"/>
    <x v="1"/>
    <s v="FURNITURE"/>
    <x v="5"/>
    <n v="57"/>
    <n v="800"/>
    <n v="650"/>
    <n v="45600"/>
    <n v="8550"/>
  </r>
  <r>
    <d v="2020-12-28T00:00:00"/>
    <x v="8"/>
    <x v="1"/>
    <s v="BABY"/>
    <x v="0"/>
    <n v="58"/>
    <n v="1800"/>
    <n v="1600"/>
    <n v="104400"/>
    <n v="11600"/>
  </r>
  <r>
    <d v="2021-08-13T00:00:00"/>
    <x v="2"/>
    <x v="3"/>
    <s v="FURNITURE"/>
    <x v="5"/>
    <n v="34"/>
    <n v="800"/>
    <n v="650"/>
    <n v="27200"/>
    <n v="5100"/>
  </r>
  <r>
    <d v="2020-08-27T00:00:00"/>
    <x v="3"/>
    <x v="2"/>
    <s v="FURNITURE"/>
    <x v="5"/>
    <n v="53"/>
    <n v="800"/>
    <n v="650"/>
    <n v="42400"/>
    <n v="7950"/>
  </r>
  <r>
    <d v="2021-08-10T00:00:00"/>
    <x v="7"/>
    <x v="0"/>
    <s v="FURNITURE"/>
    <x v="5"/>
    <n v="44"/>
    <n v="800"/>
    <n v="650"/>
    <n v="35200"/>
    <n v="6600"/>
  </r>
  <r>
    <d v="2020-08-27T00:00:00"/>
    <x v="7"/>
    <x v="0"/>
    <s v="FASHION"/>
    <x v="4"/>
    <n v="56"/>
    <n v="5500"/>
    <n v="5100"/>
    <n v="308000"/>
    <n v="22400"/>
  </r>
  <r>
    <d v="2020-11-06T00:00:00"/>
    <x v="2"/>
    <x v="2"/>
    <s v="FURNITURE"/>
    <x v="5"/>
    <n v="62"/>
    <n v="800"/>
    <n v="650"/>
    <n v="49600"/>
    <n v="9300"/>
  </r>
  <r>
    <d v="2021-08-13T00:00:00"/>
    <x v="1"/>
    <x v="1"/>
    <s v="BABY"/>
    <x v="0"/>
    <n v="56"/>
    <n v="1800"/>
    <n v="1600"/>
    <n v="100800"/>
    <n v="11200"/>
  </r>
  <r>
    <d v="2021-09-07T00:00:00"/>
    <x v="7"/>
    <x v="0"/>
    <s v="ELECTRONICS"/>
    <x v="3"/>
    <n v="63"/>
    <n v="5900"/>
    <n v="5600"/>
    <n v="371700"/>
    <n v="18900"/>
  </r>
  <r>
    <d v="2021-08-13T00:00:00"/>
    <x v="0"/>
    <x v="3"/>
    <s v="BABY"/>
    <x v="0"/>
    <n v="51"/>
    <n v="1800"/>
    <n v="1600"/>
    <n v="91800"/>
    <n v="10200"/>
  </r>
  <r>
    <d v="2020-10-09T00:00:00"/>
    <x v="9"/>
    <x v="2"/>
    <s v="HOME&amp;KITCHEN"/>
    <x v="1"/>
    <n v="55"/>
    <n v="1100"/>
    <n v="1050"/>
    <n v="60500"/>
    <n v="2750"/>
  </r>
  <r>
    <d v="2020-12-28T00:00:00"/>
    <x v="1"/>
    <x v="2"/>
    <s v="BABY"/>
    <x v="0"/>
    <n v="66"/>
    <n v="1800"/>
    <n v="1600"/>
    <n v="118800"/>
    <n v="13200"/>
  </r>
  <r>
    <d v="2020-09-09T00:00:00"/>
    <x v="3"/>
    <x v="2"/>
    <s v="FURNITURE"/>
    <x v="5"/>
    <n v="35"/>
    <n v="800"/>
    <n v="650"/>
    <n v="28000"/>
    <n v="5250"/>
  </r>
  <r>
    <d v="2021-09-30T00:00:00"/>
    <x v="1"/>
    <x v="3"/>
    <s v="SPORTS"/>
    <x v="2"/>
    <n v="57"/>
    <n v="3500"/>
    <n v="3300"/>
    <n v="199500"/>
    <n v="11400"/>
  </r>
  <r>
    <d v="2021-06-15T00:00:00"/>
    <x v="0"/>
    <x v="0"/>
    <s v="FASHION"/>
    <x v="4"/>
    <n v="42"/>
    <n v="5500"/>
    <n v="5100"/>
    <n v="231000"/>
    <n v="16800"/>
  </r>
  <r>
    <d v="2021-07-27T00:00:00"/>
    <x v="1"/>
    <x v="0"/>
    <s v="FASHION"/>
    <x v="4"/>
    <n v="46"/>
    <n v="5500"/>
    <n v="5100"/>
    <n v="253000"/>
    <n v="18400"/>
  </r>
  <r>
    <d v="2020-09-02T00:00:00"/>
    <x v="0"/>
    <x v="2"/>
    <s v="HOME&amp;KITCHEN"/>
    <x v="1"/>
    <n v="61"/>
    <n v="1100"/>
    <n v="1050"/>
    <n v="67100"/>
    <n v="3050"/>
  </r>
  <r>
    <d v="2021-02-19T00:00:00"/>
    <x v="8"/>
    <x v="2"/>
    <s v="BABY"/>
    <x v="0"/>
    <n v="43"/>
    <n v="1800"/>
    <n v="1600"/>
    <n v="77400"/>
    <n v="8600"/>
  </r>
  <r>
    <d v="2021-09-03T00:00:00"/>
    <x v="3"/>
    <x v="2"/>
    <s v="HOME&amp;KITCHEN"/>
    <x v="1"/>
    <n v="61"/>
    <n v="1100"/>
    <n v="1050"/>
    <n v="67100"/>
    <n v="3050"/>
  </r>
  <r>
    <d v="2021-09-02T00:00:00"/>
    <x v="0"/>
    <x v="3"/>
    <s v="FURNITURE"/>
    <x v="5"/>
    <n v="42"/>
    <n v="800"/>
    <n v="650"/>
    <n v="33600"/>
    <n v="6300"/>
  </r>
  <r>
    <d v="2021-10-27T00:00:00"/>
    <x v="7"/>
    <x v="2"/>
    <s v="BABY"/>
    <x v="0"/>
    <n v="60"/>
    <n v="1800"/>
    <n v="1600"/>
    <n v="108000"/>
    <n v="12000"/>
  </r>
  <r>
    <d v="2020-12-28T00:00:00"/>
    <x v="6"/>
    <x v="0"/>
    <s v="FURNITURE"/>
    <x v="5"/>
    <n v="66"/>
    <n v="800"/>
    <n v="650"/>
    <n v="52800"/>
    <n v="9900"/>
  </r>
  <r>
    <d v="2021-08-10T00:00:00"/>
    <x v="7"/>
    <x v="2"/>
    <s v="FURNITURE"/>
    <x v="5"/>
    <n v="42"/>
    <n v="800"/>
    <n v="650"/>
    <n v="33600"/>
    <n v="6300"/>
  </r>
  <r>
    <d v="2021-12-02T00:00:00"/>
    <x v="5"/>
    <x v="1"/>
    <s v="SPORTS"/>
    <x v="2"/>
    <n v="48"/>
    <n v="3500"/>
    <n v="3300"/>
    <n v="168000"/>
    <n v="9600"/>
  </r>
  <r>
    <d v="2021-07-27T00:00:00"/>
    <x v="0"/>
    <x v="1"/>
    <s v="HOME&amp;KITCHEN"/>
    <x v="1"/>
    <n v="65"/>
    <n v="1100"/>
    <n v="1050"/>
    <n v="71500"/>
    <n v="3250"/>
  </r>
  <r>
    <d v="2020-05-19T00:00:00"/>
    <x v="1"/>
    <x v="0"/>
    <s v="FURNITURE"/>
    <x v="5"/>
    <n v="40"/>
    <n v="800"/>
    <n v="650"/>
    <n v="32000"/>
    <n v="6000"/>
  </r>
  <r>
    <d v="2021-07-27T00:00:00"/>
    <x v="8"/>
    <x v="2"/>
    <s v="FASHION"/>
    <x v="4"/>
    <n v="47"/>
    <n v="5500"/>
    <n v="5100"/>
    <n v="258500"/>
    <n v="18800"/>
  </r>
  <r>
    <d v="2020-10-22T00:00:00"/>
    <x v="7"/>
    <x v="3"/>
    <s v="SPORTS"/>
    <x v="2"/>
    <n v="39"/>
    <n v="3500"/>
    <n v="3300"/>
    <n v="136500"/>
    <n v="7800"/>
  </r>
  <r>
    <d v="2021-12-02T00:00:00"/>
    <x v="7"/>
    <x v="3"/>
    <s v="FASHION"/>
    <x v="4"/>
    <n v="50"/>
    <n v="5500"/>
    <n v="5100"/>
    <n v="275000"/>
    <n v="20000"/>
  </r>
  <r>
    <d v="2021-12-06T00:00:00"/>
    <x v="0"/>
    <x v="0"/>
    <s v="HOME&amp;KITCHEN"/>
    <x v="1"/>
    <n v="64"/>
    <n v="1100"/>
    <n v="1050"/>
    <n v="70400"/>
    <n v="3200"/>
  </r>
  <r>
    <d v="2021-12-06T00:00:00"/>
    <x v="5"/>
    <x v="1"/>
    <s v="HOME&amp;KITCHEN"/>
    <x v="1"/>
    <n v="54"/>
    <n v="1100"/>
    <n v="1050"/>
    <n v="59400"/>
    <n v="2700"/>
  </r>
  <r>
    <d v="2021-02-19T00:00:00"/>
    <x v="1"/>
    <x v="0"/>
    <s v="ELECTRONICS"/>
    <x v="3"/>
    <n v="51"/>
    <n v="5900"/>
    <n v="5600"/>
    <n v="300900"/>
    <n v="15300"/>
  </r>
  <r>
    <d v="2021-08-13T00:00:00"/>
    <x v="3"/>
    <x v="0"/>
    <s v="FASHION"/>
    <x v="4"/>
    <n v="53"/>
    <n v="5500"/>
    <n v="5100"/>
    <n v="291500"/>
    <n v="21200"/>
  </r>
  <r>
    <d v="2021-07-27T00:00:00"/>
    <x v="5"/>
    <x v="3"/>
    <s v="HOME&amp;KITCHEN"/>
    <x v="1"/>
    <n v="54"/>
    <n v="1100"/>
    <n v="1050"/>
    <n v="59400"/>
    <n v="2700"/>
  </r>
  <r>
    <d v="2020-10-09T00:00:00"/>
    <x v="0"/>
    <x v="1"/>
    <s v="BABY"/>
    <x v="0"/>
    <n v="47"/>
    <n v="1800"/>
    <n v="1600"/>
    <n v="84600"/>
    <n v="9400"/>
  </r>
  <r>
    <d v="2021-08-05T00:00:00"/>
    <x v="1"/>
    <x v="3"/>
    <s v="BABY"/>
    <x v="0"/>
    <n v="66"/>
    <n v="1800"/>
    <n v="1600"/>
    <n v="118800"/>
    <n v="13200"/>
  </r>
  <r>
    <d v="2020-09-11T00:00:00"/>
    <x v="5"/>
    <x v="0"/>
    <s v="HOME&amp;KITCHEN"/>
    <x v="1"/>
    <n v="48"/>
    <n v="1100"/>
    <n v="1050"/>
    <n v="52800"/>
    <n v="2400"/>
  </r>
  <r>
    <d v="2021-02-05T00:00:00"/>
    <x v="1"/>
    <x v="1"/>
    <s v="FURNITURE"/>
    <x v="5"/>
    <n v="37"/>
    <n v="800"/>
    <n v="650"/>
    <n v="29600"/>
    <n v="5550"/>
  </r>
  <r>
    <d v="2020-10-05T00:00:00"/>
    <x v="4"/>
    <x v="2"/>
    <s v="SPORTS"/>
    <x v="2"/>
    <n v="55"/>
    <n v="3500"/>
    <n v="3300"/>
    <n v="192500"/>
    <n v="11000"/>
  </r>
  <r>
    <d v="2021-04-06T00:00:00"/>
    <x v="3"/>
    <x v="0"/>
    <s v="HOME&amp;KITCHEN"/>
    <x v="1"/>
    <n v="59"/>
    <n v="1100"/>
    <n v="1050"/>
    <n v="64900"/>
    <n v="2950"/>
  </r>
  <r>
    <d v="2020-05-07T00:00:00"/>
    <x v="8"/>
    <x v="3"/>
    <s v="ELECTRONICS"/>
    <x v="3"/>
    <n v="63"/>
    <n v="5900"/>
    <n v="5600"/>
    <n v="371700"/>
    <n v="18900"/>
  </r>
  <r>
    <d v="2021-07-27T00:00:00"/>
    <x v="5"/>
    <x v="0"/>
    <s v="FASHION"/>
    <x v="4"/>
    <n v="36"/>
    <n v="5500"/>
    <n v="5100"/>
    <n v="198000"/>
    <n v="14400"/>
  </r>
  <r>
    <d v="2021-09-13T00:00:00"/>
    <x v="7"/>
    <x v="0"/>
    <s v="BABY"/>
    <x v="0"/>
    <n v="53"/>
    <n v="1800"/>
    <n v="1600"/>
    <n v="95400"/>
    <n v="10600"/>
  </r>
  <r>
    <d v="2021-04-13T00:00:00"/>
    <x v="4"/>
    <x v="1"/>
    <s v="ELECTRONICS"/>
    <x v="3"/>
    <n v="46"/>
    <n v="5900"/>
    <n v="5600"/>
    <n v="271400"/>
    <n v="13800"/>
  </r>
  <r>
    <d v="2021-01-15T00:00:00"/>
    <x v="6"/>
    <x v="1"/>
    <s v="FASHION"/>
    <x v="4"/>
    <n v="34"/>
    <n v="5500"/>
    <n v="5100"/>
    <n v="187000"/>
    <n v="13600"/>
  </r>
  <r>
    <d v="2021-12-06T00:00:00"/>
    <x v="1"/>
    <x v="3"/>
    <s v="FASHION"/>
    <x v="4"/>
    <n v="47"/>
    <n v="5500"/>
    <n v="5100"/>
    <n v="258500"/>
    <n v="18800"/>
  </r>
  <r>
    <d v="2021-12-21T00:00:00"/>
    <x v="7"/>
    <x v="0"/>
    <s v="BABY"/>
    <x v="0"/>
    <n v="65"/>
    <n v="1800"/>
    <n v="1600"/>
    <n v="117000"/>
    <n v="13000"/>
  </r>
  <r>
    <d v="2021-12-02T00:00:00"/>
    <x v="1"/>
    <x v="1"/>
    <s v="HOME&amp;KITCHEN"/>
    <x v="1"/>
    <n v="46"/>
    <n v="1100"/>
    <n v="1050"/>
    <n v="50600"/>
    <n v="2300"/>
  </r>
  <r>
    <d v="2020-08-27T00:00:00"/>
    <x v="3"/>
    <x v="0"/>
    <s v="BABY"/>
    <x v="0"/>
    <n v="36"/>
    <n v="1800"/>
    <n v="1600"/>
    <n v="64800"/>
    <n v="7200"/>
  </r>
  <r>
    <d v="2020-05-07T00:00:00"/>
    <x v="2"/>
    <x v="1"/>
    <s v="FURNITURE"/>
    <x v="5"/>
    <n v="45"/>
    <n v="800"/>
    <n v="650"/>
    <n v="36000"/>
    <n v="6750"/>
  </r>
  <r>
    <d v="2021-08-13T00:00:00"/>
    <x v="1"/>
    <x v="1"/>
    <s v="FURNITURE"/>
    <x v="5"/>
    <n v="39"/>
    <n v="800"/>
    <n v="650"/>
    <n v="31200"/>
    <n v="5850"/>
  </r>
  <r>
    <d v="2021-06-15T00:00:00"/>
    <x v="2"/>
    <x v="1"/>
    <s v="BABY"/>
    <x v="0"/>
    <n v="64"/>
    <n v="1800"/>
    <n v="1600"/>
    <n v="115200"/>
    <n v="12800"/>
  </r>
  <r>
    <d v="2021-08-10T00:00:00"/>
    <x v="0"/>
    <x v="3"/>
    <s v="FASHION"/>
    <x v="4"/>
    <n v="45"/>
    <n v="5500"/>
    <n v="5100"/>
    <n v="247500"/>
    <n v="18000"/>
  </r>
  <r>
    <d v="2020-10-05T00:00:00"/>
    <x v="5"/>
    <x v="2"/>
    <s v="SPORTS"/>
    <x v="2"/>
    <n v="59"/>
    <n v="3500"/>
    <n v="3300"/>
    <n v="206500"/>
    <n v="11800"/>
  </r>
  <r>
    <d v="2021-07-27T00:00:00"/>
    <x v="6"/>
    <x v="0"/>
    <s v="FURNITURE"/>
    <x v="5"/>
    <n v="33"/>
    <n v="800"/>
    <n v="650"/>
    <n v="26400"/>
    <n v="4950"/>
  </r>
  <r>
    <d v="2021-11-17T00:00:00"/>
    <x v="5"/>
    <x v="3"/>
    <s v="ELECTRONICS"/>
    <x v="3"/>
    <n v="43"/>
    <n v="5900"/>
    <n v="5600"/>
    <n v="253700"/>
    <n v="12900"/>
  </r>
  <r>
    <d v="2020-09-09T00:00:00"/>
    <x v="6"/>
    <x v="1"/>
    <s v="HOME&amp;KITCHEN"/>
    <x v="1"/>
    <n v="37"/>
    <n v="1100"/>
    <n v="1050"/>
    <n v="40700"/>
    <n v="1850"/>
  </r>
  <r>
    <d v="2021-07-01T00:00:00"/>
    <x v="0"/>
    <x v="3"/>
    <s v="FASHION"/>
    <x v="4"/>
    <n v="47"/>
    <n v="5500"/>
    <n v="5100"/>
    <n v="258500"/>
    <n v="18800"/>
  </r>
  <r>
    <d v="2021-10-27T00:00:00"/>
    <x v="9"/>
    <x v="1"/>
    <s v="BABY"/>
    <x v="0"/>
    <n v="53"/>
    <n v="1800"/>
    <n v="1600"/>
    <n v="95400"/>
    <n v="10600"/>
  </r>
  <r>
    <d v="2021-07-27T00:00:00"/>
    <x v="3"/>
    <x v="1"/>
    <s v="FURNITURE"/>
    <x v="5"/>
    <n v="46"/>
    <n v="800"/>
    <n v="650"/>
    <n v="36800"/>
    <n v="6900"/>
  </r>
  <r>
    <d v="2021-09-23T00:00:00"/>
    <x v="9"/>
    <x v="2"/>
    <s v="HOME&amp;KITCHEN"/>
    <x v="1"/>
    <n v="64"/>
    <n v="1100"/>
    <n v="1050"/>
    <n v="70400"/>
    <n v="3200"/>
  </r>
  <r>
    <d v="2020-05-19T00:00:00"/>
    <x v="9"/>
    <x v="1"/>
    <s v="BABY"/>
    <x v="0"/>
    <n v="50"/>
    <n v="1800"/>
    <n v="1600"/>
    <n v="90000"/>
    <n v="10000"/>
  </r>
  <r>
    <d v="2021-08-30T00:00:00"/>
    <x v="6"/>
    <x v="3"/>
    <s v="BABY"/>
    <x v="0"/>
    <n v="44"/>
    <n v="1800"/>
    <n v="1600"/>
    <n v="79200"/>
    <n v="8800"/>
  </r>
  <r>
    <d v="2021-07-01T00:00:00"/>
    <x v="1"/>
    <x v="0"/>
    <s v="SPORTS"/>
    <x v="2"/>
    <n v="34"/>
    <n v="3500"/>
    <n v="3300"/>
    <n v="119000"/>
    <n v="6800"/>
  </r>
  <r>
    <d v="2021-09-07T00:00:00"/>
    <x v="3"/>
    <x v="1"/>
    <s v="ELECTRONICS"/>
    <x v="3"/>
    <n v="46"/>
    <n v="5900"/>
    <n v="5600"/>
    <n v="271400"/>
    <n v="13800"/>
  </r>
  <r>
    <d v="2020-09-11T00:00:00"/>
    <x v="3"/>
    <x v="3"/>
    <s v="ELECTRONICS"/>
    <x v="3"/>
    <n v="49"/>
    <n v="5900"/>
    <n v="5600"/>
    <n v="289100"/>
    <n v="14700"/>
  </r>
  <r>
    <d v="2021-08-05T00:00:00"/>
    <x v="8"/>
    <x v="2"/>
    <s v="FASHION"/>
    <x v="4"/>
    <n v="40"/>
    <n v="5500"/>
    <n v="5100"/>
    <n v="220000"/>
    <n v="16000"/>
  </r>
  <r>
    <d v="2021-09-03T00:00:00"/>
    <x v="7"/>
    <x v="1"/>
    <s v="HOME&amp;KITCHEN"/>
    <x v="1"/>
    <n v="33"/>
    <n v="1100"/>
    <n v="1050"/>
    <n v="36300"/>
    <n v="1650"/>
  </r>
  <r>
    <d v="2020-10-22T00:00:00"/>
    <x v="9"/>
    <x v="2"/>
    <s v="FASHION"/>
    <x v="4"/>
    <n v="40"/>
    <n v="5500"/>
    <n v="5100"/>
    <n v="220000"/>
    <n v="16000"/>
  </r>
  <r>
    <d v="2020-08-26T00:00:00"/>
    <x v="2"/>
    <x v="0"/>
    <s v="ELECTRONICS"/>
    <x v="3"/>
    <n v="58"/>
    <n v="5900"/>
    <n v="5600"/>
    <n v="342200"/>
    <n v="17400"/>
  </r>
  <r>
    <d v="2020-05-19T00:00:00"/>
    <x v="9"/>
    <x v="0"/>
    <s v="BABY"/>
    <x v="0"/>
    <n v="48"/>
    <n v="1800"/>
    <n v="1600"/>
    <n v="86400"/>
    <n v="9600"/>
  </r>
  <r>
    <d v="2020-12-22T00:00:00"/>
    <x v="3"/>
    <x v="1"/>
    <s v="FURNITURE"/>
    <x v="5"/>
    <n v="36"/>
    <n v="800"/>
    <n v="650"/>
    <n v="28800"/>
    <n v="5400"/>
  </r>
  <r>
    <d v="2021-07-27T00:00:00"/>
    <x v="3"/>
    <x v="2"/>
    <s v="SPORTS"/>
    <x v="2"/>
    <n v="59"/>
    <n v="3500"/>
    <n v="3300"/>
    <n v="206500"/>
    <n v="11800"/>
  </r>
  <r>
    <d v="2021-08-30T00:00:00"/>
    <x v="3"/>
    <x v="2"/>
    <s v="BABY"/>
    <x v="0"/>
    <n v="49"/>
    <n v="1800"/>
    <n v="1600"/>
    <n v="88200"/>
    <n v="9800"/>
  </r>
  <r>
    <d v="2021-11-17T00:00:00"/>
    <x v="5"/>
    <x v="0"/>
    <s v="HOME&amp;KITCHEN"/>
    <x v="1"/>
    <n v="36"/>
    <n v="1100"/>
    <n v="1050"/>
    <n v="39600"/>
    <n v="1800"/>
  </r>
  <r>
    <d v="2021-10-27T00:00:00"/>
    <x v="7"/>
    <x v="2"/>
    <s v="SPORTS"/>
    <x v="2"/>
    <n v="47"/>
    <n v="3500"/>
    <n v="3300"/>
    <n v="164500"/>
    <n v="9400"/>
  </r>
  <r>
    <d v="2021-08-13T00:00:00"/>
    <x v="8"/>
    <x v="0"/>
    <s v="BABY"/>
    <x v="0"/>
    <n v="65"/>
    <n v="1800"/>
    <n v="1600"/>
    <n v="117000"/>
    <n v="13000"/>
  </r>
  <r>
    <d v="2020-05-19T00:00:00"/>
    <x v="7"/>
    <x v="1"/>
    <s v="BABY"/>
    <x v="0"/>
    <n v="52"/>
    <n v="1800"/>
    <n v="1600"/>
    <n v="93600"/>
    <n v="10400"/>
  </r>
  <r>
    <d v="2021-09-13T00:00:00"/>
    <x v="0"/>
    <x v="3"/>
    <s v="BABY"/>
    <x v="0"/>
    <n v="41"/>
    <n v="1800"/>
    <n v="1600"/>
    <n v="73800"/>
    <n v="8200"/>
  </r>
  <r>
    <d v="2020-11-06T00:00:00"/>
    <x v="7"/>
    <x v="2"/>
    <s v="FASHION"/>
    <x v="4"/>
    <n v="53"/>
    <n v="5500"/>
    <n v="5100"/>
    <n v="291500"/>
    <n v="21200"/>
  </r>
  <r>
    <d v="2020-08-27T00:00:00"/>
    <x v="1"/>
    <x v="1"/>
    <s v="FURNITURE"/>
    <x v="5"/>
    <n v="37"/>
    <n v="800"/>
    <n v="650"/>
    <n v="29600"/>
    <n v="5550"/>
  </r>
  <r>
    <d v="2021-07-27T00:00:00"/>
    <x v="0"/>
    <x v="0"/>
    <s v="SPORTS"/>
    <x v="2"/>
    <n v="39"/>
    <n v="3500"/>
    <n v="3300"/>
    <n v="136500"/>
    <n v="7800"/>
  </r>
  <r>
    <d v="2020-10-09T00:00:00"/>
    <x v="3"/>
    <x v="0"/>
    <s v="FASHION"/>
    <x v="4"/>
    <n v="62"/>
    <n v="5500"/>
    <n v="5100"/>
    <n v="341000"/>
    <n v="24800"/>
  </r>
  <r>
    <d v="2020-06-08T00:00:00"/>
    <x v="9"/>
    <x v="1"/>
    <s v="FASHION"/>
    <x v="4"/>
    <n v="41"/>
    <n v="5500"/>
    <n v="5100"/>
    <n v="225500"/>
    <n v="16400"/>
  </r>
  <r>
    <d v="2021-07-27T00:00:00"/>
    <x v="3"/>
    <x v="1"/>
    <s v="HOME&amp;KITCHEN"/>
    <x v="1"/>
    <n v="63"/>
    <n v="1100"/>
    <n v="1050"/>
    <n v="69300"/>
    <n v="3150"/>
  </r>
  <r>
    <d v="2021-09-30T00:00:00"/>
    <x v="5"/>
    <x v="0"/>
    <s v="BABY"/>
    <x v="0"/>
    <n v="53"/>
    <n v="1800"/>
    <n v="1600"/>
    <n v="95400"/>
    <n v="10600"/>
  </r>
  <r>
    <d v="2021-10-27T00:00:00"/>
    <x v="7"/>
    <x v="3"/>
    <s v="HOME&amp;KITCHEN"/>
    <x v="1"/>
    <n v="35"/>
    <n v="1100"/>
    <n v="1050"/>
    <n v="38500"/>
    <n v="1750"/>
  </r>
  <r>
    <d v="2021-08-10T00:00:00"/>
    <x v="4"/>
    <x v="3"/>
    <s v="HOME&amp;KITCHEN"/>
    <x v="1"/>
    <n v="57"/>
    <n v="1100"/>
    <n v="1050"/>
    <n v="62700"/>
    <n v="2850"/>
  </r>
  <r>
    <d v="2021-09-02T00:00:00"/>
    <x v="2"/>
    <x v="0"/>
    <s v="BABY"/>
    <x v="0"/>
    <n v="37"/>
    <n v="1800"/>
    <n v="1600"/>
    <n v="66600"/>
    <n v="7400"/>
  </r>
  <r>
    <d v="2021-09-13T00:00:00"/>
    <x v="8"/>
    <x v="1"/>
    <s v="HOME&amp;KITCHEN"/>
    <x v="1"/>
    <n v="60"/>
    <n v="1100"/>
    <n v="1050"/>
    <n v="66000"/>
    <n v="3000"/>
  </r>
  <r>
    <d v="2020-08-27T00:00:00"/>
    <x v="4"/>
    <x v="1"/>
    <s v="SPORTS"/>
    <x v="2"/>
    <n v="46"/>
    <n v="3500"/>
    <n v="3300"/>
    <n v="161000"/>
    <n v="9200"/>
  </r>
  <r>
    <d v="2020-12-22T00:00:00"/>
    <x v="1"/>
    <x v="2"/>
    <s v="BABY"/>
    <x v="0"/>
    <n v="45"/>
    <n v="1800"/>
    <n v="1600"/>
    <n v="81000"/>
    <n v="9000"/>
  </r>
  <r>
    <d v="2021-02-19T00:00:00"/>
    <x v="8"/>
    <x v="0"/>
    <s v="FASHION"/>
    <x v="4"/>
    <n v="38"/>
    <n v="5500"/>
    <n v="5100"/>
    <n v="209000"/>
    <n v="15200"/>
  </r>
  <r>
    <d v="2021-05-06T00:00:00"/>
    <x v="9"/>
    <x v="3"/>
    <s v="BABY"/>
    <x v="0"/>
    <n v="38"/>
    <n v="1800"/>
    <n v="1600"/>
    <n v="68400"/>
    <n v="7600"/>
  </r>
  <r>
    <d v="2021-01-27T00:00:00"/>
    <x v="2"/>
    <x v="0"/>
    <s v="BABY"/>
    <x v="0"/>
    <n v="58"/>
    <n v="1800"/>
    <n v="1600"/>
    <n v="104400"/>
    <n v="11600"/>
  </r>
  <r>
    <d v="2021-04-06T00:00:00"/>
    <x v="8"/>
    <x v="2"/>
    <s v="FASHION"/>
    <x v="4"/>
    <n v="57"/>
    <n v="5500"/>
    <n v="5100"/>
    <n v="313500"/>
    <n v="22800"/>
  </r>
  <r>
    <d v="2021-04-13T00:00:00"/>
    <x v="0"/>
    <x v="0"/>
    <s v="HOME&amp;KITCHEN"/>
    <x v="1"/>
    <n v="38"/>
    <n v="1100"/>
    <n v="1050"/>
    <n v="41800"/>
    <n v="1900"/>
  </r>
  <r>
    <d v="2021-04-13T00:00:00"/>
    <x v="1"/>
    <x v="0"/>
    <s v="SPORTS"/>
    <x v="2"/>
    <n v="51"/>
    <n v="3500"/>
    <n v="3300"/>
    <n v="178500"/>
    <n v="10200"/>
  </r>
  <r>
    <d v="2020-05-20T00:00:00"/>
    <x v="6"/>
    <x v="0"/>
    <s v="SPORTS"/>
    <x v="2"/>
    <n v="60"/>
    <n v="3500"/>
    <n v="3300"/>
    <n v="210000"/>
    <n v="12000"/>
  </r>
  <r>
    <d v="2021-12-06T00:00:00"/>
    <x v="3"/>
    <x v="2"/>
    <s v="BABY"/>
    <x v="0"/>
    <n v="52"/>
    <n v="1800"/>
    <n v="1600"/>
    <n v="93600"/>
    <n v="10400"/>
  </r>
  <r>
    <d v="2020-10-01T00:00:00"/>
    <x v="9"/>
    <x v="0"/>
    <s v="FASHION"/>
    <x v="4"/>
    <n v="37"/>
    <n v="5500"/>
    <n v="5100"/>
    <n v="203500"/>
    <n v="14800"/>
  </r>
  <r>
    <d v="2020-05-19T00:00:00"/>
    <x v="3"/>
    <x v="1"/>
    <s v="HOME&amp;KITCHEN"/>
    <x v="1"/>
    <n v="39"/>
    <n v="1100"/>
    <n v="1050"/>
    <n v="42900"/>
    <n v="1950"/>
  </r>
  <r>
    <d v="2021-07-28T00:00:00"/>
    <x v="9"/>
    <x v="0"/>
    <s v="FASHION"/>
    <x v="4"/>
    <n v="53"/>
    <n v="5500"/>
    <n v="5100"/>
    <n v="291500"/>
    <n v="21200"/>
  </r>
  <r>
    <d v="2021-07-28T00:00:00"/>
    <x v="6"/>
    <x v="0"/>
    <s v="FURNITURE"/>
    <x v="5"/>
    <n v="59"/>
    <n v="800"/>
    <n v="650"/>
    <n v="47200"/>
    <n v="8850"/>
  </r>
  <r>
    <d v="2020-09-29T00:00:00"/>
    <x v="4"/>
    <x v="3"/>
    <s v="BABY"/>
    <x v="0"/>
    <n v="39"/>
    <n v="1800"/>
    <n v="1600"/>
    <n v="70200"/>
    <n v="7800"/>
  </r>
  <r>
    <d v="2021-08-05T00:00:00"/>
    <x v="8"/>
    <x v="1"/>
    <s v="BABY"/>
    <x v="0"/>
    <n v="44"/>
    <n v="1800"/>
    <n v="1600"/>
    <n v="79200"/>
    <n v="8800"/>
  </r>
  <r>
    <d v="2021-12-06T00:00:00"/>
    <x v="1"/>
    <x v="0"/>
    <s v="BABY"/>
    <x v="0"/>
    <n v="33"/>
    <n v="1800"/>
    <n v="1600"/>
    <n v="59400"/>
    <n v="6600"/>
  </r>
  <r>
    <d v="2021-06-15T00:00:00"/>
    <x v="3"/>
    <x v="1"/>
    <s v="ELECTRONICS"/>
    <x v="3"/>
    <n v="60"/>
    <n v="5900"/>
    <n v="5600"/>
    <n v="354000"/>
    <n v="18000"/>
  </r>
  <r>
    <d v="2021-07-27T00:00:00"/>
    <x v="4"/>
    <x v="1"/>
    <s v="FASHION"/>
    <x v="4"/>
    <n v="62"/>
    <n v="5500"/>
    <n v="5100"/>
    <n v="341000"/>
    <n v="24800"/>
  </r>
  <r>
    <d v="2021-10-27T00:00:00"/>
    <x v="0"/>
    <x v="0"/>
    <s v="BABY"/>
    <x v="0"/>
    <n v="33"/>
    <n v="1800"/>
    <n v="1600"/>
    <n v="59400"/>
    <n v="6600"/>
  </r>
  <r>
    <d v="2021-09-13T00:00:00"/>
    <x v="4"/>
    <x v="0"/>
    <s v="SPORTS"/>
    <x v="2"/>
    <n v="36"/>
    <n v="3500"/>
    <n v="3300"/>
    <n v="126000"/>
    <n v="7200"/>
  </r>
  <r>
    <d v="2021-08-05T00:00:00"/>
    <x v="3"/>
    <x v="2"/>
    <s v="FURNITURE"/>
    <x v="5"/>
    <n v="65"/>
    <n v="800"/>
    <n v="650"/>
    <n v="52000"/>
    <n v="9750"/>
  </r>
  <r>
    <d v="2021-05-06T00:00:00"/>
    <x v="6"/>
    <x v="3"/>
    <s v="FASHION"/>
    <x v="4"/>
    <n v="41"/>
    <n v="5500"/>
    <n v="5100"/>
    <n v="225500"/>
    <n v="16400"/>
  </r>
  <r>
    <d v="2021-02-03T00:00:00"/>
    <x v="4"/>
    <x v="0"/>
    <s v="HOME&amp;KITCHEN"/>
    <x v="1"/>
    <n v="35"/>
    <n v="1100"/>
    <n v="1050"/>
    <n v="38500"/>
    <n v="1750"/>
  </r>
  <r>
    <d v="2021-09-23T00:00:00"/>
    <x v="0"/>
    <x v="2"/>
    <s v="FASHION"/>
    <x v="4"/>
    <n v="57"/>
    <n v="5500"/>
    <n v="5100"/>
    <n v="313500"/>
    <n v="22800"/>
  </r>
  <r>
    <d v="2021-08-10T00:00:00"/>
    <x v="4"/>
    <x v="0"/>
    <s v="FURNITURE"/>
    <x v="5"/>
    <n v="64"/>
    <n v="800"/>
    <n v="650"/>
    <n v="51200"/>
    <n v="9600"/>
  </r>
  <r>
    <d v="2020-09-11T00:00:00"/>
    <x v="4"/>
    <x v="3"/>
    <s v="SPORTS"/>
    <x v="2"/>
    <n v="43"/>
    <n v="3500"/>
    <n v="3300"/>
    <n v="150500"/>
    <n v="8600"/>
  </r>
  <r>
    <d v="2021-11-02T00:00:00"/>
    <x v="6"/>
    <x v="3"/>
    <s v="BABY"/>
    <x v="0"/>
    <n v="35"/>
    <n v="1800"/>
    <n v="1600"/>
    <n v="63000"/>
    <n v="7000"/>
  </r>
  <r>
    <d v="2021-10-27T00:00:00"/>
    <x v="6"/>
    <x v="2"/>
    <s v="ELECTRONICS"/>
    <x v="3"/>
    <n v="46"/>
    <n v="5900"/>
    <n v="5600"/>
    <n v="271400"/>
    <n v="13800"/>
  </r>
  <r>
    <d v="2020-09-29T00:00:00"/>
    <x v="1"/>
    <x v="1"/>
    <s v="FASHION"/>
    <x v="4"/>
    <n v="51"/>
    <n v="5500"/>
    <n v="5100"/>
    <n v="280500"/>
    <n v="20400"/>
  </r>
  <r>
    <d v="2021-07-27T00:00:00"/>
    <x v="6"/>
    <x v="0"/>
    <s v="SPORTS"/>
    <x v="2"/>
    <n v="42"/>
    <n v="3500"/>
    <n v="3300"/>
    <n v="147000"/>
    <n v="8400"/>
  </r>
  <r>
    <d v="2020-05-20T00:00:00"/>
    <x v="0"/>
    <x v="1"/>
    <s v="FASHION"/>
    <x v="4"/>
    <n v="63"/>
    <n v="5500"/>
    <n v="5100"/>
    <n v="346500"/>
    <n v="25200"/>
  </r>
  <r>
    <d v="2021-09-07T00:00:00"/>
    <x v="6"/>
    <x v="0"/>
    <s v="FURNITURE"/>
    <x v="5"/>
    <n v="41"/>
    <n v="800"/>
    <n v="650"/>
    <n v="32800"/>
    <n v="6150"/>
  </r>
  <r>
    <d v="2021-07-01T00:00:00"/>
    <x v="2"/>
    <x v="3"/>
    <s v="ELECTRONICS"/>
    <x v="3"/>
    <n v="51"/>
    <n v="5900"/>
    <n v="5600"/>
    <n v="300900"/>
    <n v="15300"/>
  </r>
  <r>
    <d v="2021-09-30T00:00:00"/>
    <x v="0"/>
    <x v="2"/>
    <s v="BABY"/>
    <x v="0"/>
    <n v="33"/>
    <n v="1800"/>
    <n v="1600"/>
    <n v="59400"/>
    <n v="6600"/>
  </r>
  <r>
    <d v="2020-09-10T00:00:00"/>
    <x v="9"/>
    <x v="3"/>
    <s v="BABY"/>
    <x v="0"/>
    <n v="62"/>
    <n v="1800"/>
    <n v="1600"/>
    <n v="111600"/>
    <n v="12400"/>
  </r>
  <r>
    <d v="2021-01-27T00:00:00"/>
    <x v="0"/>
    <x v="3"/>
    <s v="BABY"/>
    <x v="0"/>
    <n v="38"/>
    <n v="1800"/>
    <n v="1600"/>
    <n v="68400"/>
    <n v="76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E1:F12" firstHeaderRow="1" firstDataRow="1" firstDataCol="1"/>
  <pivotFields count="10">
    <pivotField numFmtId="14" showAll="0"/>
    <pivotField axis="axisRow" showAll="0">
      <items count="11">
        <item x="0"/>
        <item x="2"/>
        <item x="1"/>
        <item x="7"/>
        <item x="4"/>
        <item x="3"/>
        <item x="9"/>
        <item x="6"/>
        <item x="8"/>
        <item x="5"/>
        <item t="default"/>
      </items>
    </pivotField>
    <pivotField showAll="0">
      <items count="9">
        <item x="1"/>
        <item m="1" x="4"/>
        <item x="0"/>
        <item m="1" x="7"/>
        <item x="3"/>
        <item m="1" x="5"/>
        <item x="2"/>
        <item m="1" x="6"/>
        <item t="default"/>
      </items>
    </pivotField>
    <pivotField showAll="0"/>
    <pivotField showAll="0">
      <items count="7">
        <item x="0"/>
        <item x="5"/>
        <item x="1"/>
        <item x="2"/>
        <item x="4"/>
        <item x="3"/>
        <item t="default"/>
      </items>
    </pivotField>
    <pivotField showAll="0"/>
    <pivotField showAll="0"/>
    <pivotField showAll="0"/>
    <pivotField dataField="1" showAll="0"/>
    <pivotField showAll="0"/>
  </pivotFields>
  <rowFields count="1">
    <field x="1"/>
  </rowFields>
  <rowItems count="11">
    <i>
      <x/>
    </i>
    <i>
      <x v="1"/>
    </i>
    <i>
      <x v="2"/>
    </i>
    <i>
      <x v="3"/>
    </i>
    <i>
      <x v="4"/>
    </i>
    <i>
      <x v="5"/>
    </i>
    <i>
      <x v="6"/>
    </i>
    <i>
      <x v="7"/>
    </i>
    <i>
      <x v="8"/>
    </i>
    <i>
      <x v="9"/>
    </i>
    <i t="grand">
      <x/>
    </i>
  </rowItems>
  <colItems count="1">
    <i/>
  </colItems>
  <dataFields count="1">
    <dataField name="Sum of TOTAL SALES" fld="8" baseField="0" baseItem="0"/>
  </dataFields>
  <formats count="2">
    <format dxfId="1">
      <pivotArea collapsedLevelsAreSubtotals="1" fieldPosition="0">
        <references count="1">
          <reference field="1" count="0"/>
        </references>
      </pivotArea>
    </format>
    <format dxfId="0">
      <pivotArea grandRow="1" outline="0" collapsedLevelsAreSubtotals="1" fieldPosition="0"/>
    </format>
  </formats>
  <chartFormats count="4">
    <chartFormat chart="4"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6">
  <location ref="C9:D16" firstHeaderRow="1" firstDataRow="1" firstDataCol="1"/>
  <pivotFields count="10">
    <pivotField numFmtId="14" showAll="0"/>
    <pivotField showAll="0">
      <items count="11">
        <item x="0"/>
        <item x="2"/>
        <item x="1"/>
        <item x="7"/>
        <item x="4"/>
        <item x="3"/>
        <item x="9"/>
        <item x="6"/>
        <item x="8"/>
        <item x="5"/>
        <item t="default"/>
      </items>
    </pivotField>
    <pivotField showAll="0">
      <items count="9">
        <item x="1"/>
        <item m="1" x="4"/>
        <item x="0"/>
        <item m="1" x="7"/>
        <item x="3"/>
        <item m="1" x="5"/>
        <item x="2"/>
        <item m="1" x="6"/>
        <item t="default"/>
      </items>
    </pivotField>
    <pivotField showAll="0"/>
    <pivotField axis="axisRow" showAll="0">
      <items count="7">
        <item x="0"/>
        <item x="5"/>
        <item x="1"/>
        <item x="2"/>
        <item x="4"/>
        <item x="3"/>
        <item t="default"/>
      </items>
    </pivotField>
    <pivotField dataField="1" showAll="0"/>
    <pivotField showAll="0"/>
    <pivotField showAll="0"/>
    <pivotField showAll="0"/>
    <pivotField showAll="0"/>
  </pivotFields>
  <rowFields count="1">
    <field x="4"/>
  </rowFields>
  <rowItems count="7">
    <i>
      <x/>
    </i>
    <i>
      <x v="1"/>
    </i>
    <i>
      <x v="2"/>
    </i>
    <i>
      <x v="3"/>
    </i>
    <i>
      <x v="4"/>
    </i>
    <i>
      <x v="5"/>
    </i>
    <i t="grand">
      <x/>
    </i>
  </rowItems>
  <colItems count="1">
    <i/>
  </colItems>
  <dataFields count="1">
    <dataField name="Sum of UNITS SOLD" fld="5" baseField="0" baseItem="0"/>
  </dataFields>
  <chartFormats count="3">
    <chartFormat chart="37" format="1" series="1">
      <pivotArea type="data" outline="0" fieldPosition="0">
        <references count="1">
          <reference field="4294967294" count="1" selected="0">
            <x v="0"/>
          </reference>
        </references>
      </pivotArea>
    </chartFormat>
    <chartFormat chart="30" format="4" series="1">
      <pivotArea type="data" outline="0" fieldPosition="0">
        <references count="1">
          <reference field="4294967294" count="1" selected="0">
            <x v="0"/>
          </reference>
        </references>
      </pivotArea>
    </chartFormat>
    <chartFormat chart="4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C1:D8" firstHeaderRow="1" firstDataRow="1" firstDataCol="1"/>
  <pivotFields count="10">
    <pivotField numFmtId="14" showAll="0"/>
    <pivotField showAll="0">
      <items count="11">
        <item x="0"/>
        <item x="2"/>
        <item x="1"/>
        <item x="7"/>
        <item x="4"/>
        <item x="3"/>
        <item x="9"/>
        <item x="6"/>
        <item x="8"/>
        <item x="5"/>
        <item t="default"/>
      </items>
    </pivotField>
    <pivotField showAll="0">
      <items count="9">
        <item x="1"/>
        <item m="1" x="4"/>
        <item x="0"/>
        <item m="1" x="7"/>
        <item x="3"/>
        <item m="1" x="5"/>
        <item x="2"/>
        <item m="1" x="6"/>
        <item t="default"/>
      </items>
    </pivotField>
    <pivotField showAll="0"/>
    <pivotField axis="axisRow" showAll="0">
      <items count="7">
        <item x="0"/>
        <item x="5"/>
        <item x="1"/>
        <item x="2"/>
        <item x="4"/>
        <item x="3"/>
        <item t="default"/>
      </items>
    </pivotField>
    <pivotField showAll="0"/>
    <pivotField showAll="0"/>
    <pivotField showAll="0"/>
    <pivotField dataField="1" showAll="0"/>
    <pivotField showAll="0"/>
  </pivotFields>
  <rowFields count="1">
    <field x="4"/>
  </rowFields>
  <rowItems count="7">
    <i>
      <x/>
    </i>
    <i>
      <x v="1"/>
    </i>
    <i>
      <x v="2"/>
    </i>
    <i>
      <x v="3"/>
    </i>
    <i>
      <x v="4"/>
    </i>
    <i>
      <x v="5"/>
    </i>
    <i t="grand">
      <x/>
    </i>
  </rowItems>
  <colItems count="1">
    <i/>
  </colItems>
  <dataFields count="1">
    <dataField name="Sum of TOTAL SALES" fld="8" baseField="0" baseItem="0"/>
  </dataFields>
  <formats count="3">
    <format dxfId="4">
      <pivotArea collapsedLevelsAreSubtotals="1" fieldPosition="0">
        <references count="1">
          <reference field="4" count="1">
            <x v="0"/>
          </reference>
        </references>
      </pivotArea>
    </format>
    <format dxfId="3">
      <pivotArea collapsedLevelsAreSubtotals="1" fieldPosition="0">
        <references count="1">
          <reference field="4" count="5">
            <x v="1"/>
            <x v="2"/>
            <x v="3"/>
            <x v="4"/>
            <x v="5"/>
          </reference>
        </references>
      </pivotArea>
    </format>
    <format dxfId="2">
      <pivotArea grandRow="1" outline="0" collapsedLevelsAreSubtotals="1" fieldPosition="0"/>
    </format>
  </formats>
  <chartFormats count="2">
    <chartFormat chart="4"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B18" firstHeaderRow="1" firstDataRow="1" firstDataCol="1"/>
  <pivotFields count="10">
    <pivotField numFmtId="14" showAll="0"/>
    <pivotField axis="axisRow" showAll="0">
      <items count="11">
        <item x="0"/>
        <item x="2"/>
        <item x="1"/>
        <item x="7"/>
        <item x="4"/>
        <item x="3"/>
        <item x="9"/>
        <item x="6"/>
        <item x="8"/>
        <item x="5"/>
        <item t="default"/>
      </items>
    </pivotField>
    <pivotField showAll="0">
      <items count="9">
        <item x="1"/>
        <item m="1" x="4"/>
        <item x="0"/>
        <item m="1" x="7"/>
        <item x="3"/>
        <item m="1" x="5"/>
        <item x="2"/>
        <item m="1" x="6"/>
        <item t="default"/>
      </items>
    </pivotField>
    <pivotField showAll="0"/>
    <pivotField showAll="0">
      <items count="7">
        <item x="0"/>
        <item x="5"/>
        <item x="1"/>
        <item x="2"/>
        <item x="4"/>
        <item x="3"/>
        <item t="default"/>
      </items>
    </pivotField>
    <pivotField showAll="0"/>
    <pivotField showAll="0"/>
    <pivotField showAll="0"/>
    <pivotField dataField="1" showAll="0"/>
    <pivotField showAll="0"/>
  </pivotFields>
  <rowFields count="1">
    <field x="1"/>
  </rowFields>
  <rowItems count="11">
    <i>
      <x/>
    </i>
    <i>
      <x v="1"/>
    </i>
    <i>
      <x v="2"/>
    </i>
    <i>
      <x v="3"/>
    </i>
    <i>
      <x v="4"/>
    </i>
    <i>
      <x v="5"/>
    </i>
    <i>
      <x v="6"/>
    </i>
    <i>
      <x v="7"/>
    </i>
    <i>
      <x v="8"/>
    </i>
    <i>
      <x v="9"/>
    </i>
    <i t="grand">
      <x/>
    </i>
  </rowItems>
  <colItems count="1">
    <i/>
  </colItems>
  <dataFields count="1">
    <dataField name="Sum of TOTAL SALES" fld="8" baseField="0" baseItem="0" numFmtId="164"/>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1:B6" firstHeaderRow="1" firstDataRow="1" firstDataCol="1"/>
  <pivotFields count="10">
    <pivotField numFmtId="14" showAll="0"/>
    <pivotField showAll="0">
      <items count="11">
        <item x="0"/>
        <item x="2"/>
        <item x="1"/>
        <item x="7"/>
        <item x="4"/>
        <item x="3"/>
        <item x="9"/>
        <item x="6"/>
        <item x="8"/>
        <item x="5"/>
        <item t="default"/>
      </items>
    </pivotField>
    <pivotField axis="axisRow" showAll="0">
      <items count="9">
        <item m="1" x="4"/>
        <item m="1" x="7"/>
        <item m="1" x="5"/>
        <item m="1" x="6"/>
        <item x="0"/>
        <item x="1"/>
        <item x="2"/>
        <item x="3"/>
        <item t="default"/>
      </items>
    </pivotField>
    <pivotField showAll="0"/>
    <pivotField showAll="0">
      <items count="7">
        <item x="0"/>
        <item x="5"/>
        <item x="1"/>
        <item x="2"/>
        <item x="4"/>
        <item x="3"/>
        <item t="default"/>
      </items>
    </pivotField>
    <pivotField showAll="0"/>
    <pivotField showAll="0"/>
    <pivotField showAll="0"/>
    <pivotField dataField="1" showAll="0"/>
    <pivotField showAll="0"/>
  </pivotFields>
  <rowFields count="1">
    <field x="2"/>
  </rowFields>
  <rowItems count="5">
    <i>
      <x v="4"/>
    </i>
    <i>
      <x v="5"/>
    </i>
    <i>
      <x v="6"/>
    </i>
    <i>
      <x v="7"/>
    </i>
    <i t="grand">
      <x/>
    </i>
  </rowItems>
  <colItems count="1">
    <i/>
  </colItems>
  <dataFields count="1">
    <dataField name="Sum of TOTAL SALES" fld="8" baseField="2" baseItem="4" numFmtId="164"/>
  </dataFields>
  <chartFormats count="14">
    <chartFormat chart="14" format="11" series="1">
      <pivotArea type="data" outline="0" fieldPosition="0">
        <references count="1">
          <reference field="4294967294" count="1" selected="0">
            <x v="0"/>
          </reference>
        </references>
      </pivotArea>
    </chartFormat>
    <chartFormat chart="14" format="12">
      <pivotArea type="data" outline="0" fieldPosition="0">
        <references count="2">
          <reference field="4294967294" count="1" selected="0">
            <x v="0"/>
          </reference>
          <reference field="2" count="1" selected="0">
            <x v="0"/>
          </reference>
        </references>
      </pivotArea>
    </chartFormat>
    <chartFormat chart="14" format="13">
      <pivotArea type="data" outline="0" fieldPosition="0">
        <references count="2">
          <reference field="4294967294" count="1" selected="0">
            <x v="0"/>
          </reference>
          <reference field="2" count="1" selected="0">
            <x v="1"/>
          </reference>
        </references>
      </pivotArea>
    </chartFormat>
    <chartFormat chart="14" format="14">
      <pivotArea type="data" outline="0" fieldPosition="0">
        <references count="2">
          <reference field="4294967294" count="1" selected="0">
            <x v="0"/>
          </reference>
          <reference field="2" count="1" selected="0">
            <x v="2"/>
          </reference>
        </references>
      </pivotArea>
    </chartFormat>
    <chartFormat chart="14" format="15">
      <pivotArea type="data" outline="0" fieldPosition="0">
        <references count="2">
          <reference field="4294967294" count="1" selected="0">
            <x v="0"/>
          </reference>
          <reference field="2" count="1" selected="0">
            <x v="3"/>
          </reference>
        </references>
      </pivotArea>
    </chartFormat>
    <chartFormat chart="17" format="21" series="1">
      <pivotArea type="data" outline="0" fieldPosition="0">
        <references count="1">
          <reference field="4294967294" count="1" selected="0">
            <x v="0"/>
          </reference>
        </references>
      </pivotArea>
    </chartFormat>
    <chartFormat chart="17" format="22">
      <pivotArea type="data" outline="0" fieldPosition="0">
        <references count="2">
          <reference field="4294967294" count="1" selected="0">
            <x v="0"/>
          </reference>
          <reference field="2" count="1" selected="0">
            <x v="4"/>
          </reference>
        </references>
      </pivotArea>
    </chartFormat>
    <chartFormat chart="17" format="23">
      <pivotArea type="data" outline="0" fieldPosition="0">
        <references count="2">
          <reference field="4294967294" count="1" selected="0">
            <x v="0"/>
          </reference>
          <reference field="2" count="1" selected="0">
            <x v="5"/>
          </reference>
        </references>
      </pivotArea>
    </chartFormat>
    <chartFormat chart="17" format="24">
      <pivotArea type="data" outline="0" fieldPosition="0">
        <references count="2">
          <reference field="4294967294" count="1" selected="0">
            <x v="0"/>
          </reference>
          <reference field="2" count="1" selected="0">
            <x v="6"/>
          </reference>
        </references>
      </pivotArea>
    </chartFormat>
    <chartFormat chart="17" format="25">
      <pivotArea type="data" outline="0" fieldPosition="0">
        <references count="2">
          <reference field="4294967294" count="1" selected="0">
            <x v="0"/>
          </reference>
          <reference field="2" count="1" selected="0">
            <x v="7"/>
          </reference>
        </references>
      </pivotArea>
    </chartFormat>
    <chartFormat chart="14" format="16">
      <pivotArea type="data" outline="0" fieldPosition="0">
        <references count="2">
          <reference field="4294967294" count="1" selected="0">
            <x v="0"/>
          </reference>
          <reference field="2" count="1" selected="0">
            <x v="4"/>
          </reference>
        </references>
      </pivotArea>
    </chartFormat>
    <chartFormat chart="14" format="17">
      <pivotArea type="data" outline="0" fieldPosition="0">
        <references count="2">
          <reference field="4294967294" count="1" selected="0">
            <x v="0"/>
          </reference>
          <reference field="2" count="1" selected="0">
            <x v="5"/>
          </reference>
        </references>
      </pivotArea>
    </chartFormat>
    <chartFormat chart="14" format="18">
      <pivotArea type="data" outline="0" fieldPosition="0">
        <references count="2">
          <reference field="4294967294" count="1" selected="0">
            <x v="0"/>
          </reference>
          <reference field="2" count="1" selected="0">
            <x v="6"/>
          </reference>
        </references>
      </pivotArea>
    </chartFormat>
    <chartFormat chart="14" format="19">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PERSON" sourceName="SALES PERSON">
  <pivotTables>
    <pivotTable tabId="2" name="PivotTable1"/>
    <pivotTable tabId="2" name="PivotTable2"/>
    <pivotTable tabId="2" name="PivotTable3"/>
    <pivotTable tabId="2" name="PivotTable4"/>
    <pivotTable tabId="2" name="PivotTable5"/>
  </pivotTables>
  <data>
    <tabular pivotCacheId="1">
      <items count="10">
        <i x="0" s="1"/>
        <i x="2" s="1"/>
        <i x="1" s="1"/>
        <i x="7" s="1"/>
        <i x="4" s="1"/>
        <i x="3" s="1"/>
        <i x="9" s="1"/>
        <i x="6" s="1"/>
        <i x="8"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NAME" sourceName="PRODUCT NAME">
  <pivotTables>
    <pivotTable tabId="2" name="PivotTable1"/>
    <pivotTable tabId="2" name="PivotTable2"/>
    <pivotTable tabId="2" name="PivotTable3"/>
    <pivotTable tabId="2" name="PivotTable4"/>
    <pivotTable tabId="2" name="PivotTable5"/>
  </pivotTables>
  <data>
    <tabular pivotCacheId="1">
      <items count="6">
        <i x="0" s="1"/>
        <i x="5" s="1"/>
        <i x="1" s="1"/>
        <i x="2"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 tabId="2" name="PivotTable2"/>
    <pivotTable tabId="2" name="PivotTable3"/>
    <pivotTable tabId="2" name="PivotTable4"/>
    <pivotTable tabId="2" name="PivotTable5"/>
  </pivotTables>
  <data>
    <tabular pivotCacheId="1">
      <items count="8">
        <i x="1" s="1"/>
        <i x="0" s="1"/>
        <i x="3" s="1"/>
        <i x="2" s="1"/>
        <i x="4" s="1" nd="1"/>
        <i x="7" s="1" nd="1"/>
        <i x="5" s="1" nd="1"/>
        <i x="6"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PERSON" cache="Slicer_SALES_PERSON" caption="SALES PERSON" rowHeight="241300"/>
  <slicer name="PRODUCT NAME" cache="Slicer_PRODUCT_NAME" caption="PRODUCT NAME" rowHeight="241300"/>
  <slicer name="REGION" cache="Slicer_REGION" caption="REGION" columnCount="2" showCaption="0" style="SlicerStyleDark5"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ALES PERSON 1" cache="Slicer_SALES_PERSON" caption="SALES PERSON" style="SlicerStyleDark5" rowHeight="241300"/>
  <slicer name="PRODUCT NAME 1" cache="Slicer_PRODUCT_NAME" caption="PRODUCT NAME" style="SlicerStyleDark5" rowHeight="241300"/>
  <slicer name="REGION 1" cache="Slicer_REGION" caption="REGION" columnCount="2" showCaption="0"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workbookViewId="0">
      <selection activeCell="K14" sqref="K14"/>
    </sheetView>
  </sheetViews>
  <sheetFormatPr defaultRowHeight="15" x14ac:dyDescent="0.25"/>
  <cols>
    <col min="1" max="1" width="11.28515625" style="1" bestFit="1" customWidth="1"/>
    <col min="2" max="2" width="16.42578125" style="1" bestFit="1" customWidth="1"/>
    <col min="3" max="3" width="16.85546875" style="1" bestFit="1" customWidth="1"/>
    <col min="4" max="4" width="20.28515625" style="1" bestFit="1" customWidth="1"/>
    <col min="5" max="5" width="18.28515625" style="1" bestFit="1" customWidth="1"/>
    <col min="6" max="7" width="13.5703125" style="1" bestFit="1" customWidth="1"/>
    <col min="8" max="9" width="17.85546875" style="1" bestFit="1" customWidth="1"/>
    <col min="10" max="10" width="15.140625" style="1" bestFit="1" customWidth="1"/>
    <col min="11" max="11" width="18.42578125" style="1" bestFit="1" customWidth="1"/>
    <col min="12" max="16384" width="9.140625" style="1"/>
  </cols>
  <sheetData>
    <row r="1" spans="1:11" x14ac:dyDescent="0.25">
      <c r="A1" s="3" t="s">
        <v>0</v>
      </c>
      <c r="B1" s="3" t="s">
        <v>1</v>
      </c>
      <c r="C1" s="3" t="s">
        <v>2</v>
      </c>
      <c r="D1" s="3" t="s">
        <v>3</v>
      </c>
      <c r="E1" s="3" t="s">
        <v>4</v>
      </c>
      <c r="F1" s="3" t="s">
        <v>5</v>
      </c>
      <c r="G1" s="3" t="s">
        <v>28</v>
      </c>
      <c r="H1" s="3" t="s">
        <v>29</v>
      </c>
      <c r="I1" s="3" t="s">
        <v>30</v>
      </c>
      <c r="J1" s="3" t="s">
        <v>31</v>
      </c>
      <c r="K1" s="3" t="s">
        <v>32</v>
      </c>
    </row>
    <row r="2" spans="1:11" x14ac:dyDescent="0.25">
      <c r="A2" s="2">
        <v>44246</v>
      </c>
      <c r="B2" s="1" t="s">
        <v>6</v>
      </c>
      <c r="C2" s="1" t="s">
        <v>40</v>
      </c>
      <c r="D2" s="1" t="s">
        <v>7</v>
      </c>
      <c r="E2" s="1" t="s">
        <v>8</v>
      </c>
      <c r="F2" s="1">
        <v>55</v>
      </c>
      <c r="G2" s="1">
        <f>IF("BABYFOOD"=E2,1800,IF("JEWELRY"=E2,5500,IF("CHAIR"=E2,800,IF("COOKWARE"=E2,1100,IF("LAPTOP"=E2,5900,IF("FITNESS"=E2,3500))))))</f>
        <v>1800</v>
      </c>
      <c r="H2" s="1">
        <f>IF(E2="BABYFOOD",1600,IF(E2="COOKWARE",1050,IF(E2="FITNESS",3300,IF(E2="LAPTOP",5600,IF(E2="JEWELRY",5100,IF(E2="CHAIR",650))))))</f>
        <v>1600</v>
      </c>
      <c r="I2" s="1">
        <f>F2*G2</f>
        <v>99000</v>
      </c>
      <c r="J2" s="1">
        <f>I2-(H2*F2)</f>
        <v>11000</v>
      </c>
      <c r="K2" s="8">
        <f>SUM(I2:I201)</f>
        <v>29228200</v>
      </c>
    </row>
    <row r="3" spans="1:11" x14ac:dyDescent="0.25">
      <c r="A3" s="2">
        <v>44446</v>
      </c>
      <c r="B3" s="1" t="s">
        <v>6</v>
      </c>
      <c r="C3" s="1" t="s">
        <v>41</v>
      </c>
      <c r="D3" s="1" t="s">
        <v>9</v>
      </c>
      <c r="E3" s="1" t="s">
        <v>10</v>
      </c>
      <c r="F3" s="1">
        <v>53</v>
      </c>
      <c r="G3" s="1">
        <f t="shared" ref="G3:G66" si="0">IF("BABYFOOD"=E3,1800,IF("JEWELRY"=E3,5500,IF("CHAIR"=E3,800,IF("COOKWARE"=E3,1100,IF("LAPTOP"=E3,5900,IF("FITNESS"=E3,3500))))))</f>
        <v>1100</v>
      </c>
      <c r="H3" s="1">
        <f t="shared" ref="H3:H66" si="1">IF(E3="BABYFOOD",1600,IF(E3="COOKWARE",1050,IF(E3="FITNESS",3300,IF(E3="LAPTOP",5600,IF(E3="JEWELRY",5100,IF(E3="CHAIR",650))))))</f>
        <v>1050</v>
      </c>
      <c r="I3" s="1">
        <f t="shared" ref="I3:I66" si="2">F3*G3</f>
        <v>58300</v>
      </c>
      <c r="J3" s="1">
        <f t="shared" ref="J3:J66" si="3">I3-(H3*F3)</f>
        <v>2650</v>
      </c>
      <c r="K3" s="3" t="s">
        <v>33</v>
      </c>
    </row>
    <row r="4" spans="1:11" x14ac:dyDescent="0.25">
      <c r="A4" s="2">
        <v>44230</v>
      </c>
      <c r="B4" s="1" t="s">
        <v>11</v>
      </c>
      <c r="C4" s="1" t="s">
        <v>42</v>
      </c>
      <c r="D4" s="1" t="s">
        <v>12</v>
      </c>
      <c r="E4" s="1" t="s">
        <v>13</v>
      </c>
      <c r="F4" s="1">
        <v>43</v>
      </c>
      <c r="G4" s="1">
        <f t="shared" si="0"/>
        <v>3500</v>
      </c>
      <c r="H4" s="1">
        <f t="shared" si="1"/>
        <v>3300</v>
      </c>
      <c r="I4" s="1">
        <f t="shared" si="2"/>
        <v>150500</v>
      </c>
      <c r="J4" s="1">
        <f t="shared" si="3"/>
        <v>8600</v>
      </c>
      <c r="K4" s="8">
        <f>AVERAGE(I2:I201)</f>
        <v>146141</v>
      </c>
    </row>
    <row r="5" spans="1:11" x14ac:dyDescent="0.25">
      <c r="A5" s="2">
        <v>44085</v>
      </c>
      <c r="B5" s="1" t="s">
        <v>14</v>
      </c>
      <c r="C5" s="1" t="s">
        <v>41</v>
      </c>
      <c r="D5" s="1" t="s">
        <v>15</v>
      </c>
      <c r="E5" s="1" t="s">
        <v>16</v>
      </c>
      <c r="F5" s="1">
        <v>34</v>
      </c>
      <c r="G5" s="1">
        <f t="shared" si="0"/>
        <v>5900</v>
      </c>
      <c r="H5" s="1">
        <f t="shared" si="1"/>
        <v>5600</v>
      </c>
      <c r="I5" s="1">
        <f t="shared" si="2"/>
        <v>200600</v>
      </c>
      <c r="J5" s="1">
        <f t="shared" si="3"/>
        <v>10200</v>
      </c>
      <c r="K5" s="3" t="s">
        <v>35</v>
      </c>
    </row>
    <row r="6" spans="1:11" x14ac:dyDescent="0.25">
      <c r="A6" s="2">
        <v>44462</v>
      </c>
      <c r="B6" s="1" t="s">
        <v>17</v>
      </c>
      <c r="C6" s="1" t="s">
        <v>43</v>
      </c>
      <c r="D6" s="1" t="s">
        <v>12</v>
      </c>
      <c r="E6" s="1" t="s">
        <v>13</v>
      </c>
      <c r="F6" s="1">
        <v>62</v>
      </c>
      <c r="G6" s="1">
        <f t="shared" si="0"/>
        <v>3500</v>
      </c>
      <c r="H6" s="1">
        <f t="shared" si="1"/>
        <v>3300</v>
      </c>
      <c r="I6" s="1">
        <f t="shared" si="2"/>
        <v>217000</v>
      </c>
      <c r="J6" s="1">
        <f t="shared" si="3"/>
        <v>12400</v>
      </c>
      <c r="K6" s="8">
        <f>SUM(J2:J201)</f>
        <v>2100300</v>
      </c>
    </row>
    <row r="7" spans="1:11" x14ac:dyDescent="0.25">
      <c r="A7" s="2">
        <v>44105</v>
      </c>
      <c r="B7" s="1" t="s">
        <v>18</v>
      </c>
      <c r="C7" s="1" t="s">
        <v>41</v>
      </c>
      <c r="D7" s="1" t="s">
        <v>12</v>
      </c>
      <c r="E7" s="1" t="s">
        <v>13</v>
      </c>
      <c r="F7" s="1">
        <v>60</v>
      </c>
      <c r="G7" s="1">
        <f t="shared" si="0"/>
        <v>3500</v>
      </c>
      <c r="H7" s="1">
        <f t="shared" si="1"/>
        <v>3300</v>
      </c>
      <c r="I7" s="1">
        <f t="shared" si="2"/>
        <v>210000</v>
      </c>
      <c r="J7" s="1">
        <f t="shared" si="3"/>
        <v>12000</v>
      </c>
      <c r="K7" s="3" t="s">
        <v>34</v>
      </c>
    </row>
    <row r="8" spans="1:11" x14ac:dyDescent="0.25">
      <c r="A8" s="2">
        <v>44413</v>
      </c>
      <c r="B8" s="1" t="s">
        <v>19</v>
      </c>
      <c r="C8" s="1" t="s">
        <v>41</v>
      </c>
      <c r="D8" s="1" t="s">
        <v>15</v>
      </c>
      <c r="E8" s="1" t="s">
        <v>16</v>
      </c>
      <c r="F8" s="1">
        <v>42</v>
      </c>
      <c r="G8" s="1">
        <f t="shared" si="0"/>
        <v>5900</v>
      </c>
      <c r="H8" s="1">
        <f t="shared" si="1"/>
        <v>5600</v>
      </c>
      <c r="I8" s="1">
        <f t="shared" si="2"/>
        <v>247800</v>
      </c>
      <c r="J8" s="1">
        <f t="shared" si="3"/>
        <v>12600</v>
      </c>
      <c r="K8" s="1">
        <f>SUM(F2:F201)</f>
        <v>9943</v>
      </c>
    </row>
    <row r="9" spans="1:11" x14ac:dyDescent="0.25">
      <c r="A9" s="2">
        <v>44141</v>
      </c>
      <c r="B9" s="1" t="s">
        <v>20</v>
      </c>
      <c r="C9" s="1" t="s">
        <v>42</v>
      </c>
      <c r="D9" s="1" t="s">
        <v>12</v>
      </c>
      <c r="E9" s="1" t="s">
        <v>13</v>
      </c>
      <c r="F9" s="1">
        <v>61</v>
      </c>
      <c r="G9" s="1">
        <f t="shared" si="0"/>
        <v>3500</v>
      </c>
      <c r="H9" s="1">
        <f t="shared" si="1"/>
        <v>3300</v>
      </c>
      <c r="I9" s="1">
        <f t="shared" si="2"/>
        <v>213500</v>
      </c>
      <c r="J9" s="1">
        <f t="shared" si="3"/>
        <v>12200</v>
      </c>
    </row>
    <row r="10" spans="1:11" x14ac:dyDescent="0.25">
      <c r="A10" s="2">
        <v>44223</v>
      </c>
      <c r="B10" s="1" t="s">
        <v>18</v>
      </c>
      <c r="C10" s="1" t="s">
        <v>43</v>
      </c>
      <c r="D10" s="1" t="s">
        <v>12</v>
      </c>
      <c r="E10" s="1" t="s">
        <v>13</v>
      </c>
      <c r="F10" s="1">
        <v>63</v>
      </c>
      <c r="G10" s="1">
        <f t="shared" si="0"/>
        <v>3500</v>
      </c>
      <c r="H10" s="1">
        <f t="shared" si="1"/>
        <v>3300</v>
      </c>
      <c r="I10" s="1">
        <f t="shared" si="2"/>
        <v>220500</v>
      </c>
      <c r="J10" s="1">
        <f t="shared" si="3"/>
        <v>12600</v>
      </c>
    </row>
    <row r="11" spans="1:11" x14ac:dyDescent="0.25">
      <c r="A11" s="2">
        <v>44442</v>
      </c>
      <c r="B11" s="1" t="s">
        <v>21</v>
      </c>
      <c r="C11" s="1" t="s">
        <v>40</v>
      </c>
      <c r="D11" s="1" t="s">
        <v>9</v>
      </c>
      <c r="E11" s="1" t="s">
        <v>10</v>
      </c>
      <c r="F11" s="1">
        <v>44</v>
      </c>
      <c r="G11" s="1">
        <f t="shared" si="0"/>
        <v>1100</v>
      </c>
      <c r="H11" s="1">
        <f t="shared" si="1"/>
        <v>1050</v>
      </c>
      <c r="I11" s="1">
        <f t="shared" si="2"/>
        <v>48400</v>
      </c>
      <c r="J11" s="1">
        <f t="shared" si="3"/>
        <v>2200</v>
      </c>
    </row>
    <row r="12" spans="1:11" x14ac:dyDescent="0.25">
      <c r="A12" s="2">
        <v>44469</v>
      </c>
      <c r="B12" s="1" t="s">
        <v>18</v>
      </c>
      <c r="C12" s="1" t="s">
        <v>40</v>
      </c>
      <c r="D12" s="1" t="s">
        <v>22</v>
      </c>
      <c r="E12" s="1" t="s">
        <v>23</v>
      </c>
      <c r="F12" s="1">
        <v>65</v>
      </c>
      <c r="G12" s="1">
        <f t="shared" si="0"/>
        <v>5500</v>
      </c>
      <c r="H12" s="1">
        <f t="shared" si="1"/>
        <v>5100</v>
      </c>
      <c r="I12" s="1">
        <f t="shared" si="2"/>
        <v>357500</v>
      </c>
      <c r="J12" s="1">
        <f t="shared" si="3"/>
        <v>26000</v>
      </c>
    </row>
    <row r="13" spans="1:11" x14ac:dyDescent="0.25">
      <c r="A13" s="2">
        <v>44084</v>
      </c>
      <c r="B13" s="1" t="s">
        <v>27</v>
      </c>
      <c r="C13" s="1" t="s">
        <v>42</v>
      </c>
      <c r="D13" s="1" t="s">
        <v>9</v>
      </c>
      <c r="E13" s="1" t="s">
        <v>10</v>
      </c>
      <c r="F13" s="1">
        <v>59</v>
      </c>
      <c r="G13" s="1">
        <f t="shared" si="0"/>
        <v>1100</v>
      </c>
      <c r="H13" s="1">
        <f t="shared" si="1"/>
        <v>1050</v>
      </c>
      <c r="I13" s="1">
        <f t="shared" si="2"/>
        <v>64900</v>
      </c>
      <c r="J13" s="1">
        <f t="shared" si="3"/>
        <v>2950</v>
      </c>
    </row>
    <row r="14" spans="1:11" x14ac:dyDescent="0.25">
      <c r="A14" s="2">
        <v>44404</v>
      </c>
      <c r="B14" s="1" t="s">
        <v>17</v>
      </c>
      <c r="C14" s="1" t="s">
        <v>42</v>
      </c>
      <c r="D14" s="1" t="s">
        <v>12</v>
      </c>
      <c r="E14" s="1" t="s">
        <v>13</v>
      </c>
      <c r="F14" s="1">
        <v>36</v>
      </c>
      <c r="G14" s="1">
        <f t="shared" si="0"/>
        <v>3500</v>
      </c>
      <c r="H14" s="1">
        <f t="shared" si="1"/>
        <v>3300</v>
      </c>
      <c r="I14" s="1">
        <f t="shared" si="2"/>
        <v>126000</v>
      </c>
      <c r="J14" s="1">
        <f t="shared" si="3"/>
        <v>7200</v>
      </c>
      <c r="K14" s="9"/>
    </row>
    <row r="15" spans="1:11" x14ac:dyDescent="0.25">
      <c r="A15" s="2">
        <v>44113</v>
      </c>
      <c r="B15" s="1" t="s">
        <v>14</v>
      </c>
      <c r="C15" s="1" t="s">
        <v>41</v>
      </c>
      <c r="D15" s="1" t="s">
        <v>9</v>
      </c>
      <c r="E15" s="1" t="s">
        <v>10</v>
      </c>
      <c r="F15" s="1">
        <v>59</v>
      </c>
      <c r="G15" s="1">
        <f t="shared" si="0"/>
        <v>1100</v>
      </c>
      <c r="H15" s="1">
        <f t="shared" si="1"/>
        <v>1050</v>
      </c>
      <c r="I15" s="1">
        <f t="shared" si="2"/>
        <v>64900</v>
      </c>
      <c r="J15" s="1">
        <f t="shared" si="3"/>
        <v>2950</v>
      </c>
    </row>
    <row r="16" spans="1:11" x14ac:dyDescent="0.25">
      <c r="A16" s="2">
        <v>44292</v>
      </c>
      <c r="B16" s="1" t="s">
        <v>17</v>
      </c>
      <c r="C16" s="1" t="s">
        <v>40</v>
      </c>
      <c r="D16" s="1" t="s">
        <v>24</v>
      </c>
      <c r="E16" s="1" t="s">
        <v>25</v>
      </c>
      <c r="F16" s="1">
        <v>36</v>
      </c>
      <c r="G16" s="1">
        <f t="shared" si="0"/>
        <v>800</v>
      </c>
      <c r="H16" s="1">
        <f t="shared" si="1"/>
        <v>650</v>
      </c>
      <c r="I16" s="1">
        <f t="shared" si="2"/>
        <v>28800</v>
      </c>
      <c r="J16" s="1">
        <f t="shared" si="3"/>
        <v>5400</v>
      </c>
    </row>
    <row r="17" spans="1:10" x14ac:dyDescent="0.25">
      <c r="A17" s="2">
        <v>44362</v>
      </c>
      <c r="B17" s="1" t="s">
        <v>17</v>
      </c>
      <c r="C17" s="1" t="s">
        <v>42</v>
      </c>
      <c r="D17" s="1" t="s">
        <v>15</v>
      </c>
      <c r="E17" s="1" t="s">
        <v>16</v>
      </c>
      <c r="F17" s="1">
        <v>48</v>
      </c>
      <c r="G17" s="1">
        <f t="shared" si="0"/>
        <v>5900</v>
      </c>
      <c r="H17" s="1">
        <f t="shared" si="1"/>
        <v>5600</v>
      </c>
      <c r="I17" s="1">
        <f t="shared" si="2"/>
        <v>283200</v>
      </c>
      <c r="J17" s="1">
        <f t="shared" si="3"/>
        <v>14400</v>
      </c>
    </row>
    <row r="18" spans="1:10" x14ac:dyDescent="0.25">
      <c r="A18" s="2">
        <v>44083</v>
      </c>
      <c r="B18" s="1" t="s">
        <v>6</v>
      </c>
      <c r="C18" s="1" t="s">
        <v>43</v>
      </c>
      <c r="D18" s="1" t="s">
        <v>24</v>
      </c>
      <c r="E18" s="1" t="s">
        <v>25</v>
      </c>
      <c r="F18" s="1">
        <v>56</v>
      </c>
      <c r="G18" s="1">
        <f t="shared" si="0"/>
        <v>800</v>
      </c>
      <c r="H18" s="1">
        <f t="shared" si="1"/>
        <v>650</v>
      </c>
      <c r="I18" s="1">
        <f t="shared" si="2"/>
        <v>44800</v>
      </c>
      <c r="J18" s="1">
        <f t="shared" si="3"/>
        <v>8400</v>
      </c>
    </row>
    <row r="19" spans="1:10" x14ac:dyDescent="0.25">
      <c r="A19" s="2">
        <v>44421</v>
      </c>
      <c r="B19" s="1" t="s">
        <v>18</v>
      </c>
      <c r="C19" s="1" t="s">
        <v>43</v>
      </c>
      <c r="D19" s="1" t="s">
        <v>9</v>
      </c>
      <c r="E19" s="1" t="s">
        <v>10</v>
      </c>
      <c r="F19" s="1">
        <v>42</v>
      </c>
      <c r="G19" s="1">
        <f t="shared" si="0"/>
        <v>1100</v>
      </c>
      <c r="H19" s="1">
        <f t="shared" si="1"/>
        <v>1050</v>
      </c>
      <c r="I19" s="1">
        <f t="shared" si="2"/>
        <v>46200</v>
      </c>
      <c r="J19" s="1">
        <f t="shared" si="3"/>
        <v>2100</v>
      </c>
    </row>
    <row r="20" spans="1:10" x14ac:dyDescent="0.25">
      <c r="A20" s="2">
        <v>44070</v>
      </c>
      <c r="B20" s="1" t="s">
        <v>27</v>
      </c>
      <c r="C20" s="1" t="s">
        <v>40</v>
      </c>
      <c r="D20" s="1" t="s">
        <v>12</v>
      </c>
      <c r="E20" s="1" t="s">
        <v>13</v>
      </c>
      <c r="F20" s="1">
        <v>64</v>
      </c>
      <c r="G20" s="1">
        <f t="shared" si="0"/>
        <v>3500</v>
      </c>
      <c r="H20" s="1">
        <f t="shared" si="1"/>
        <v>3300</v>
      </c>
      <c r="I20" s="1">
        <f t="shared" si="2"/>
        <v>224000</v>
      </c>
      <c r="J20" s="1">
        <f t="shared" si="3"/>
        <v>12800</v>
      </c>
    </row>
    <row r="21" spans="1:10" x14ac:dyDescent="0.25">
      <c r="A21" s="2">
        <v>44293</v>
      </c>
      <c r="B21" s="1" t="s">
        <v>18</v>
      </c>
      <c r="C21" s="1" t="s">
        <v>42</v>
      </c>
      <c r="D21" s="1" t="s">
        <v>7</v>
      </c>
      <c r="E21" s="1" t="s">
        <v>8</v>
      </c>
      <c r="F21" s="1">
        <v>53</v>
      </c>
      <c r="G21" s="1">
        <f t="shared" si="0"/>
        <v>1800</v>
      </c>
      <c r="H21" s="1">
        <f t="shared" si="1"/>
        <v>1600</v>
      </c>
      <c r="I21" s="1">
        <f t="shared" si="2"/>
        <v>95400</v>
      </c>
      <c r="J21" s="1">
        <f t="shared" si="3"/>
        <v>10600</v>
      </c>
    </row>
    <row r="22" spans="1:10" x14ac:dyDescent="0.25">
      <c r="A22" s="2">
        <v>43990</v>
      </c>
      <c r="B22" s="1" t="s">
        <v>19</v>
      </c>
      <c r="C22" s="1" t="s">
        <v>40</v>
      </c>
      <c r="D22" s="1" t="s">
        <v>24</v>
      </c>
      <c r="E22" s="1" t="s">
        <v>25</v>
      </c>
      <c r="F22" s="1">
        <v>57</v>
      </c>
      <c r="G22" s="1">
        <f t="shared" si="0"/>
        <v>800</v>
      </c>
      <c r="H22" s="1">
        <f t="shared" si="1"/>
        <v>650</v>
      </c>
      <c r="I22" s="1">
        <f t="shared" si="2"/>
        <v>45600</v>
      </c>
      <c r="J22" s="1">
        <f t="shared" si="3"/>
        <v>8550</v>
      </c>
    </row>
    <row r="23" spans="1:10" x14ac:dyDescent="0.25">
      <c r="A23" s="2">
        <v>44551</v>
      </c>
      <c r="B23" s="1" t="s">
        <v>27</v>
      </c>
      <c r="C23" s="1" t="s">
        <v>41</v>
      </c>
      <c r="D23" s="1" t="s">
        <v>22</v>
      </c>
      <c r="E23" s="1" t="s">
        <v>23</v>
      </c>
      <c r="F23" s="1">
        <v>42</v>
      </c>
      <c r="G23" s="1">
        <f t="shared" si="0"/>
        <v>5500</v>
      </c>
      <c r="H23" s="1">
        <f t="shared" si="1"/>
        <v>5100</v>
      </c>
      <c r="I23" s="1">
        <f t="shared" si="2"/>
        <v>231000</v>
      </c>
      <c r="J23" s="1">
        <f t="shared" si="3"/>
        <v>16800</v>
      </c>
    </row>
    <row r="24" spans="1:10" x14ac:dyDescent="0.25">
      <c r="A24" s="2">
        <v>44418</v>
      </c>
      <c r="B24" s="1" t="s">
        <v>11</v>
      </c>
      <c r="C24" s="1" t="s">
        <v>42</v>
      </c>
      <c r="D24" s="1" t="s">
        <v>9</v>
      </c>
      <c r="E24" s="1" t="s">
        <v>10</v>
      </c>
      <c r="F24" s="1">
        <v>59</v>
      </c>
      <c r="G24" s="1">
        <f t="shared" si="0"/>
        <v>1100</v>
      </c>
      <c r="H24" s="1">
        <f t="shared" si="1"/>
        <v>1050</v>
      </c>
      <c r="I24" s="1">
        <f t="shared" si="2"/>
        <v>64900</v>
      </c>
      <c r="J24" s="1">
        <f t="shared" si="3"/>
        <v>2950</v>
      </c>
    </row>
    <row r="25" spans="1:10" x14ac:dyDescent="0.25">
      <c r="A25" s="2">
        <v>44532</v>
      </c>
      <c r="B25" s="1" t="s">
        <v>21</v>
      </c>
      <c r="C25" s="1" t="s">
        <v>40</v>
      </c>
      <c r="D25" s="1" t="s">
        <v>15</v>
      </c>
      <c r="E25" s="1" t="s">
        <v>16</v>
      </c>
      <c r="F25" s="1">
        <v>47</v>
      </c>
      <c r="G25" s="1">
        <f t="shared" si="0"/>
        <v>5900</v>
      </c>
      <c r="H25" s="1">
        <f t="shared" si="1"/>
        <v>5600</v>
      </c>
      <c r="I25" s="1">
        <f t="shared" si="2"/>
        <v>277300</v>
      </c>
      <c r="J25" s="1">
        <f t="shared" si="3"/>
        <v>14100</v>
      </c>
    </row>
    <row r="26" spans="1:10" x14ac:dyDescent="0.25">
      <c r="A26" s="2">
        <v>44438</v>
      </c>
      <c r="B26" s="1" t="s">
        <v>11</v>
      </c>
      <c r="C26" s="1" t="s">
        <v>43</v>
      </c>
      <c r="D26" s="1" t="s">
        <v>24</v>
      </c>
      <c r="E26" s="1" t="s">
        <v>25</v>
      </c>
      <c r="F26" s="1">
        <v>66</v>
      </c>
      <c r="G26" s="1">
        <f t="shared" si="0"/>
        <v>800</v>
      </c>
      <c r="H26" s="1">
        <f t="shared" si="1"/>
        <v>650</v>
      </c>
      <c r="I26" s="1">
        <f t="shared" si="2"/>
        <v>52800</v>
      </c>
      <c r="J26" s="1">
        <f t="shared" si="3"/>
        <v>9900</v>
      </c>
    </row>
    <row r="27" spans="1:10" x14ac:dyDescent="0.25">
      <c r="A27" s="2">
        <v>43971</v>
      </c>
      <c r="B27" s="1" t="s">
        <v>20</v>
      </c>
      <c r="C27" s="1" t="s">
        <v>41</v>
      </c>
      <c r="D27" s="1" t="s">
        <v>22</v>
      </c>
      <c r="E27" s="1" t="s">
        <v>23</v>
      </c>
      <c r="F27" s="1">
        <v>64</v>
      </c>
      <c r="G27" s="1">
        <f t="shared" si="0"/>
        <v>5500</v>
      </c>
      <c r="H27" s="1">
        <f t="shared" si="1"/>
        <v>5100</v>
      </c>
      <c r="I27" s="1">
        <f t="shared" si="2"/>
        <v>352000</v>
      </c>
      <c r="J27" s="1">
        <f t="shared" si="3"/>
        <v>25600</v>
      </c>
    </row>
    <row r="28" spans="1:10" x14ac:dyDescent="0.25">
      <c r="A28" s="2">
        <v>44452</v>
      </c>
      <c r="B28" s="1" t="s">
        <v>20</v>
      </c>
      <c r="C28" s="1" t="s">
        <v>40</v>
      </c>
      <c r="D28" s="1" t="s">
        <v>12</v>
      </c>
      <c r="E28" s="1" t="s">
        <v>13</v>
      </c>
      <c r="F28" s="1">
        <v>66</v>
      </c>
      <c r="G28" s="1">
        <f t="shared" si="0"/>
        <v>3500</v>
      </c>
      <c r="H28" s="1">
        <f t="shared" si="1"/>
        <v>3300</v>
      </c>
      <c r="I28" s="1">
        <f t="shared" si="2"/>
        <v>231000</v>
      </c>
      <c r="J28" s="1">
        <f t="shared" si="3"/>
        <v>13200</v>
      </c>
    </row>
    <row r="29" spans="1:10" x14ac:dyDescent="0.25">
      <c r="A29" s="2">
        <v>44496</v>
      </c>
      <c r="B29" s="1" t="s">
        <v>14</v>
      </c>
      <c r="C29" s="1" t="s">
        <v>41</v>
      </c>
      <c r="D29" s="1" t="s">
        <v>9</v>
      </c>
      <c r="E29" s="1" t="s">
        <v>10</v>
      </c>
      <c r="F29" s="1">
        <v>38</v>
      </c>
      <c r="G29" s="1">
        <f t="shared" si="0"/>
        <v>1100</v>
      </c>
      <c r="H29" s="1">
        <f t="shared" si="1"/>
        <v>1050</v>
      </c>
      <c r="I29" s="1">
        <f t="shared" si="2"/>
        <v>41800</v>
      </c>
      <c r="J29" s="1">
        <f t="shared" si="3"/>
        <v>1900</v>
      </c>
    </row>
    <row r="30" spans="1:10" x14ac:dyDescent="0.25">
      <c r="A30" s="2">
        <v>44187</v>
      </c>
      <c r="B30" s="1" t="s">
        <v>20</v>
      </c>
      <c r="C30" s="1" t="s">
        <v>43</v>
      </c>
      <c r="D30" s="1" t="s">
        <v>12</v>
      </c>
      <c r="E30" s="1" t="s">
        <v>13</v>
      </c>
      <c r="F30" s="1">
        <v>34</v>
      </c>
      <c r="G30" s="1">
        <f t="shared" si="0"/>
        <v>3500</v>
      </c>
      <c r="H30" s="1">
        <f t="shared" si="1"/>
        <v>3300</v>
      </c>
      <c r="I30" s="1">
        <f t="shared" si="2"/>
        <v>119000</v>
      </c>
      <c r="J30" s="1">
        <f t="shared" si="3"/>
        <v>6800</v>
      </c>
    </row>
    <row r="31" spans="1:10" x14ac:dyDescent="0.25">
      <c r="A31" s="2">
        <v>44405</v>
      </c>
      <c r="B31" s="1" t="s">
        <v>11</v>
      </c>
      <c r="C31" s="1" t="s">
        <v>40</v>
      </c>
      <c r="D31" s="1" t="s">
        <v>9</v>
      </c>
      <c r="E31" s="1" t="s">
        <v>10</v>
      </c>
      <c r="F31" s="1">
        <v>46</v>
      </c>
      <c r="G31" s="1">
        <f t="shared" si="0"/>
        <v>1100</v>
      </c>
      <c r="H31" s="1">
        <f t="shared" si="1"/>
        <v>1050</v>
      </c>
      <c r="I31" s="1">
        <f t="shared" si="2"/>
        <v>50600</v>
      </c>
      <c r="J31" s="1">
        <f t="shared" si="3"/>
        <v>2300</v>
      </c>
    </row>
    <row r="32" spans="1:10" x14ac:dyDescent="0.25">
      <c r="A32" s="2">
        <v>44103</v>
      </c>
      <c r="B32" s="1" t="s">
        <v>18</v>
      </c>
      <c r="C32" s="1" t="s">
        <v>41</v>
      </c>
      <c r="D32" s="1" t="s">
        <v>9</v>
      </c>
      <c r="E32" s="1" t="s">
        <v>10</v>
      </c>
      <c r="F32" s="1">
        <v>52</v>
      </c>
      <c r="G32" s="1">
        <f t="shared" si="0"/>
        <v>1100</v>
      </c>
      <c r="H32" s="1">
        <f t="shared" si="1"/>
        <v>1050</v>
      </c>
      <c r="I32" s="1">
        <f t="shared" si="2"/>
        <v>57200</v>
      </c>
      <c r="J32" s="1">
        <f t="shared" si="3"/>
        <v>2600</v>
      </c>
    </row>
    <row r="33" spans="1:10" x14ac:dyDescent="0.25">
      <c r="A33" s="2">
        <v>44126</v>
      </c>
      <c r="B33" s="1" t="s">
        <v>11</v>
      </c>
      <c r="C33" s="1" t="s">
        <v>43</v>
      </c>
      <c r="D33" s="1" t="s">
        <v>24</v>
      </c>
      <c r="E33" s="1" t="s">
        <v>25</v>
      </c>
      <c r="F33" s="1">
        <v>59</v>
      </c>
      <c r="G33" s="1">
        <f t="shared" si="0"/>
        <v>800</v>
      </c>
      <c r="H33" s="1">
        <f t="shared" si="1"/>
        <v>650</v>
      </c>
      <c r="I33" s="1">
        <f t="shared" si="2"/>
        <v>47200</v>
      </c>
      <c r="J33" s="1">
        <f t="shared" si="3"/>
        <v>8850</v>
      </c>
    </row>
    <row r="34" spans="1:10" x14ac:dyDescent="0.25">
      <c r="A34" s="2">
        <v>43970</v>
      </c>
      <c r="B34" s="1" t="s">
        <v>14</v>
      </c>
      <c r="C34" s="1" t="s">
        <v>43</v>
      </c>
      <c r="D34" s="1" t="s">
        <v>12</v>
      </c>
      <c r="E34" s="1" t="s">
        <v>13</v>
      </c>
      <c r="F34" s="1">
        <v>36</v>
      </c>
      <c r="G34" s="1">
        <f t="shared" si="0"/>
        <v>3500</v>
      </c>
      <c r="H34" s="1">
        <f t="shared" si="1"/>
        <v>3300</v>
      </c>
      <c r="I34" s="1">
        <f t="shared" si="2"/>
        <v>126000</v>
      </c>
      <c r="J34" s="1">
        <f t="shared" si="3"/>
        <v>7200</v>
      </c>
    </row>
    <row r="35" spans="1:10" x14ac:dyDescent="0.25">
      <c r="A35" s="2">
        <v>44536</v>
      </c>
      <c r="B35" s="1" t="s">
        <v>20</v>
      </c>
      <c r="C35" s="1" t="s">
        <v>43</v>
      </c>
      <c r="D35" s="1" t="s">
        <v>7</v>
      </c>
      <c r="E35" s="1" t="s">
        <v>8</v>
      </c>
      <c r="F35" s="1">
        <v>48</v>
      </c>
      <c r="G35" s="1">
        <f t="shared" si="0"/>
        <v>1800</v>
      </c>
      <c r="H35" s="1">
        <f t="shared" si="1"/>
        <v>1600</v>
      </c>
      <c r="I35" s="1">
        <f t="shared" si="2"/>
        <v>86400</v>
      </c>
      <c r="J35" s="1">
        <f t="shared" si="3"/>
        <v>9600</v>
      </c>
    </row>
    <row r="36" spans="1:10" x14ac:dyDescent="0.25">
      <c r="A36" s="2">
        <v>44069</v>
      </c>
      <c r="B36" s="1" t="s">
        <v>6</v>
      </c>
      <c r="C36" s="1" t="s">
        <v>43</v>
      </c>
      <c r="D36" s="1" t="s">
        <v>22</v>
      </c>
      <c r="E36" s="1" t="s">
        <v>23</v>
      </c>
      <c r="F36" s="1">
        <v>44</v>
      </c>
      <c r="G36" s="1">
        <f t="shared" si="0"/>
        <v>5500</v>
      </c>
      <c r="H36" s="1">
        <f t="shared" si="1"/>
        <v>5100</v>
      </c>
      <c r="I36" s="1">
        <f t="shared" si="2"/>
        <v>242000</v>
      </c>
      <c r="J36" s="1">
        <f t="shared" si="3"/>
        <v>17600</v>
      </c>
    </row>
    <row r="37" spans="1:10" x14ac:dyDescent="0.25">
      <c r="A37" s="2">
        <v>44378</v>
      </c>
      <c r="B37" s="1" t="s">
        <v>14</v>
      </c>
      <c r="C37" s="1" t="s">
        <v>43</v>
      </c>
      <c r="D37" s="1" t="s">
        <v>22</v>
      </c>
      <c r="E37" s="1" t="s">
        <v>23</v>
      </c>
      <c r="F37" s="1">
        <v>49</v>
      </c>
      <c r="G37" s="1">
        <f t="shared" si="0"/>
        <v>5500</v>
      </c>
      <c r="H37" s="1">
        <f t="shared" si="1"/>
        <v>5100</v>
      </c>
      <c r="I37" s="1">
        <f t="shared" si="2"/>
        <v>269500</v>
      </c>
      <c r="J37" s="1">
        <f t="shared" si="3"/>
        <v>19600</v>
      </c>
    </row>
    <row r="38" spans="1:10" x14ac:dyDescent="0.25">
      <c r="A38" s="2">
        <v>44404</v>
      </c>
      <c r="B38" s="1" t="s">
        <v>20</v>
      </c>
      <c r="C38" s="1" t="s">
        <v>43</v>
      </c>
      <c r="D38" s="1" t="s">
        <v>7</v>
      </c>
      <c r="E38" s="1" t="s">
        <v>8</v>
      </c>
      <c r="F38" s="1">
        <v>57</v>
      </c>
      <c r="G38" s="1">
        <f t="shared" si="0"/>
        <v>1800</v>
      </c>
      <c r="H38" s="1">
        <f t="shared" si="1"/>
        <v>1600</v>
      </c>
      <c r="I38" s="1">
        <f t="shared" si="2"/>
        <v>102600</v>
      </c>
      <c r="J38" s="1">
        <f t="shared" si="3"/>
        <v>11400</v>
      </c>
    </row>
    <row r="39" spans="1:10" x14ac:dyDescent="0.25">
      <c r="A39" s="2">
        <v>44109</v>
      </c>
      <c r="B39" s="1" t="s">
        <v>26</v>
      </c>
      <c r="C39" s="1" t="s">
        <v>40</v>
      </c>
      <c r="D39" s="1" t="s">
        <v>15</v>
      </c>
      <c r="E39" s="1" t="s">
        <v>16</v>
      </c>
      <c r="F39" s="1">
        <v>46</v>
      </c>
      <c r="G39" s="1">
        <f t="shared" si="0"/>
        <v>5900</v>
      </c>
      <c r="H39" s="1">
        <f t="shared" si="1"/>
        <v>5600</v>
      </c>
      <c r="I39" s="1">
        <f t="shared" si="2"/>
        <v>271400</v>
      </c>
      <c r="J39" s="1">
        <f t="shared" si="3"/>
        <v>13800</v>
      </c>
    </row>
    <row r="40" spans="1:10" x14ac:dyDescent="0.25">
      <c r="A40" s="2">
        <v>44076</v>
      </c>
      <c r="B40" s="1" t="s">
        <v>18</v>
      </c>
      <c r="C40" s="1" t="s">
        <v>43</v>
      </c>
      <c r="D40" s="1" t="s">
        <v>9</v>
      </c>
      <c r="E40" s="1" t="s">
        <v>10</v>
      </c>
      <c r="F40" s="1">
        <v>43</v>
      </c>
      <c r="G40" s="1">
        <f t="shared" si="0"/>
        <v>1100</v>
      </c>
      <c r="H40" s="1">
        <f t="shared" si="1"/>
        <v>1050</v>
      </c>
      <c r="I40" s="1">
        <f t="shared" si="2"/>
        <v>47300</v>
      </c>
      <c r="J40" s="1">
        <f t="shared" si="3"/>
        <v>2150</v>
      </c>
    </row>
    <row r="41" spans="1:10" x14ac:dyDescent="0.25">
      <c r="A41" s="2">
        <v>44441</v>
      </c>
      <c r="B41" s="1" t="s">
        <v>17</v>
      </c>
      <c r="C41" s="1" t="s">
        <v>41</v>
      </c>
      <c r="D41" s="1" t="s">
        <v>22</v>
      </c>
      <c r="E41" s="1" t="s">
        <v>23</v>
      </c>
      <c r="F41" s="1">
        <v>54</v>
      </c>
      <c r="G41" s="1">
        <f t="shared" si="0"/>
        <v>5500</v>
      </c>
      <c r="H41" s="1">
        <f t="shared" si="1"/>
        <v>5100</v>
      </c>
      <c r="I41" s="1">
        <f t="shared" si="2"/>
        <v>297000</v>
      </c>
      <c r="J41" s="1">
        <f t="shared" si="3"/>
        <v>21600</v>
      </c>
    </row>
    <row r="42" spans="1:10" x14ac:dyDescent="0.25">
      <c r="A42" s="2">
        <v>44299</v>
      </c>
      <c r="B42" s="1" t="s">
        <v>11</v>
      </c>
      <c r="C42" s="1" t="s">
        <v>41</v>
      </c>
      <c r="D42" s="1" t="s">
        <v>15</v>
      </c>
      <c r="E42" s="1" t="s">
        <v>16</v>
      </c>
      <c r="F42" s="1">
        <v>66</v>
      </c>
      <c r="G42" s="1">
        <f t="shared" si="0"/>
        <v>5900</v>
      </c>
      <c r="H42" s="1">
        <f t="shared" si="1"/>
        <v>5600</v>
      </c>
      <c r="I42" s="1">
        <f t="shared" si="2"/>
        <v>389400</v>
      </c>
      <c r="J42" s="1">
        <f t="shared" si="3"/>
        <v>19800</v>
      </c>
    </row>
    <row r="43" spans="1:10" x14ac:dyDescent="0.25">
      <c r="A43" s="2">
        <v>44322</v>
      </c>
      <c r="B43" s="1" t="s">
        <v>17</v>
      </c>
      <c r="C43" s="1" t="s">
        <v>40</v>
      </c>
      <c r="D43" s="1" t="s">
        <v>24</v>
      </c>
      <c r="E43" s="1" t="s">
        <v>25</v>
      </c>
      <c r="F43" s="1">
        <v>53</v>
      </c>
      <c r="G43" s="1">
        <f t="shared" si="0"/>
        <v>800</v>
      </c>
      <c r="H43" s="1">
        <f t="shared" si="1"/>
        <v>650</v>
      </c>
      <c r="I43" s="1">
        <f t="shared" si="2"/>
        <v>42400</v>
      </c>
      <c r="J43" s="1">
        <f t="shared" si="3"/>
        <v>7950</v>
      </c>
    </row>
    <row r="44" spans="1:10" x14ac:dyDescent="0.25">
      <c r="A44" s="2">
        <v>44211</v>
      </c>
      <c r="B44" s="1" t="s">
        <v>17</v>
      </c>
      <c r="C44" s="1" t="s">
        <v>43</v>
      </c>
      <c r="D44" s="1" t="s">
        <v>9</v>
      </c>
      <c r="E44" s="1" t="s">
        <v>10</v>
      </c>
      <c r="F44" s="1">
        <v>51</v>
      </c>
      <c r="G44" s="1">
        <f t="shared" si="0"/>
        <v>1100</v>
      </c>
      <c r="H44" s="1">
        <f t="shared" si="1"/>
        <v>1050</v>
      </c>
      <c r="I44" s="1">
        <f t="shared" si="2"/>
        <v>56100</v>
      </c>
      <c r="J44" s="1">
        <f t="shared" si="3"/>
        <v>2550</v>
      </c>
    </row>
    <row r="45" spans="1:10" x14ac:dyDescent="0.25">
      <c r="A45" s="2">
        <v>44070</v>
      </c>
      <c r="B45" s="1" t="s">
        <v>14</v>
      </c>
      <c r="C45" s="1" t="s">
        <v>41</v>
      </c>
      <c r="D45" s="1" t="s">
        <v>9</v>
      </c>
      <c r="E45" s="1" t="s">
        <v>10</v>
      </c>
      <c r="F45" s="1">
        <v>58</v>
      </c>
      <c r="G45" s="1">
        <f t="shared" si="0"/>
        <v>1100</v>
      </c>
      <c r="H45" s="1">
        <f t="shared" si="1"/>
        <v>1050</v>
      </c>
      <c r="I45" s="1">
        <f t="shared" si="2"/>
        <v>63800</v>
      </c>
      <c r="J45" s="1">
        <f t="shared" si="3"/>
        <v>2900</v>
      </c>
    </row>
    <row r="46" spans="1:10" x14ac:dyDescent="0.25">
      <c r="A46" s="2">
        <v>44232</v>
      </c>
      <c r="B46" s="1" t="s">
        <v>19</v>
      </c>
      <c r="C46" s="1" t="s">
        <v>42</v>
      </c>
      <c r="D46" s="1" t="s">
        <v>22</v>
      </c>
      <c r="E46" s="1" t="s">
        <v>23</v>
      </c>
      <c r="F46" s="1">
        <v>66</v>
      </c>
      <c r="G46" s="1">
        <f t="shared" si="0"/>
        <v>5500</v>
      </c>
      <c r="H46" s="1">
        <f t="shared" si="1"/>
        <v>5100</v>
      </c>
      <c r="I46" s="1">
        <f t="shared" si="2"/>
        <v>363000</v>
      </c>
      <c r="J46" s="1">
        <f t="shared" si="3"/>
        <v>26400</v>
      </c>
    </row>
    <row r="47" spans="1:10" x14ac:dyDescent="0.25">
      <c r="A47" s="2">
        <v>44517</v>
      </c>
      <c r="B47" s="1" t="s">
        <v>19</v>
      </c>
      <c r="C47" s="1" t="s">
        <v>41</v>
      </c>
      <c r="D47" s="1" t="s">
        <v>15</v>
      </c>
      <c r="E47" s="1" t="s">
        <v>16</v>
      </c>
      <c r="F47" s="1">
        <v>63</v>
      </c>
      <c r="G47" s="1">
        <f t="shared" si="0"/>
        <v>5900</v>
      </c>
      <c r="H47" s="1">
        <f t="shared" si="1"/>
        <v>5600</v>
      </c>
      <c r="I47" s="1">
        <f t="shared" si="2"/>
        <v>371700</v>
      </c>
      <c r="J47" s="1">
        <f t="shared" si="3"/>
        <v>18900</v>
      </c>
    </row>
    <row r="48" spans="1:10" x14ac:dyDescent="0.25">
      <c r="A48" s="2">
        <v>44193</v>
      </c>
      <c r="B48" s="1" t="s">
        <v>27</v>
      </c>
      <c r="C48" s="1" t="s">
        <v>40</v>
      </c>
      <c r="D48" s="1" t="s">
        <v>12</v>
      </c>
      <c r="E48" s="1" t="s">
        <v>13</v>
      </c>
      <c r="F48" s="1">
        <v>52</v>
      </c>
      <c r="G48" s="1">
        <f t="shared" si="0"/>
        <v>3500</v>
      </c>
      <c r="H48" s="1">
        <f t="shared" si="1"/>
        <v>3300</v>
      </c>
      <c r="I48" s="1">
        <f t="shared" si="2"/>
        <v>182000</v>
      </c>
      <c r="J48" s="1">
        <f t="shared" si="3"/>
        <v>10400</v>
      </c>
    </row>
    <row r="49" spans="1:10" x14ac:dyDescent="0.25">
      <c r="A49" s="2">
        <v>44496</v>
      </c>
      <c r="B49" s="1" t="s">
        <v>21</v>
      </c>
      <c r="C49" s="1" t="s">
        <v>42</v>
      </c>
      <c r="D49" s="1" t="s">
        <v>9</v>
      </c>
      <c r="E49" s="1" t="s">
        <v>10</v>
      </c>
      <c r="F49" s="1">
        <v>44</v>
      </c>
      <c r="G49" s="1">
        <f t="shared" si="0"/>
        <v>1100</v>
      </c>
      <c r="H49" s="1">
        <f t="shared" si="1"/>
        <v>1050</v>
      </c>
      <c r="I49" s="1">
        <f t="shared" si="2"/>
        <v>48400</v>
      </c>
      <c r="J49" s="1">
        <f t="shared" si="3"/>
        <v>2200</v>
      </c>
    </row>
    <row r="50" spans="1:10" x14ac:dyDescent="0.25">
      <c r="A50" s="2">
        <v>44502</v>
      </c>
      <c r="B50" s="1" t="s">
        <v>20</v>
      </c>
      <c r="C50" s="1" t="s">
        <v>42</v>
      </c>
      <c r="D50" s="1" t="s">
        <v>15</v>
      </c>
      <c r="E50" s="1" t="s">
        <v>16</v>
      </c>
      <c r="F50" s="1">
        <v>40</v>
      </c>
      <c r="G50" s="1">
        <f t="shared" si="0"/>
        <v>5900</v>
      </c>
      <c r="H50" s="1">
        <f t="shared" si="1"/>
        <v>5600</v>
      </c>
      <c r="I50" s="1">
        <f t="shared" si="2"/>
        <v>236000</v>
      </c>
      <c r="J50" s="1">
        <f t="shared" si="3"/>
        <v>12000</v>
      </c>
    </row>
    <row r="51" spans="1:10" x14ac:dyDescent="0.25">
      <c r="A51" s="2">
        <v>43958</v>
      </c>
      <c r="B51" s="1" t="s">
        <v>11</v>
      </c>
      <c r="C51" s="1" t="s">
        <v>40</v>
      </c>
      <c r="D51" s="1" t="s">
        <v>12</v>
      </c>
      <c r="E51" s="1" t="s">
        <v>13</v>
      </c>
      <c r="F51" s="1">
        <v>58</v>
      </c>
      <c r="G51" s="1">
        <f t="shared" si="0"/>
        <v>3500</v>
      </c>
      <c r="H51" s="1">
        <f t="shared" si="1"/>
        <v>3300</v>
      </c>
      <c r="I51" s="1">
        <f t="shared" si="2"/>
        <v>203000</v>
      </c>
      <c r="J51" s="1">
        <f t="shared" si="3"/>
        <v>11600</v>
      </c>
    </row>
    <row r="52" spans="1:10" x14ac:dyDescent="0.25">
      <c r="A52" s="2">
        <v>44109</v>
      </c>
      <c r="B52" s="1" t="s">
        <v>18</v>
      </c>
      <c r="C52" s="1" t="s">
        <v>40</v>
      </c>
      <c r="D52" s="1" t="s">
        <v>9</v>
      </c>
      <c r="E52" s="1" t="s">
        <v>10</v>
      </c>
      <c r="F52" s="1">
        <v>47</v>
      </c>
      <c r="G52" s="1">
        <f t="shared" si="0"/>
        <v>1100</v>
      </c>
      <c r="H52" s="1">
        <f t="shared" si="1"/>
        <v>1050</v>
      </c>
      <c r="I52" s="1">
        <f t="shared" si="2"/>
        <v>51700</v>
      </c>
      <c r="J52" s="1">
        <f t="shared" si="3"/>
        <v>2350</v>
      </c>
    </row>
    <row r="53" spans="1:10" x14ac:dyDescent="0.25">
      <c r="A53" s="2">
        <v>44141</v>
      </c>
      <c r="B53" s="1" t="s">
        <v>6</v>
      </c>
      <c r="C53" s="1" t="s">
        <v>41</v>
      </c>
      <c r="D53" s="1" t="s">
        <v>24</v>
      </c>
      <c r="E53" s="1" t="s">
        <v>25</v>
      </c>
      <c r="F53" s="1">
        <v>50</v>
      </c>
      <c r="G53" s="1">
        <f t="shared" si="0"/>
        <v>800</v>
      </c>
      <c r="H53" s="1">
        <f t="shared" si="1"/>
        <v>650</v>
      </c>
      <c r="I53" s="1">
        <f t="shared" si="2"/>
        <v>40000</v>
      </c>
      <c r="J53" s="1">
        <f t="shared" si="3"/>
        <v>7500</v>
      </c>
    </row>
    <row r="54" spans="1:10" x14ac:dyDescent="0.25">
      <c r="A54" s="2">
        <v>44502</v>
      </c>
      <c r="B54" s="1" t="s">
        <v>11</v>
      </c>
      <c r="C54" s="1" t="s">
        <v>43</v>
      </c>
      <c r="D54" s="1" t="s">
        <v>7</v>
      </c>
      <c r="E54" s="1" t="s">
        <v>8</v>
      </c>
      <c r="F54" s="1">
        <v>47</v>
      </c>
      <c r="G54" s="1">
        <f t="shared" si="0"/>
        <v>1800</v>
      </c>
      <c r="H54" s="1">
        <f t="shared" si="1"/>
        <v>1600</v>
      </c>
      <c r="I54" s="1">
        <f t="shared" si="2"/>
        <v>84600</v>
      </c>
      <c r="J54" s="1">
        <f t="shared" si="3"/>
        <v>9400</v>
      </c>
    </row>
    <row r="55" spans="1:10" x14ac:dyDescent="0.25">
      <c r="A55" s="2">
        <v>44246</v>
      </c>
      <c r="B55" s="1" t="s">
        <v>26</v>
      </c>
      <c r="C55" s="1" t="s">
        <v>43</v>
      </c>
      <c r="D55" s="1" t="s">
        <v>24</v>
      </c>
      <c r="E55" s="1" t="s">
        <v>25</v>
      </c>
      <c r="F55" s="1">
        <v>66</v>
      </c>
      <c r="G55" s="1">
        <f t="shared" si="0"/>
        <v>800</v>
      </c>
      <c r="H55" s="1">
        <f t="shared" si="1"/>
        <v>650</v>
      </c>
      <c r="I55" s="1">
        <f t="shared" si="2"/>
        <v>52800</v>
      </c>
      <c r="J55" s="1">
        <f t="shared" si="3"/>
        <v>9900</v>
      </c>
    </row>
    <row r="56" spans="1:10" x14ac:dyDescent="0.25">
      <c r="A56" s="2">
        <v>44232</v>
      </c>
      <c r="B56" s="1" t="s">
        <v>11</v>
      </c>
      <c r="C56" s="1" t="s">
        <v>40</v>
      </c>
      <c r="D56" s="1" t="s">
        <v>15</v>
      </c>
      <c r="E56" s="1" t="s">
        <v>16</v>
      </c>
      <c r="F56" s="1">
        <v>36</v>
      </c>
      <c r="G56" s="1">
        <f t="shared" si="0"/>
        <v>5900</v>
      </c>
      <c r="H56" s="1">
        <f t="shared" si="1"/>
        <v>5600</v>
      </c>
      <c r="I56" s="1">
        <f t="shared" si="2"/>
        <v>212400</v>
      </c>
      <c r="J56" s="1">
        <f t="shared" si="3"/>
        <v>10800</v>
      </c>
    </row>
    <row r="57" spans="1:10" x14ac:dyDescent="0.25">
      <c r="A57" s="2">
        <v>44551</v>
      </c>
      <c r="B57" s="1" t="s">
        <v>11</v>
      </c>
      <c r="C57" s="1" t="s">
        <v>42</v>
      </c>
      <c r="D57" s="1" t="s">
        <v>15</v>
      </c>
      <c r="E57" s="1" t="s">
        <v>16</v>
      </c>
      <c r="F57" s="1">
        <v>45</v>
      </c>
      <c r="G57" s="1">
        <f t="shared" si="0"/>
        <v>5900</v>
      </c>
      <c r="H57" s="1">
        <f t="shared" si="1"/>
        <v>5600</v>
      </c>
      <c r="I57" s="1">
        <f t="shared" si="2"/>
        <v>265500</v>
      </c>
      <c r="J57" s="1">
        <f t="shared" si="3"/>
        <v>13500</v>
      </c>
    </row>
    <row r="58" spans="1:10" x14ac:dyDescent="0.25">
      <c r="A58" s="2">
        <v>44211</v>
      </c>
      <c r="B58" s="1" t="s">
        <v>6</v>
      </c>
      <c r="C58" s="1" t="s">
        <v>42</v>
      </c>
      <c r="D58" s="1" t="s">
        <v>15</v>
      </c>
      <c r="E58" s="1" t="s">
        <v>16</v>
      </c>
      <c r="F58" s="1">
        <v>51</v>
      </c>
      <c r="G58" s="1">
        <f t="shared" si="0"/>
        <v>5900</v>
      </c>
      <c r="H58" s="1">
        <f t="shared" si="1"/>
        <v>5600</v>
      </c>
      <c r="I58" s="1">
        <f t="shared" si="2"/>
        <v>300900</v>
      </c>
      <c r="J58" s="1">
        <f t="shared" si="3"/>
        <v>15300</v>
      </c>
    </row>
    <row r="59" spans="1:10" x14ac:dyDescent="0.25">
      <c r="A59" s="2">
        <v>44532</v>
      </c>
      <c r="B59" s="1" t="s">
        <v>17</v>
      </c>
      <c r="C59" s="1" t="s">
        <v>43</v>
      </c>
      <c r="D59" s="1" t="s">
        <v>15</v>
      </c>
      <c r="E59" s="1" t="s">
        <v>16</v>
      </c>
      <c r="F59" s="1">
        <v>40</v>
      </c>
      <c r="G59" s="1">
        <f t="shared" si="0"/>
        <v>5900</v>
      </c>
      <c r="H59" s="1">
        <f t="shared" si="1"/>
        <v>5600</v>
      </c>
      <c r="I59" s="1">
        <f t="shared" si="2"/>
        <v>236000</v>
      </c>
      <c r="J59" s="1">
        <f t="shared" si="3"/>
        <v>12000</v>
      </c>
    </row>
    <row r="60" spans="1:10" x14ac:dyDescent="0.25">
      <c r="A60" s="2">
        <v>44322</v>
      </c>
      <c r="B60" s="1" t="s">
        <v>21</v>
      </c>
      <c r="C60" s="1" t="s">
        <v>40</v>
      </c>
      <c r="D60" s="1" t="s">
        <v>12</v>
      </c>
      <c r="E60" s="1" t="s">
        <v>13</v>
      </c>
      <c r="F60" s="1">
        <v>55</v>
      </c>
      <c r="G60" s="1">
        <f t="shared" si="0"/>
        <v>3500</v>
      </c>
      <c r="H60" s="1">
        <f t="shared" si="1"/>
        <v>3300</v>
      </c>
      <c r="I60" s="1">
        <f t="shared" si="2"/>
        <v>192500</v>
      </c>
      <c r="J60" s="1">
        <f t="shared" si="3"/>
        <v>11000</v>
      </c>
    </row>
    <row r="61" spans="1:10" x14ac:dyDescent="0.25">
      <c r="A61" s="2">
        <v>44293</v>
      </c>
      <c r="B61" s="1" t="s">
        <v>17</v>
      </c>
      <c r="C61" s="1" t="s">
        <v>40</v>
      </c>
      <c r="D61" s="1" t="s">
        <v>22</v>
      </c>
      <c r="E61" s="1" t="s">
        <v>23</v>
      </c>
      <c r="F61" s="1">
        <v>63</v>
      </c>
      <c r="G61" s="1">
        <f t="shared" si="0"/>
        <v>5500</v>
      </c>
      <c r="H61" s="1">
        <f t="shared" si="1"/>
        <v>5100</v>
      </c>
      <c r="I61" s="1">
        <f t="shared" si="2"/>
        <v>346500</v>
      </c>
      <c r="J61" s="1">
        <f t="shared" si="3"/>
        <v>25200</v>
      </c>
    </row>
    <row r="62" spans="1:10" x14ac:dyDescent="0.25">
      <c r="A62" s="2">
        <v>44069</v>
      </c>
      <c r="B62" s="1" t="s">
        <v>21</v>
      </c>
      <c r="C62" s="1" t="s">
        <v>40</v>
      </c>
      <c r="D62" s="1" t="s">
        <v>22</v>
      </c>
      <c r="E62" s="1" t="s">
        <v>23</v>
      </c>
      <c r="F62" s="1">
        <v>58</v>
      </c>
      <c r="G62" s="1">
        <f t="shared" si="0"/>
        <v>5500</v>
      </c>
      <c r="H62" s="1">
        <f t="shared" si="1"/>
        <v>5100</v>
      </c>
      <c r="I62" s="1">
        <f t="shared" si="2"/>
        <v>319000</v>
      </c>
      <c r="J62" s="1">
        <f t="shared" si="3"/>
        <v>23200</v>
      </c>
    </row>
    <row r="63" spans="1:10" x14ac:dyDescent="0.25">
      <c r="A63" s="2">
        <v>44469</v>
      </c>
      <c r="B63" s="1" t="s">
        <v>18</v>
      </c>
      <c r="C63" s="1" t="s">
        <v>40</v>
      </c>
      <c r="D63" s="1" t="s">
        <v>9</v>
      </c>
      <c r="E63" s="1" t="s">
        <v>10</v>
      </c>
      <c r="F63" s="1">
        <v>60</v>
      </c>
      <c r="G63" s="1">
        <f t="shared" si="0"/>
        <v>1100</v>
      </c>
      <c r="H63" s="1">
        <f t="shared" si="1"/>
        <v>1050</v>
      </c>
      <c r="I63" s="1">
        <f t="shared" si="2"/>
        <v>66000</v>
      </c>
      <c r="J63" s="1">
        <f t="shared" si="3"/>
        <v>3000</v>
      </c>
    </row>
    <row r="64" spans="1:10" x14ac:dyDescent="0.25">
      <c r="A64" s="2">
        <v>44069</v>
      </c>
      <c r="B64" s="1" t="s">
        <v>21</v>
      </c>
      <c r="C64" s="1" t="s">
        <v>40</v>
      </c>
      <c r="D64" s="1" t="s">
        <v>9</v>
      </c>
      <c r="E64" s="1" t="s">
        <v>10</v>
      </c>
      <c r="F64" s="1">
        <v>66</v>
      </c>
      <c r="G64" s="1">
        <f t="shared" si="0"/>
        <v>1100</v>
      </c>
      <c r="H64" s="1">
        <f t="shared" si="1"/>
        <v>1050</v>
      </c>
      <c r="I64" s="1">
        <f t="shared" si="2"/>
        <v>72600</v>
      </c>
      <c r="J64" s="1">
        <f t="shared" si="3"/>
        <v>3300</v>
      </c>
    </row>
    <row r="65" spans="1:10" x14ac:dyDescent="0.25">
      <c r="A65" s="2">
        <v>44113</v>
      </c>
      <c r="B65" s="1" t="s">
        <v>21</v>
      </c>
      <c r="C65" s="1" t="s">
        <v>40</v>
      </c>
      <c r="D65" s="1" t="s">
        <v>24</v>
      </c>
      <c r="E65" s="1" t="s">
        <v>25</v>
      </c>
      <c r="F65" s="1">
        <v>47</v>
      </c>
      <c r="G65" s="1">
        <f t="shared" si="0"/>
        <v>800</v>
      </c>
      <c r="H65" s="1">
        <f t="shared" si="1"/>
        <v>650</v>
      </c>
      <c r="I65" s="1">
        <f t="shared" si="2"/>
        <v>37600</v>
      </c>
      <c r="J65" s="1">
        <f t="shared" si="3"/>
        <v>7050</v>
      </c>
    </row>
    <row r="66" spans="1:10" x14ac:dyDescent="0.25">
      <c r="A66" s="2">
        <v>44293</v>
      </c>
      <c r="B66" s="1" t="s">
        <v>20</v>
      </c>
      <c r="C66" s="1" t="s">
        <v>42</v>
      </c>
      <c r="D66" s="1" t="s">
        <v>22</v>
      </c>
      <c r="E66" s="1" t="s">
        <v>23</v>
      </c>
      <c r="F66" s="1">
        <v>43</v>
      </c>
      <c r="G66" s="1">
        <f t="shared" si="0"/>
        <v>5500</v>
      </c>
      <c r="H66" s="1">
        <f t="shared" si="1"/>
        <v>5100</v>
      </c>
      <c r="I66" s="1">
        <f t="shared" si="2"/>
        <v>236500</v>
      </c>
      <c r="J66" s="1">
        <f t="shared" si="3"/>
        <v>17200</v>
      </c>
    </row>
    <row r="67" spans="1:10" x14ac:dyDescent="0.25">
      <c r="A67" s="2">
        <v>44126</v>
      </c>
      <c r="B67" s="1" t="s">
        <v>20</v>
      </c>
      <c r="C67" s="1" t="s">
        <v>42</v>
      </c>
      <c r="D67" s="1" t="s">
        <v>15</v>
      </c>
      <c r="E67" s="1" t="s">
        <v>16</v>
      </c>
      <c r="F67" s="1">
        <v>55</v>
      </c>
      <c r="G67" s="1">
        <f t="shared" ref="G67:G130" si="4">IF("BABYFOOD"=E67,1800,IF("JEWELRY"=E67,5500,IF("CHAIR"=E67,800,IF("COOKWARE"=E67,1100,IF("LAPTOP"=E67,5900,IF("FITNESS"=E67,3500))))))</f>
        <v>5900</v>
      </c>
      <c r="H67" s="1">
        <f t="shared" ref="H67:H130" si="5">IF(E67="BABYFOOD",1600,IF(E67="COOKWARE",1050,IF(E67="FITNESS",3300,IF(E67="LAPTOP",5600,IF(E67="JEWELRY",5100,IF(E67="CHAIR",650))))))</f>
        <v>5600</v>
      </c>
      <c r="I67" s="1">
        <f t="shared" ref="I67:I130" si="6">F67*G67</f>
        <v>324500</v>
      </c>
      <c r="J67" s="1">
        <f t="shared" ref="J67:J130" si="7">I67-(H67*F67)</f>
        <v>16500</v>
      </c>
    </row>
    <row r="68" spans="1:10" x14ac:dyDescent="0.25">
      <c r="A68" s="2">
        <v>44070</v>
      </c>
      <c r="B68" s="1" t="s">
        <v>11</v>
      </c>
      <c r="C68" s="1" t="s">
        <v>41</v>
      </c>
      <c r="D68" s="1" t="s">
        <v>9</v>
      </c>
      <c r="E68" s="1" t="s">
        <v>10</v>
      </c>
      <c r="F68" s="1">
        <v>44</v>
      </c>
      <c r="G68" s="1">
        <f t="shared" si="4"/>
        <v>1100</v>
      </c>
      <c r="H68" s="1">
        <f t="shared" si="5"/>
        <v>1050</v>
      </c>
      <c r="I68" s="1">
        <f t="shared" si="6"/>
        <v>48400</v>
      </c>
      <c r="J68" s="1">
        <f t="shared" si="7"/>
        <v>2200</v>
      </c>
    </row>
    <row r="69" spans="1:10" x14ac:dyDescent="0.25">
      <c r="A69" s="2">
        <v>44230</v>
      </c>
      <c r="B69" s="1" t="s">
        <v>6</v>
      </c>
      <c r="C69" s="1" t="s">
        <v>41</v>
      </c>
      <c r="D69" s="1" t="s">
        <v>9</v>
      </c>
      <c r="E69" s="1" t="s">
        <v>10</v>
      </c>
      <c r="F69" s="1">
        <v>43</v>
      </c>
      <c r="G69" s="1">
        <f t="shared" si="4"/>
        <v>1100</v>
      </c>
      <c r="H69" s="1">
        <f t="shared" si="5"/>
        <v>1050</v>
      </c>
      <c r="I69" s="1">
        <f t="shared" si="6"/>
        <v>47300</v>
      </c>
      <c r="J69" s="1">
        <f t="shared" si="7"/>
        <v>2150</v>
      </c>
    </row>
    <row r="70" spans="1:10" x14ac:dyDescent="0.25">
      <c r="A70" s="2">
        <v>44211</v>
      </c>
      <c r="B70" s="1" t="s">
        <v>18</v>
      </c>
      <c r="C70" s="1" t="s">
        <v>40</v>
      </c>
      <c r="D70" s="1" t="s">
        <v>24</v>
      </c>
      <c r="E70" s="1" t="s">
        <v>25</v>
      </c>
      <c r="F70" s="1">
        <v>41</v>
      </c>
      <c r="G70" s="1">
        <f t="shared" si="4"/>
        <v>800</v>
      </c>
      <c r="H70" s="1">
        <f t="shared" si="5"/>
        <v>650</v>
      </c>
      <c r="I70" s="1">
        <f t="shared" si="6"/>
        <v>32800</v>
      </c>
      <c r="J70" s="1">
        <f t="shared" si="7"/>
        <v>6150</v>
      </c>
    </row>
    <row r="71" spans="1:10" x14ac:dyDescent="0.25">
      <c r="A71" s="2">
        <v>44322</v>
      </c>
      <c r="B71" s="1" t="s">
        <v>11</v>
      </c>
      <c r="C71" s="1" t="s">
        <v>40</v>
      </c>
      <c r="D71" s="1" t="s">
        <v>7</v>
      </c>
      <c r="E71" s="1" t="s">
        <v>8</v>
      </c>
      <c r="F71" s="1">
        <v>36</v>
      </c>
      <c r="G71" s="1">
        <f t="shared" si="4"/>
        <v>1800</v>
      </c>
      <c r="H71" s="1">
        <f t="shared" si="5"/>
        <v>1600</v>
      </c>
      <c r="I71" s="1">
        <f t="shared" si="6"/>
        <v>64800</v>
      </c>
      <c r="J71" s="1">
        <f t="shared" si="7"/>
        <v>7200</v>
      </c>
    </row>
    <row r="72" spans="1:10" x14ac:dyDescent="0.25">
      <c r="A72" s="2">
        <v>44404</v>
      </c>
      <c r="B72" s="1" t="s">
        <v>21</v>
      </c>
      <c r="C72" s="1" t="s">
        <v>41</v>
      </c>
      <c r="D72" s="1" t="s">
        <v>22</v>
      </c>
      <c r="E72" s="1" t="s">
        <v>23</v>
      </c>
      <c r="F72" s="1">
        <v>47</v>
      </c>
      <c r="G72" s="1">
        <f t="shared" si="4"/>
        <v>5500</v>
      </c>
      <c r="H72" s="1">
        <f t="shared" si="5"/>
        <v>5100</v>
      </c>
      <c r="I72" s="1">
        <f t="shared" si="6"/>
        <v>258500</v>
      </c>
      <c r="J72" s="1">
        <f t="shared" si="7"/>
        <v>18800</v>
      </c>
    </row>
    <row r="73" spans="1:10" x14ac:dyDescent="0.25">
      <c r="A73" s="2">
        <v>44293</v>
      </c>
      <c r="B73" s="1" t="s">
        <v>14</v>
      </c>
      <c r="C73" s="1" t="s">
        <v>43</v>
      </c>
      <c r="D73" s="1" t="s">
        <v>15</v>
      </c>
      <c r="E73" s="1" t="s">
        <v>16</v>
      </c>
      <c r="F73" s="1">
        <v>54</v>
      </c>
      <c r="G73" s="1">
        <f t="shared" si="4"/>
        <v>5900</v>
      </c>
      <c r="H73" s="1">
        <f t="shared" si="5"/>
        <v>5600</v>
      </c>
      <c r="I73" s="1">
        <f t="shared" si="6"/>
        <v>318600</v>
      </c>
      <c r="J73" s="1">
        <f t="shared" si="7"/>
        <v>16200</v>
      </c>
    </row>
    <row r="74" spans="1:10" x14ac:dyDescent="0.25">
      <c r="A74" s="2">
        <v>44452</v>
      </c>
      <c r="B74" s="1" t="s">
        <v>27</v>
      </c>
      <c r="C74" s="1" t="s">
        <v>43</v>
      </c>
      <c r="D74" s="1" t="s">
        <v>12</v>
      </c>
      <c r="E74" s="1" t="s">
        <v>13</v>
      </c>
      <c r="F74" s="1">
        <v>59</v>
      </c>
      <c r="G74" s="1">
        <f t="shared" si="4"/>
        <v>3500</v>
      </c>
      <c r="H74" s="1">
        <f t="shared" si="5"/>
        <v>3300</v>
      </c>
      <c r="I74" s="1">
        <f t="shared" si="6"/>
        <v>206500</v>
      </c>
      <c r="J74" s="1">
        <f t="shared" si="7"/>
        <v>11800</v>
      </c>
    </row>
    <row r="75" spans="1:10" x14ac:dyDescent="0.25">
      <c r="A75" s="2">
        <v>44462</v>
      </c>
      <c r="B75" s="1" t="s">
        <v>18</v>
      </c>
      <c r="C75" s="1" t="s">
        <v>41</v>
      </c>
      <c r="D75" s="1" t="s">
        <v>24</v>
      </c>
      <c r="E75" s="1" t="s">
        <v>25</v>
      </c>
      <c r="F75" s="1">
        <v>57</v>
      </c>
      <c r="G75" s="1">
        <f t="shared" si="4"/>
        <v>800</v>
      </c>
      <c r="H75" s="1">
        <f t="shared" si="5"/>
        <v>650</v>
      </c>
      <c r="I75" s="1">
        <f t="shared" si="6"/>
        <v>45600</v>
      </c>
      <c r="J75" s="1">
        <f t="shared" si="7"/>
        <v>8550</v>
      </c>
    </row>
    <row r="76" spans="1:10" x14ac:dyDescent="0.25">
      <c r="A76" s="2">
        <v>44193</v>
      </c>
      <c r="B76" s="1" t="s">
        <v>27</v>
      </c>
      <c r="C76" s="1" t="s">
        <v>41</v>
      </c>
      <c r="D76" s="1" t="s">
        <v>7</v>
      </c>
      <c r="E76" s="1" t="s">
        <v>8</v>
      </c>
      <c r="F76" s="1">
        <v>58</v>
      </c>
      <c r="G76" s="1">
        <f t="shared" si="4"/>
        <v>1800</v>
      </c>
      <c r="H76" s="1">
        <f t="shared" si="5"/>
        <v>1600</v>
      </c>
      <c r="I76" s="1">
        <f t="shared" si="6"/>
        <v>104400</v>
      </c>
      <c r="J76" s="1">
        <f t="shared" si="7"/>
        <v>11600</v>
      </c>
    </row>
    <row r="77" spans="1:10" x14ac:dyDescent="0.25">
      <c r="A77" s="2">
        <v>44421</v>
      </c>
      <c r="B77" s="1" t="s">
        <v>14</v>
      </c>
      <c r="C77" s="1" t="s">
        <v>43</v>
      </c>
      <c r="D77" s="1" t="s">
        <v>24</v>
      </c>
      <c r="E77" s="1" t="s">
        <v>25</v>
      </c>
      <c r="F77" s="1">
        <v>34</v>
      </c>
      <c r="G77" s="1">
        <f t="shared" si="4"/>
        <v>800</v>
      </c>
      <c r="H77" s="1">
        <f t="shared" si="5"/>
        <v>650</v>
      </c>
      <c r="I77" s="1">
        <f t="shared" si="6"/>
        <v>27200</v>
      </c>
      <c r="J77" s="1">
        <f t="shared" si="7"/>
        <v>5100</v>
      </c>
    </row>
    <row r="78" spans="1:10" x14ac:dyDescent="0.25">
      <c r="A78" s="2">
        <v>44070</v>
      </c>
      <c r="B78" s="1" t="s">
        <v>17</v>
      </c>
      <c r="C78" s="1" t="s">
        <v>42</v>
      </c>
      <c r="D78" s="1" t="s">
        <v>24</v>
      </c>
      <c r="E78" s="1" t="s">
        <v>25</v>
      </c>
      <c r="F78" s="1">
        <v>53</v>
      </c>
      <c r="G78" s="1">
        <f t="shared" si="4"/>
        <v>800</v>
      </c>
      <c r="H78" s="1">
        <f t="shared" si="5"/>
        <v>650</v>
      </c>
      <c r="I78" s="1">
        <f t="shared" si="6"/>
        <v>42400</v>
      </c>
      <c r="J78" s="1">
        <f t="shared" si="7"/>
        <v>7950</v>
      </c>
    </row>
    <row r="79" spans="1:10" x14ac:dyDescent="0.25">
      <c r="A79" s="2">
        <v>44418</v>
      </c>
      <c r="B79" s="1" t="s">
        <v>21</v>
      </c>
      <c r="C79" s="1" t="s">
        <v>40</v>
      </c>
      <c r="D79" s="1" t="s">
        <v>24</v>
      </c>
      <c r="E79" s="1" t="s">
        <v>25</v>
      </c>
      <c r="F79" s="1">
        <v>44</v>
      </c>
      <c r="G79" s="1">
        <f t="shared" si="4"/>
        <v>800</v>
      </c>
      <c r="H79" s="1">
        <f t="shared" si="5"/>
        <v>650</v>
      </c>
      <c r="I79" s="1">
        <f t="shared" si="6"/>
        <v>35200</v>
      </c>
      <c r="J79" s="1">
        <f t="shared" si="7"/>
        <v>6600</v>
      </c>
    </row>
    <row r="80" spans="1:10" x14ac:dyDescent="0.25">
      <c r="A80" s="2">
        <v>44070</v>
      </c>
      <c r="B80" s="1" t="s">
        <v>21</v>
      </c>
      <c r="C80" s="1" t="s">
        <v>40</v>
      </c>
      <c r="D80" s="1" t="s">
        <v>22</v>
      </c>
      <c r="E80" s="1" t="s">
        <v>23</v>
      </c>
      <c r="F80" s="1">
        <v>56</v>
      </c>
      <c r="G80" s="1">
        <f t="shared" si="4"/>
        <v>5500</v>
      </c>
      <c r="H80" s="1">
        <f t="shared" si="5"/>
        <v>5100</v>
      </c>
      <c r="I80" s="1">
        <f t="shared" si="6"/>
        <v>308000</v>
      </c>
      <c r="J80" s="1">
        <f t="shared" si="7"/>
        <v>22400</v>
      </c>
    </row>
    <row r="81" spans="1:10" x14ac:dyDescent="0.25">
      <c r="A81" s="2">
        <v>44141</v>
      </c>
      <c r="B81" s="1" t="s">
        <v>14</v>
      </c>
      <c r="C81" s="1" t="s">
        <v>42</v>
      </c>
      <c r="D81" s="1" t="s">
        <v>24</v>
      </c>
      <c r="E81" s="1" t="s">
        <v>25</v>
      </c>
      <c r="F81" s="1">
        <v>62</v>
      </c>
      <c r="G81" s="1">
        <f t="shared" si="4"/>
        <v>800</v>
      </c>
      <c r="H81" s="1">
        <f t="shared" si="5"/>
        <v>650</v>
      </c>
      <c r="I81" s="1">
        <f t="shared" si="6"/>
        <v>49600</v>
      </c>
      <c r="J81" s="1">
        <f t="shared" si="7"/>
        <v>9300</v>
      </c>
    </row>
    <row r="82" spans="1:10" x14ac:dyDescent="0.25">
      <c r="A82" s="2">
        <v>44421</v>
      </c>
      <c r="B82" s="1" t="s">
        <v>11</v>
      </c>
      <c r="C82" s="1" t="s">
        <v>41</v>
      </c>
      <c r="D82" s="1" t="s">
        <v>7</v>
      </c>
      <c r="E82" s="1" t="s">
        <v>8</v>
      </c>
      <c r="F82" s="1">
        <v>56</v>
      </c>
      <c r="G82" s="1">
        <f t="shared" si="4"/>
        <v>1800</v>
      </c>
      <c r="H82" s="1">
        <f t="shared" si="5"/>
        <v>1600</v>
      </c>
      <c r="I82" s="1">
        <f t="shared" si="6"/>
        <v>100800</v>
      </c>
      <c r="J82" s="1">
        <f t="shared" si="7"/>
        <v>11200</v>
      </c>
    </row>
    <row r="83" spans="1:10" x14ac:dyDescent="0.25">
      <c r="A83" s="2">
        <v>44446</v>
      </c>
      <c r="B83" s="1" t="s">
        <v>21</v>
      </c>
      <c r="C83" s="1" t="s">
        <v>40</v>
      </c>
      <c r="D83" s="1" t="s">
        <v>15</v>
      </c>
      <c r="E83" s="1" t="s">
        <v>16</v>
      </c>
      <c r="F83" s="1">
        <v>63</v>
      </c>
      <c r="G83" s="1">
        <f t="shared" si="4"/>
        <v>5900</v>
      </c>
      <c r="H83" s="1">
        <f t="shared" si="5"/>
        <v>5600</v>
      </c>
      <c r="I83" s="1">
        <f t="shared" si="6"/>
        <v>371700</v>
      </c>
      <c r="J83" s="1">
        <f t="shared" si="7"/>
        <v>18900</v>
      </c>
    </row>
    <row r="84" spans="1:10" x14ac:dyDescent="0.25">
      <c r="A84" s="2">
        <v>44421</v>
      </c>
      <c r="B84" s="1" t="s">
        <v>6</v>
      </c>
      <c r="C84" s="1" t="s">
        <v>43</v>
      </c>
      <c r="D84" s="1" t="s">
        <v>7</v>
      </c>
      <c r="E84" s="1" t="s">
        <v>8</v>
      </c>
      <c r="F84" s="1">
        <v>51</v>
      </c>
      <c r="G84" s="1">
        <f t="shared" si="4"/>
        <v>1800</v>
      </c>
      <c r="H84" s="1">
        <f t="shared" si="5"/>
        <v>1600</v>
      </c>
      <c r="I84" s="1">
        <f t="shared" si="6"/>
        <v>91800</v>
      </c>
      <c r="J84" s="1">
        <f t="shared" si="7"/>
        <v>10200</v>
      </c>
    </row>
    <row r="85" spans="1:10" x14ac:dyDescent="0.25">
      <c r="A85" s="2">
        <v>44113</v>
      </c>
      <c r="B85" s="1" t="s">
        <v>26</v>
      </c>
      <c r="C85" s="1" t="s">
        <v>42</v>
      </c>
      <c r="D85" s="1" t="s">
        <v>9</v>
      </c>
      <c r="E85" s="1" t="s">
        <v>10</v>
      </c>
      <c r="F85" s="1">
        <v>55</v>
      </c>
      <c r="G85" s="1">
        <f t="shared" si="4"/>
        <v>1100</v>
      </c>
      <c r="H85" s="1">
        <f t="shared" si="5"/>
        <v>1050</v>
      </c>
      <c r="I85" s="1">
        <f t="shared" si="6"/>
        <v>60500</v>
      </c>
      <c r="J85" s="1">
        <f t="shared" si="7"/>
        <v>2750</v>
      </c>
    </row>
    <row r="86" spans="1:10" x14ac:dyDescent="0.25">
      <c r="A86" s="2">
        <v>44193</v>
      </c>
      <c r="B86" s="1" t="s">
        <v>11</v>
      </c>
      <c r="C86" s="1" t="s">
        <v>42</v>
      </c>
      <c r="D86" s="1" t="s">
        <v>7</v>
      </c>
      <c r="E86" s="1" t="s">
        <v>8</v>
      </c>
      <c r="F86" s="1">
        <v>66</v>
      </c>
      <c r="G86" s="1">
        <f t="shared" si="4"/>
        <v>1800</v>
      </c>
      <c r="H86" s="1">
        <f t="shared" si="5"/>
        <v>1600</v>
      </c>
      <c r="I86" s="1">
        <f t="shared" si="6"/>
        <v>118800</v>
      </c>
      <c r="J86" s="1">
        <f t="shared" si="7"/>
        <v>13200</v>
      </c>
    </row>
    <row r="87" spans="1:10" x14ac:dyDescent="0.25">
      <c r="A87" s="2">
        <v>44083</v>
      </c>
      <c r="B87" s="1" t="s">
        <v>17</v>
      </c>
      <c r="C87" s="1" t="s">
        <v>42</v>
      </c>
      <c r="D87" s="1" t="s">
        <v>24</v>
      </c>
      <c r="E87" s="1" t="s">
        <v>25</v>
      </c>
      <c r="F87" s="1">
        <v>35</v>
      </c>
      <c r="G87" s="1">
        <f t="shared" si="4"/>
        <v>800</v>
      </c>
      <c r="H87" s="1">
        <f t="shared" si="5"/>
        <v>650</v>
      </c>
      <c r="I87" s="1">
        <f t="shared" si="6"/>
        <v>28000</v>
      </c>
      <c r="J87" s="1">
        <f t="shared" si="7"/>
        <v>5250</v>
      </c>
    </row>
    <row r="88" spans="1:10" x14ac:dyDescent="0.25">
      <c r="A88" s="2">
        <v>44469</v>
      </c>
      <c r="B88" s="1" t="s">
        <v>11</v>
      </c>
      <c r="C88" s="1" t="s">
        <v>43</v>
      </c>
      <c r="D88" s="1" t="s">
        <v>12</v>
      </c>
      <c r="E88" s="1" t="s">
        <v>13</v>
      </c>
      <c r="F88" s="1">
        <v>57</v>
      </c>
      <c r="G88" s="1">
        <f t="shared" si="4"/>
        <v>3500</v>
      </c>
      <c r="H88" s="1">
        <f t="shared" si="5"/>
        <v>3300</v>
      </c>
      <c r="I88" s="1">
        <f t="shared" si="6"/>
        <v>199500</v>
      </c>
      <c r="J88" s="1">
        <f t="shared" si="7"/>
        <v>11400</v>
      </c>
    </row>
    <row r="89" spans="1:10" x14ac:dyDescent="0.25">
      <c r="A89" s="2">
        <v>44362</v>
      </c>
      <c r="B89" s="1" t="s">
        <v>6</v>
      </c>
      <c r="C89" s="1" t="s">
        <v>40</v>
      </c>
      <c r="D89" s="1" t="s">
        <v>22</v>
      </c>
      <c r="E89" s="1" t="s">
        <v>23</v>
      </c>
      <c r="F89" s="1">
        <v>42</v>
      </c>
      <c r="G89" s="1">
        <f t="shared" si="4"/>
        <v>5500</v>
      </c>
      <c r="H89" s="1">
        <f t="shared" si="5"/>
        <v>5100</v>
      </c>
      <c r="I89" s="1">
        <f t="shared" si="6"/>
        <v>231000</v>
      </c>
      <c r="J89" s="1">
        <f t="shared" si="7"/>
        <v>16800</v>
      </c>
    </row>
    <row r="90" spans="1:10" x14ac:dyDescent="0.25">
      <c r="A90" s="2">
        <v>44404</v>
      </c>
      <c r="B90" s="1" t="s">
        <v>11</v>
      </c>
      <c r="C90" s="1" t="s">
        <v>40</v>
      </c>
      <c r="D90" s="1" t="s">
        <v>22</v>
      </c>
      <c r="E90" s="1" t="s">
        <v>23</v>
      </c>
      <c r="F90" s="1">
        <v>46</v>
      </c>
      <c r="G90" s="1">
        <f t="shared" si="4"/>
        <v>5500</v>
      </c>
      <c r="H90" s="1">
        <f t="shared" si="5"/>
        <v>5100</v>
      </c>
      <c r="I90" s="1">
        <f t="shared" si="6"/>
        <v>253000</v>
      </c>
      <c r="J90" s="1">
        <f t="shared" si="7"/>
        <v>18400</v>
      </c>
    </row>
    <row r="91" spans="1:10" x14ac:dyDescent="0.25">
      <c r="A91" s="2">
        <v>44076</v>
      </c>
      <c r="B91" s="1" t="s">
        <v>6</v>
      </c>
      <c r="C91" s="1" t="s">
        <v>42</v>
      </c>
      <c r="D91" s="1" t="s">
        <v>9</v>
      </c>
      <c r="E91" s="1" t="s">
        <v>10</v>
      </c>
      <c r="F91" s="1">
        <v>61</v>
      </c>
      <c r="G91" s="1">
        <f t="shared" si="4"/>
        <v>1100</v>
      </c>
      <c r="H91" s="1">
        <f t="shared" si="5"/>
        <v>1050</v>
      </c>
      <c r="I91" s="1">
        <f t="shared" si="6"/>
        <v>67100</v>
      </c>
      <c r="J91" s="1">
        <f t="shared" si="7"/>
        <v>3050</v>
      </c>
    </row>
    <row r="92" spans="1:10" x14ac:dyDescent="0.25">
      <c r="A92" s="2">
        <v>44246</v>
      </c>
      <c r="B92" s="1" t="s">
        <v>27</v>
      </c>
      <c r="C92" s="1" t="s">
        <v>42</v>
      </c>
      <c r="D92" s="1" t="s">
        <v>7</v>
      </c>
      <c r="E92" s="1" t="s">
        <v>8</v>
      </c>
      <c r="F92" s="1">
        <v>43</v>
      </c>
      <c r="G92" s="1">
        <f t="shared" si="4"/>
        <v>1800</v>
      </c>
      <c r="H92" s="1">
        <f t="shared" si="5"/>
        <v>1600</v>
      </c>
      <c r="I92" s="1">
        <f t="shared" si="6"/>
        <v>77400</v>
      </c>
      <c r="J92" s="1">
        <f t="shared" si="7"/>
        <v>8600</v>
      </c>
    </row>
    <row r="93" spans="1:10" x14ac:dyDescent="0.25">
      <c r="A93" s="2">
        <v>44442</v>
      </c>
      <c r="B93" s="1" t="s">
        <v>17</v>
      </c>
      <c r="C93" s="1" t="s">
        <v>42</v>
      </c>
      <c r="D93" s="1" t="s">
        <v>9</v>
      </c>
      <c r="E93" s="1" t="s">
        <v>10</v>
      </c>
      <c r="F93" s="1">
        <v>61</v>
      </c>
      <c r="G93" s="1">
        <f t="shared" si="4"/>
        <v>1100</v>
      </c>
      <c r="H93" s="1">
        <f t="shared" si="5"/>
        <v>1050</v>
      </c>
      <c r="I93" s="1">
        <f t="shared" si="6"/>
        <v>67100</v>
      </c>
      <c r="J93" s="1">
        <f t="shared" si="7"/>
        <v>3050</v>
      </c>
    </row>
    <row r="94" spans="1:10" x14ac:dyDescent="0.25">
      <c r="A94" s="2">
        <v>44441</v>
      </c>
      <c r="B94" s="1" t="s">
        <v>6</v>
      </c>
      <c r="C94" s="1" t="s">
        <v>43</v>
      </c>
      <c r="D94" s="1" t="s">
        <v>24</v>
      </c>
      <c r="E94" s="1" t="s">
        <v>25</v>
      </c>
      <c r="F94" s="1">
        <v>42</v>
      </c>
      <c r="G94" s="1">
        <f t="shared" si="4"/>
        <v>800</v>
      </c>
      <c r="H94" s="1">
        <f t="shared" si="5"/>
        <v>650</v>
      </c>
      <c r="I94" s="1">
        <f t="shared" si="6"/>
        <v>33600</v>
      </c>
      <c r="J94" s="1">
        <f t="shared" si="7"/>
        <v>6300</v>
      </c>
    </row>
    <row r="95" spans="1:10" x14ac:dyDescent="0.25">
      <c r="A95" s="2">
        <v>44496</v>
      </c>
      <c r="B95" s="1" t="s">
        <v>21</v>
      </c>
      <c r="C95" s="1" t="s">
        <v>42</v>
      </c>
      <c r="D95" s="1" t="s">
        <v>7</v>
      </c>
      <c r="E95" s="1" t="s">
        <v>8</v>
      </c>
      <c r="F95" s="1">
        <v>60</v>
      </c>
      <c r="G95" s="1">
        <f t="shared" si="4"/>
        <v>1800</v>
      </c>
      <c r="H95" s="1">
        <f t="shared" si="5"/>
        <v>1600</v>
      </c>
      <c r="I95" s="1">
        <f t="shared" si="6"/>
        <v>108000</v>
      </c>
      <c r="J95" s="1">
        <f t="shared" si="7"/>
        <v>12000</v>
      </c>
    </row>
    <row r="96" spans="1:10" x14ac:dyDescent="0.25">
      <c r="A96" s="2">
        <v>44193</v>
      </c>
      <c r="B96" s="1" t="s">
        <v>20</v>
      </c>
      <c r="C96" s="1" t="s">
        <v>40</v>
      </c>
      <c r="D96" s="1" t="s">
        <v>24</v>
      </c>
      <c r="E96" s="1" t="s">
        <v>25</v>
      </c>
      <c r="F96" s="1">
        <v>66</v>
      </c>
      <c r="G96" s="1">
        <f t="shared" si="4"/>
        <v>800</v>
      </c>
      <c r="H96" s="1">
        <f t="shared" si="5"/>
        <v>650</v>
      </c>
      <c r="I96" s="1">
        <f t="shared" si="6"/>
        <v>52800</v>
      </c>
      <c r="J96" s="1">
        <f t="shared" si="7"/>
        <v>9900</v>
      </c>
    </row>
    <row r="97" spans="1:10" x14ac:dyDescent="0.25">
      <c r="A97" s="2">
        <v>44418</v>
      </c>
      <c r="B97" s="1" t="s">
        <v>21</v>
      </c>
      <c r="C97" s="1" t="s">
        <v>42</v>
      </c>
      <c r="D97" s="1" t="s">
        <v>24</v>
      </c>
      <c r="E97" s="1" t="s">
        <v>25</v>
      </c>
      <c r="F97" s="1">
        <v>42</v>
      </c>
      <c r="G97" s="1">
        <f t="shared" si="4"/>
        <v>800</v>
      </c>
      <c r="H97" s="1">
        <f t="shared" si="5"/>
        <v>650</v>
      </c>
      <c r="I97" s="1">
        <f t="shared" si="6"/>
        <v>33600</v>
      </c>
      <c r="J97" s="1">
        <f t="shared" si="7"/>
        <v>6300</v>
      </c>
    </row>
    <row r="98" spans="1:10" x14ac:dyDescent="0.25">
      <c r="A98" s="2">
        <v>44532</v>
      </c>
      <c r="B98" s="1" t="s">
        <v>19</v>
      </c>
      <c r="C98" s="1" t="s">
        <v>41</v>
      </c>
      <c r="D98" s="1" t="s">
        <v>12</v>
      </c>
      <c r="E98" s="1" t="s">
        <v>13</v>
      </c>
      <c r="F98" s="1">
        <v>48</v>
      </c>
      <c r="G98" s="1">
        <f t="shared" si="4"/>
        <v>3500</v>
      </c>
      <c r="H98" s="1">
        <f t="shared" si="5"/>
        <v>3300</v>
      </c>
      <c r="I98" s="1">
        <f t="shared" si="6"/>
        <v>168000</v>
      </c>
      <c r="J98" s="1">
        <f t="shared" si="7"/>
        <v>9600</v>
      </c>
    </row>
    <row r="99" spans="1:10" x14ac:dyDescent="0.25">
      <c r="A99" s="2">
        <v>44404</v>
      </c>
      <c r="B99" s="1" t="s">
        <v>6</v>
      </c>
      <c r="C99" s="1" t="s">
        <v>41</v>
      </c>
      <c r="D99" s="1" t="s">
        <v>9</v>
      </c>
      <c r="E99" s="1" t="s">
        <v>10</v>
      </c>
      <c r="F99" s="1">
        <v>65</v>
      </c>
      <c r="G99" s="1">
        <f t="shared" si="4"/>
        <v>1100</v>
      </c>
      <c r="H99" s="1">
        <f t="shared" si="5"/>
        <v>1050</v>
      </c>
      <c r="I99" s="1">
        <f t="shared" si="6"/>
        <v>71500</v>
      </c>
      <c r="J99" s="1">
        <f t="shared" si="7"/>
        <v>3250</v>
      </c>
    </row>
    <row r="100" spans="1:10" x14ac:dyDescent="0.25">
      <c r="A100" s="2">
        <v>43970</v>
      </c>
      <c r="B100" s="1" t="s">
        <v>11</v>
      </c>
      <c r="C100" s="1" t="s">
        <v>40</v>
      </c>
      <c r="D100" s="1" t="s">
        <v>24</v>
      </c>
      <c r="E100" s="1" t="s">
        <v>25</v>
      </c>
      <c r="F100" s="1">
        <v>40</v>
      </c>
      <c r="G100" s="1">
        <f t="shared" si="4"/>
        <v>800</v>
      </c>
      <c r="H100" s="1">
        <f t="shared" si="5"/>
        <v>650</v>
      </c>
      <c r="I100" s="1">
        <f t="shared" si="6"/>
        <v>32000</v>
      </c>
      <c r="J100" s="1">
        <f t="shared" si="7"/>
        <v>6000</v>
      </c>
    </row>
    <row r="101" spans="1:10" x14ac:dyDescent="0.25">
      <c r="A101" s="2">
        <v>44404</v>
      </c>
      <c r="B101" s="1" t="s">
        <v>27</v>
      </c>
      <c r="C101" s="1" t="s">
        <v>42</v>
      </c>
      <c r="D101" s="1" t="s">
        <v>22</v>
      </c>
      <c r="E101" s="1" t="s">
        <v>23</v>
      </c>
      <c r="F101" s="1">
        <v>47</v>
      </c>
      <c r="G101" s="1">
        <f t="shared" si="4"/>
        <v>5500</v>
      </c>
      <c r="H101" s="1">
        <f t="shared" si="5"/>
        <v>5100</v>
      </c>
      <c r="I101" s="1">
        <f t="shared" si="6"/>
        <v>258500</v>
      </c>
      <c r="J101" s="1">
        <f t="shared" si="7"/>
        <v>18800</v>
      </c>
    </row>
    <row r="102" spans="1:10" x14ac:dyDescent="0.25">
      <c r="A102" s="2">
        <v>44126</v>
      </c>
      <c r="B102" s="1" t="s">
        <v>21</v>
      </c>
      <c r="C102" s="1" t="s">
        <v>43</v>
      </c>
      <c r="D102" s="1" t="s">
        <v>12</v>
      </c>
      <c r="E102" s="1" t="s">
        <v>13</v>
      </c>
      <c r="F102" s="1">
        <v>39</v>
      </c>
      <c r="G102" s="1">
        <f t="shared" si="4"/>
        <v>3500</v>
      </c>
      <c r="H102" s="1">
        <f t="shared" si="5"/>
        <v>3300</v>
      </c>
      <c r="I102" s="1">
        <f t="shared" si="6"/>
        <v>136500</v>
      </c>
      <c r="J102" s="1">
        <f t="shared" si="7"/>
        <v>7800</v>
      </c>
    </row>
    <row r="103" spans="1:10" x14ac:dyDescent="0.25">
      <c r="A103" s="2">
        <v>44532</v>
      </c>
      <c r="B103" s="1" t="s">
        <v>21</v>
      </c>
      <c r="C103" s="1" t="s">
        <v>43</v>
      </c>
      <c r="D103" s="1" t="s">
        <v>22</v>
      </c>
      <c r="E103" s="1" t="s">
        <v>23</v>
      </c>
      <c r="F103" s="1">
        <v>50</v>
      </c>
      <c r="G103" s="1">
        <f t="shared" si="4"/>
        <v>5500</v>
      </c>
      <c r="H103" s="1">
        <f t="shared" si="5"/>
        <v>5100</v>
      </c>
      <c r="I103" s="1">
        <f t="shared" si="6"/>
        <v>275000</v>
      </c>
      <c r="J103" s="1">
        <f t="shared" si="7"/>
        <v>20000</v>
      </c>
    </row>
    <row r="104" spans="1:10" x14ac:dyDescent="0.25">
      <c r="A104" s="2">
        <v>44536</v>
      </c>
      <c r="B104" s="1" t="s">
        <v>6</v>
      </c>
      <c r="C104" s="1" t="s">
        <v>40</v>
      </c>
      <c r="D104" s="1" t="s">
        <v>9</v>
      </c>
      <c r="E104" s="1" t="s">
        <v>10</v>
      </c>
      <c r="F104" s="1">
        <v>64</v>
      </c>
      <c r="G104" s="1">
        <f t="shared" si="4"/>
        <v>1100</v>
      </c>
      <c r="H104" s="1">
        <f t="shared" si="5"/>
        <v>1050</v>
      </c>
      <c r="I104" s="1">
        <f t="shared" si="6"/>
        <v>70400</v>
      </c>
      <c r="J104" s="1">
        <f t="shared" si="7"/>
        <v>3200</v>
      </c>
    </row>
    <row r="105" spans="1:10" x14ac:dyDescent="0.25">
      <c r="A105" s="2">
        <v>44536</v>
      </c>
      <c r="B105" s="1" t="s">
        <v>19</v>
      </c>
      <c r="C105" s="1" t="s">
        <v>41</v>
      </c>
      <c r="D105" s="1" t="s">
        <v>9</v>
      </c>
      <c r="E105" s="1" t="s">
        <v>10</v>
      </c>
      <c r="F105" s="1">
        <v>54</v>
      </c>
      <c r="G105" s="1">
        <f t="shared" si="4"/>
        <v>1100</v>
      </c>
      <c r="H105" s="1">
        <f t="shared" si="5"/>
        <v>1050</v>
      </c>
      <c r="I105" s="1">
        <f t="shared" si="6"/>
        <v>59400</v>
      </c>
      <c r="J105" s="1">
        <f t="shared" si="7"/>
        <v>2700</v>
      </c>
    </row>
    <row r="106" spans="1:10" x14ac:dyDescent="0.25">
      <c r="A106" s="2">
        <v>44246</v>
      </c>
      <c r="B106" s="1" t="s">
        <v>11</v>
      </c>
      <c r="C106" s="1" t="s">
        <v>40</v>
      </c>
      <c r="D106" s="1" t="s">
        <v>15</v>
      </c>
      <c r="E106" s="1" t="s">
        <v>16</v>
      </c>
      <c r="F106" s="1">
        <v>51</v>
      </c>
      <c r="G106" s="1">
        <f t="shared" si="4"/>
        <v>5900</v>
      </c>
      <c r="H106" s="1">
        <f t="shared" si="5"/>
        <v>5600</v>
      </c>
      <c r="I106" s="1">
        <f t="shared" si="6"/>
        <v>300900</v>
      </c>
      <c r="J106" s="1">
        <f t="shared" si="7"/>
        <v>15300</v>
      </c>
    </row>
    <row r="107" spans="1:10" x14ac:dyDescent="0.25">
      <c r="A107" s="2">
        <v>44421</v>
      </c>
      <c r="B107" s="1" t="s">
        <v>17</v>
      </c>
      <c r="C107" s="1" t="s">
        <v>40</v>
      </c>
      <c r="D107" s="1" t="s">
        <v>22</v>
      </c>
      <c r="E107" s="1" t="s">
        <v>23</v>
      </c>
      <c r="F107" s="1">
        <v>53</v>
      </c>
      <c r="G107" s="1">
        <f t="shared" si="4"/>
        <v>5500</v>
      </c>
      <c r="H107" s="1">
        <f t="shared" si="5"/>
        <v>5100</v>
      </c>
      <c r="I107" s="1">
        <f t="shared" si="6"/>
        <v>291500</v>
      </c>
      <c r="J107" s="1">
        <f t="shared" si="7"/>
        <v>21200</v>
      </c>
    </row>
    <row r="108" spans="1:10" x14ac:dyDescent="0.25">
      <c r="A108" s="2">
        <v>44404</v>
      </c>
      <c r="B108" s="1" t="s">
        <v>19</v>
      </c>
      <c r="C108" s="1" t="s">
        <v>43</v>
      </c>
      <c r="D108" s="1" t="s">
        <v>9</v>
      </c>
      <c r="E108" s="1" t="s">
        <v>10</v>
      </c>
      <c r="F108" s="1">
        <v>54</v>
      </c>
      <c r="G108" s="1">
        <f t="shared" si="4"/>
        <v>1100</v>
      </c>
      <c r="H108" s="1">
        <f t="shared" si="5"/>
        <v>1050</v>
      </c>
      <c r="I108" s="1">
        <f t="shared" si="6"/>
        <v>59400</v>
      </c>
      <c r="J108" s="1">
        <f t="shared" si="7"/>
        <v>2700</v>
      </c>
    </row>
    <row r="109" spans="1:10" x14ac:dyDescent="0.25">
      <c r="A109" s="2">
        <v>44113</v>
      </c>
      <c r="B109" s="1" t="s">
        <v>6</v>
      </c>
      <c r="C109" s="1" t="s">
        <v>41</v>
      </c>
      <c r="D109" s="1" t="s">
        <v>7</v>
      </c>
      <c r="E109" s="1" t="s">
        <v>8</v>
      </c>
      <c r="F109" s="1">
        <v>47</v>
      </c>
      <c r="G109" s="1">
        <f t="shared" si="4"/>
        <v>1800</v>
      </c>
      <c r="H109" s="1">
        <f t="shared" si="5"/>
        <v>1600</v>
      </c>
      <c r="I109" s="1">
        <f t="shared" si="6"/>
        <v>84600</v>
      </c>
      <c r="J109" s="1">
        <f t="shared" si="7"/>
        <v>9400</v>
      </c>
    </row>
    <row r="110" spans="1:10" x14ac:dyDescent="0.25">
      <c r="A110" s="2">
        <v>44413</v>
      </c>
      <c r="B110" s="1" t="s">
        <v>11</v>
      </c>
      <c r="C110" s="1" t="s">
        <v>43</v>
      </c>
      <c r="D110" s="1" t="s">
        <v>7</v>
      </c>
      <c r="E110" s="1" t="s">
        <v>8</v>
      </c>
      <c r="F110" s="1">
        <v>66</v>
      </c>
      <c r="G110" s="1">
        <f t="shared" si="4"/>
        <v>1800</v>
      </c>
      <c r="H110" s="1">
        <f t="shared" si="5"/>
        <v>1600</v>
      </c>
      <c r="I110" s="1">
        <f t="shared" si="6"/>
        <v>118800</v>
      </c>
      <c r="J110" s="1">
        <f t="shared" si="7"/>
        <v>13200</v>
      </c>
    </row>
    <row r="111" spans="1:10" x14ac:dyDescent="0.25">
      <c r="A111" s="2">
        <v>44085</v>
      </c>
      <c r="B111" s="1" t="s">
        <v>19</v>
      </c>
      <c r="C111" s="1" t="s">
        <v>40</v>
      </c>
      <c r="D111" s="1" t="s">
        <v>9</v>
      </c>
      <c r="E111" s="1" t="s">
        <v>10</v>
      </c>
      <c r="F111" s="1">
        <v>48</v>
      </c>
      <c r="G111" s="1">
        <f t="shared" si="4"/>
        <v>1100</v>
      </c>
      <c r="H111" s="1">
        <f t="shared" si="5"/>
        <v>1050</v>
      </c>
      <c r="I111" s="1">
        <f t="shared" si="6"/>
        <v>52800</v>
      </c>
      <c r="J111" s="1">
        <f t="shared" si="7"/>
        <v>2400</v>
      </c>
    </row>
    <row r="112" spans="1:10" x14ac:dyDescent="0.25">
      <c r="A112" s="2">
        <v>44232</v>
      </c>
      <c r="B112" s="1" t="s">
        <v>11</v>
      </c>
      <c r="C112" s="1" t="s">
        <v>41</v>
      </c>
      <c r="D112" s="1" t="s">
        <v>24</v>
      </c>
      <c r="E112" s="1" t="s">
        <v>25</v>
      </c>
      <c r="F112" s="1">
        <v>37</v>
      </c>
      <c r="G112" s="1">
        <f t="shared" si="4"/>
        <v>800</v>
      </c>
      <c r="H112" s="1">
        <f t="shared" si="5"/>
        <v>650</v>
      </c>
      <c r="I112" s="1">
        <f t="shared" si="6"/>
        <v>29600</v>
      </c>
      <c r="J112" s="1">
        <f t="shared" si="7"/>
        <v>5550</v>
      </c>
    </row>
    <row r="113" spans="1:10" x14ac:dyDescent="0.25">
      <c r="A113" s="2">
        <v>44109</v>
      </c>
      <c r="B113" s="1" t="s">
        <v>18</v>
      </c>
      <c r="C113" s="1" t="s">
        <v>42</v>
      </c>
      <c r="D113" s="1" t="s">
        <v>12</v>
      </c>
      <c r="E113" s="1" t="s">
        <v>13</v>
      </c>
      <c r="F113" s="1">
        <v>55</v>
      </c>
      <c r="G113" s="1">
        <f t="shared" si="4"/>
        <v>3500</v>
      </c>
      <c r="H113" s="1">
        <f t="shared" si="5"/>
        <v>3300</v>
      </c>
      <c r="I113" s="1">
        <f t="shared" si="6"/>
        <v>192500</v>
      </c>
      <c r="J113" s="1">
        <f t="shared" si="7"/>
        <v>11000</v>
      </c>
    </row>
    <row r="114" spans="1:10" x14ac:dyDescent="0.25">
      <c r="A114" s="2">
        <v>44292</v>
      </c>
      <c r="B114" s="1" t="s">
        <v>17</v>
      </c>
      <c r="C114" s="1" t="s">
        <v>40</v>
      </c>
      <c r="D114" s="1" t="s">
        <v>9</v>
      </c>
      <c r="E114" s="1" t="s">
        <v>10</v>
      </c>
      <c r="F114" s="1">
        <v>59</v>
      </c>
      <c r="G114" s="1">
        <f t="shared" si="4"/>
        <v>1100</v>
      </c>
      <c r="H114" s="1">
        <f t="shared" si="5"/>
        <v>1050</v>
      </c>
      <c r="I114" s="1">
        <f t="shared" si="6"/>
        <v>64900</v>
      </c>
      <c r="J114" s="1">
        <f t="shared" si="7"/>
        <v>2950</v>
      </c>
    </row>
    <row r="115" spans="1:10" x14ac:dyDescent="0.25">
      <c r="A115" s="2">
        <v>43958</v>
      </c>
      <c r="B115" s="1" t="s">
        <v>27</v>
      </c>
      <c r="C115" s="1" t="s">
        <v>43</v>
      </c>
      <c r="D115" s="1" t="s">
        <v>15</v>
      </c>
      <c r="E115" s="1" t="s">
        <v>16</v>
      </c>
      <c r="F115" s="1">
        <v>63</v>
      </c>
      <c r="G115" s="1">
        <f t="shared" si="4"/>
        <v>5900</v>
      </c>
      <c r="H115" s="1">
        <f t="shared" si="5"/>
        <v>5600</v>
      </c>
      <c r="I115" s="1">
        <f t="shared" si="6"/>
        <v>371700</v>
      </c>
      <c r="J115" s="1">
        <f t="shared" si="7"/>
        <v>18900</v>
      </c>
    </row>
    <row r="116" spans="1:10" x14ac:dyDescent="0.25">
      <c r="A116" s="2">
        <v>44404</v>
      </c>
      <c r="B116" s="1" t="s">
        <v>19</v>
      </c>
      <c r="C116" s="1" t="s">
        <v>40</v>
      </c>
      <c r="D116" s="1" t="s">
        <v>22</v>
      </c>
      <c r="E116" s="1" t="s">
        <v>23</v>
      </c>
      <c r="F116" s="1">
        <v>36</v>
      </c>
      <c r="G116" s="1">
        <f t="shared" si="4"/>
        <v>5500</v>
      </c>
      <c r="H116" s="1">
        <f t="shared" si="5"/>
        <v>5100</v>
      </c>
      <c r="I116" s="1">
        <f t="shared" si="6"/>
        <v>198000</v>
      </c>
      <c r="J116" s="1">
        <f t="shared" si="7"/>
        <v>14400</v>
      </c>
    </row>
    <row r="117" spans="1:10" x14ac:dyDescent="0.25">
      <c r="A117" s="2">
        <v>44452</v>
      </c>
      <c r="B117" s="1" t="s">
        <v>21</v>
      </c>
      <c r="C117" s="1" t="s">
        <v>40</v>
      </c>
      <c r="D117" s="1" t="s">
        <v>7</v>
      </c>
      <c r="E117" s="1" t="s">
        <v>8</v>
      </c>
      <c r="F117" s="1">
        <v>53</v>
      </c>
      <c r="G117" s="1">
        <f t="shared" si="4"/>
        <v>1800</v>
      </c>
      <c r="H117" s="1">
        <f t="shared" si="5"/>
        <v>1600</v>
      </c>
      <c r="I117" s="1">
        <f t="shared" si="6"/>
        <v>95400</v>
      </c>
      <c r="J117" s="1">
        <f t="shared" si="7"/>
        <v>10600</v>
      </c>
    </row>
    <row r="118" spans="1:10" x14ac:dyDescent="0.25">
      <c r="A118" s="2">
        <v>44299</v>
      </c>
      <c r="B118" s="1" t="s">
        <v>18</v>
      </c>
      <c r="C118" s="1" t="s">
        <v>41</v>
      </c>
      <c r="D118" s="1" t="s">
        <v>15</v>
      </c>
      <c r="E118" s="1" t="s">
        <v>16</v>
      </c>
      <c r="F118" s="1">
        <v>46</v>
      </c>
      <c r="G118" s="1">
        <f t="shared" si="4"/>
        <v>5900</v>
      </c>
      <c r="H118" s="1">
        <f t="shared" si="5"/>
        <v>5600</v>
      </c>
      <c r="I118" s="1">
        <f t="shared" si="6"/>
        <v>271400</v>
      </c>
      <c r="J118" s="1">
        <f t="shared" si="7"/>
        <v>13800</v>
      </c>
    </row>
    <row r="119" spans="1:10" x14ac:dyDescent="0.25">
      <c r="A119" s="2">
        <v>44211</v>
      </c>
      <c r="B119" s="1" t="s">
        <v>20</v>
      </c>
      <c r="C119" s="1" t="s">
        <v>41</v>
      </c>
      <c r="D119" s="1" t="s">
        <v>22</v>
      </c>
      <c r="E119" s="1" t="s">
        <v>23</v>
      </c>
      <c r="F119" s="1">
        <v>34</v>
      </c>
      <c r="G119" s="1">
        <f t="shared" si="4"/>
        <v>5500</v>
      </c>
      <c r="H119" s="1">
        <f t="shared" si="5"/>
        <v>5100</v>
      </c>
      <c r="I119" s="1">
        <f t="shared" si="6"/>
        <v>187000</v>
      </c>
      <c r="J119" s="1">
        <f t="shared" si="7"/>
        <v>13600</v>
      </c>
    </row>
    <row r="120" spans="1:10" x14ac:dyDescent="0.25">
      <c r="A120" s="2">
        <v>44536</v>
      </c>
      <c r="B120" s="1" t="s">
        <v>11</v>
      </c>
      <c r="C120" s="1" t="s">
        <v>43</v>
      </c>
      <c r="D120" s="1" t="s">
        <v>22</v>
      </c>
      <c r="E120" s="1" t="s">
        <v>23</v>
      </c>
      <c r="F120" s="1">
        <v>47</v>
      </c>
      <c r="G120" s="1">
        <f t="shared" si="4"/>
        <v>5500</v>
      </c>
      <c r="H120" s="1">
        <f t="shared" si="5"/>
        <v>5100</v>
      </c>
      <c r="I120" s="1">
        <f t="shared" si="6"/>
        <v>258500</v>
      </c>
      <c r="J120" s="1">
        <f t="shared" si="7"/>
        <v>18800</v>
      </c>
    </row>
    <row r="121" spans="1:10" x14ac:dyDescent="0.25">
      <c r="A121" s="2">
        <v>44551</v>
      </c>
      <c r="B121" s="1" t="s">
        <v>21</v>
      </c>
      <c r="C121" s="1" t="s">
        <v>40</v>
      </c>
      <c r="D121" s="1" t="s">
        <v>7</v>
      </c>
      <c r="E121" s="1" t="s">
        <v>8</v>
      </c>
      <c r="F121" s="1">
        <v>65</v>
      </c>
      <c r="G121" s="1">
        <f t="shared" si="4"/>
        <v>1800</v>
      </c>
      <c r="H121" s="1">
        <f t="shared" si="5"/>
        <v>1600</v>
      </c>
      <c r="I121" s="1">
        <f t="shared" si="6"/>
        <v>117000</v>
      </c>
      <c r="J121" s="1">
        <f t="shared" si="7"/>
        <v>13000</v>
      </c>
    </row>
    <row r="122" spans="1:10" x14ac:dyDescent="0.25">
      <c r="A122" s="2">
        <v>44532</v>
      </c>
      <c r="B122" s="1" t="s">
        <v>11</v>
      </c>
      <c r="C122" s="1" t="s">
        <v>41</v>
      </c>
      <c r="D122" s="1" t="s">
        <v>9</v>
      </c>
      <c r="E122" s="1" t="s">
        <v>10</v>
      </c>
      <c r="F122" s="1">
        <v>46</v>
      </c>
      <c r="G122" s="1">
        <f t="shared" si="4"/>
        <v>1100</v>
      </c>
      <c r="H122" s="1">
        <f t="shared" si="5"/>
        <v>1050</v>
      </c>
      <c r="I122" s="1">
        <f t="shared" si="6"/>
        <v>50600</v>
      </c>
      <c r="J122" s="1">
        <f t="shared" si="7"/>
        <v>2300</v>
      </c>
    </row>
    <row r="123" spans="1:10" x14ac:dyDescent="0.25">
      <c r="A123" s="2">
        <v>44070</v>
      </c>
      <c r="B123" s="1" t="s">
        <v>17</v>
      </c>
      <c r="C123" s="1" t="s">
        <v>40</v>
      </c>
      <c r="D123" s="1" t="s">
        <v>7</v>
      </c>
      <c r="E123" s="1" t="s">
        <v>8</v>
      </c>
      <c r="F123" s="1">
        <v>36</v>
      </c>
      <c r="G123" s="1">
        <f t="shared" si="4"/>
        <v>1800</v>
      </c>
      <c r="H123" s="1">
        <f t="shared" si="5"/>
        <v>1600</v>
      </c>
      <c r="I123" s="1">
        <f t="shared" si="6"/>
        <v>64800</v>
      </c>
      <c r="J123" s="1">
        <f t="shared" si="7"/>
        <v>7200</v>
      </c>
    </row>
    <row r="124" spans="1:10" x14ac:dyDescent="0.25">
      <c r="A124" s="2">
        <v>43958</v>
      </c>
      <c r="B124" s="1" t="s">
        <v>14</v>
      </c>
      <c r="C124" s="1" t="s">
        <v>41</v>
      </c>
      <c r="D124" s="1" t="s">
        <v>24</v>
      </c>
      <c r="E124" s="1" t="s">
        <v>25</v>
      </c>
      <c r="F124" s="1">
        <v>45</v>
      </c>
      <c r="G124" s="1">
        <f t="shared" si="4"/>
        <v>800</v>
      </c>
      <c r="H124" s="1">
        <f t="shared" si="5"/>
        <v>650</v>
      </c>
      <c r="I124" s="1">
        <f t="shared" si="6"/>
        <v>36000</v>
      </c>
      <c r="J124" s="1">
        <f t="shared" si="7"/>
        <v>6750</v>
      </c>
    </row>
    <row r="125" spans="1:10" x14ac:dyDescent="0.25">
      <c r="A125" s="2">
        <v>44421</v>
      </c>
      <c r="B125" s="1" t="s">
        <v>11</v>
      </c>
      <c r="C125" s="1" t="s">
        <v>41</v>
      </c>
      <c r="D125" s="1" t="s">
        <v>24</v>
      </c>
      <c r="E125" s="1" t="s">
        <v>25</v>
      </c>
      <c r="F125" s="1">
        <v>39</v>
      </c>
      <c r="G125" s="1">
        <f t="shared" si="4"/>
        <v>800</v>
      </c>
      <c r="H125" s="1">
        <f t="shared" si="5"/>
        <v>650</v>
      </c>
      <c r="I125" s="1">
        <f t="shared" si="6"/>
        <v>31200</v>
      </c>
      <c r="J125" s="1">
        <f t="shared" si="7"/>
        <v>5850</v>
      </c>
    </row>
    <row r="126" spans="1:10" x14ac:dyDescent="0.25">
      <c r="A126" s="2">
        <v>44362</v>
      </c>
      <c r="B126" s="1" t="s">
        <v>14</v>
      </c>
      <c r="C126" s="1" t="s">
        <v>41</v>
      </c>
      <c r="D126" s="1" t="s">
        <v>7</v>
      </c>
      <c r="E126" s="1" t="s">
        <v>8</v>
      </c>
      <c r="F126" s="1">
        <v>64</v>
      </c>
      <c r="G126" s="1">
        <f t="shared" si="4"/>
        <v>1800</v>
      </c>
      <c r="H126" s="1">
        <f t="shared" si="5"/>
        <v>1600</v>
      </c>
      <c r="I126" s="1">
        <f t="shared" si="6"/>
        <v>115200</v>
      </c>
      <c r="J126" s="1">
        <f t="shared" si="7"/>
        <v>12800</v>
      </c>
    </row>
    <row r="127" spans="1:10" x14ac:dyDescent="0.25">
      <c r="A127" s="2">
        <v>44418</v>
      </c>
      <c r="B127" s="1" t="s">
        <v>6</v>
      </c>
      <c r="C127" s="1" t="s">
        <v>43</v>
      </c>
      <c r="D127" s="1" t="s">
        <v>22</v>
      </c>
      <c r="E127" s="1" t="s">
        <v>23</v>
      </c>
      <c r="F127" s="1">
        <v>45</v>
      </c>
      <c r="G127" s="1">
        <f t="shared" si="4"/>
        <v>5500</v>
      </c>
      <c r="H127" s="1">
        <f t="shared" si="5"/>
        <v>5100</v>
      </c>
      <c r="I127" s="1">
        <f t="shared" si="6"/>
        <v>247500</v>
      </c>
      <c r="J127" s="1">
        <f t="shared" si="7"/>
        <v>18000</v>
      </c>
    </row>
    <row r="128" spans="1:10" x14ac:dyDescent="0.25">
      <c r="A128" s="2">
        <v>44109</v>
      </c>
      <c r="B128" s="1" t="s">
        <v>19</v>
      </c>
      <c r="C128" s="1" t="s">
        <v>42</v>
      </c>
      <c r="D128" s="1" t="s">
        <v>12</v>
      </c>
      <c r="E128" s="1" t="s">
        <v>13</v>
      </c>
      <c r="F128" s="1">
        <v>59</v>
      </c>
      <c r="G128" s="1">
        <f t="shared" si="4"/>
        <v>3500</v>
      </c>
      <c r="H128" s="1">
        <f t="shared" si="5"/>
        <v>3300</v>
      </c>
      <c r="I128" s="1">
        <f t="shared" si="6"/>
        <v>206500</v>
      </c>
      <c r="J128" s="1">
        <f t="shared" si="7"/>
        <v>11800</v>
      </c>
    </row>
    <row r="129" spans="1:10" x14ac:dyDescent="0.25">
      <c r="A129" s="2">
        <v>44404</v>
      </c>
      <c r="B129" s="1" t="s">
        <v>20</v>
      </c>
      <c r="C129" s="1" t="s">
        <v>40</v>
      </c>
      <c r="D129" s="1" t="s">
        <v>24</v>
      </c>
      <c r="E129" s="1" t="s">
        <v>25</v>
      </c>
      <c r="F129" s="1">
        <v>33</v>
      </c>
      <c r="G129" s="1">
        <f t="shared" si="4"/>
        <v>800</v>
      </c>
      <c r="H129" s="1">
        <f t="shared" si="5"/>
        <v>650</v>
      </c>
      <c r="I129" s="1">
        <f t="shared" si="6"/>
        <v>26400</v>
      </c>
      <c r="J129" s="1">
        <f t="shared" si="7"/>
        <v>4950</v>
      </c>
    </row>
    <row r="130" spans="1:10" x14ac:dyDescent="0.25">
      <c r="A130" s="2">
        <v>44517</v>
      </c>
      <c r="B130" s="1" t="s">
        <v>19</v>
      </c>
      <c r="C130" s="1" t="s">
        <v>43</v>
      </c>
      <c r="D130" s="1" t="s">
        <v>15</v>
      </c>
      <c r="E130" s="1" t="s">
        <v>16</v>
      </c>
      <c r="F130" s="1">
        <v>43</v>
      </c>
      <c r="G130" s="1">
        <f t="shared" si="4"/>
        <v>5900</v>
      </c>
      <c r="H130" s="1">
        <f t="shared" si="5"/>
        <v>5600</v>
      </c>
      <c r="I130" s="1">
        <f t="shared" si="6"/>
        <v>253700</v>
      </c>
      <c r="J130" s="1">
        <f t="shared" si="7"/>
        <v>12900</v>
      </c>
    </row>
    <row r="131" spans="1:10" x14ac:dyDescent="0.25">
      <c r="A131" s="2">
        <v>44083</v>
      </c>
      <c r="B131" s="1" t="s">
        <v>20</v>
      </c>
      <c r="C131" s="1" t="s">
        <v>41</v>
      </c>
      <c r="D131" s="1" t="s">
        <v>9</v>
      </c>
      <c r="E131" s="1" t="s">
        <v>10</v>
      </c>
      <c r="F131" s="1">
        <v>37</v>
      </c>
      <c r="G131" s="1">
        <f t="shared" ref="G131:G194" si="8">IF("BABYFOOD"=E131,1800,IF("JEWELRY"=E131,5500,IF("CHAIR"=E131,800,IF("COOKWARE"=E131,1100,IF("LAPTOP"=E131,5900,IF("FITNESS"=E131,3500))))))</f>
        <v>1100</v>
      </c>
      <c r="H131" s="1">
        <f t="shared" ref="H131:H194" si="9">IF(E131="BABYFOOD",1600,IF(E131="COOKWARE",1050,IF(E131="FITNESS",3300,IF(E131="LAPTOP",5600,IF(E131="JEWELRY",5100,IF(E131="CHAIR",650))))))</f>
        <v>1050</v>
      </c>
      <c r="I131" s="1">
        <f t="shared" ref="I131:I194" si="10">F131*G131</f>
        <v>40700</v>
      </c>
      <c r="J131" s="1">
        <f t="shared" ref="J131:J194" si="11">I131-(H131*F131)</f>
        <v>1850</v>
      </c>
    </row>
    <row r="132" spans="1:10" x14ac:dyDescent="0.25">
      <c r="A132" s="2">
        <v>44378</v>
      </c>
      <c r="B132" s="1" t="s">
        <v>6</v>
      </c>
      <c r="C132" s="1" t="s">
        <v>43</v>
      </c>
      <c r="D132" s="1" t="s">
        <v>22</v>
      </c>
      <c r="E132" s="1" t="s">
        <v>23</v>
      </c>
      <c r="F132" s="1">
        <v>47</v>
      </c>
      <c r="G132" s="1">
        <f t="shared" si="8"/>
        <v>5500</v>
      </c>
      <c r="H132" s="1">
        <f t="shared" si="9"/>
        <v>5100</v>
      </c>
      <c r="I132" s="1">
        <f t="shared" si="10"/>
        <v>258500</v>
      </c>
      <c r="J132" s="1">
        <f t="shared" si="11"/>
        <v>18800</v>
      </c>
    </row>
    <row r="133" spans="1:10" x14ac:dyDescent="0.25">
      <c r="A133" s="2">
        <v>44496</v>
      </c>
      <c r="B133" s="1" t="s">
        <v>26</v>
      </c>
      <c r="C133" s="1" t="s">
        <v>41</v>
      </c>
      <c r="D133" s="1" t="s">
        <v>7</v>
      </c>
      <c r="E133" s="1" t="s">
        <v>8</v>
      </c>
      <c r="F133" s="1">
        <v>53</v>
      </c>
      <c r="G133" s="1">
        <f t="shared" si="8"/>
        <v>1800</v>
      </c>
      <c r="H133" s="1">
        <f t="shared" si="9"/>
        <v>1600</v>
      </c>
      <c r="I133" s="1">
        <f t="shared" si="10"/>
        <v>95400</v>
      </c>
      <c r="J133" s="1">
        <f t="shared" si="11"/>
        <v>10600</v>
      </c>
    </row>
    <row r="134" spans="1:10" x14ac:dyDescent="0.25">
      <c r="A134" s="2">
        <v>44404</v>
      </c>
      <c r="B134" s="1" t="s">
        <v>17</v>
      </c>
      <c r="C134" s="1" t="s">
        <v>41</v>
      </c>
      <c r="D134" s="1" t="s">
        <v>24</v>
      </c>
      <c r="E134" s="1" t="s">
        <v>25</v>
      </c>
      <c r="F134" s="1">
        <v>46</v>
      </c>
      <c r="G134" s="1">
        <f t="shared" si="8"/>
        <v>800</v>
      </c>
      <c r="H134" s="1">
        <f t="shared" si="9"/>
        <v>650</v>
      </c>
      <c r="I134" s="1">
        <f t="shared" si="10"/>
        <v>36800</v>
      </c>
      <c r="J134" s="1">
        <f t="shared" si="11"/>
        <v>6900</v>
      </c>
    </row>
    <row r="135" spans="1:10" x14ac:dyDescent="0.25">
      <c r="A135" s="2">
        <v>44462</v>
      </c>
      <c r="B135" s="1" t="s">
        <v>26</v>
      </c>
      <c r="C135" s="1" t="s">
        <v>42</v>
      </c>
      <c r="D135" s="1" t="s">
        <v>9</v>
      </c>
      <c r="E135" s="1" t="s">
        <v>10</v>
      </c>
      <c r="F135" s="1">
        <v>64</v>
      </c>
      <c r="G135" s="1">
        <f t="shared" si="8"/>
        <v>1100</v>
      </c>
      <c r="H135" s="1">
        <f t="shared" si="9"/>
        <v>1050</v>
      </c>
      <c r="I135" s="1">
        <f t="shared" si="10"/>
        <v>70400</v>
      </c>
      <c r="J135" s="1">
        <f t="shared" si="11"/>
        <v>3200</v>
      </c>
    </row>
    <row r="136" spans="1:10" x14ac:dyDescent="0.25">
      <c r="A136" s="2">
        <v>43970</v>
      </c>
      <c r="B136" s="1" t="s">
        <v>26</v>
      </c>
      <c r="C136" s="1" t="s">
        <v>41</v>
      </c>
      <c r="D136" s="1" t="s">
        <v>7</v>
      </c>
      <c r="E136" s="1" t="s">
        <v>8</v>
      </c>
      <c r="F136" s="1">
        <v>50</v>
      </c>
      <c r="G136" s="1">
        <f t="shared" si="8"/>
        <v>1800</v>
      </c>
      <c r="H136" s="1">
        <f t="shared" si="9"/>
        <v>1600</v>
      </c>
      <c r="I136" s="1">
        <f t="shared" si="10"/>
        <v>90000</v>
      </c>
      <c r="J136" s="1">
        <f t="shared" si="11"/>
        <v>10000</v>
      </c>
    </row>
    <row r="137" spans="1:10" x14ac:dyDescent="0.25">
      <c r="A137" s="2">
        <v>44438</v>
      </c>
      <c r="B137" s="1" t="s">
        <v>20</v>
      </c>
      <c r="C137" s="1" t="s">
        <v>43</v>
      </c>
      <c r="D137" s="1" t="s">
        <v>7</v>
      </c>
      <c r="E137" s="1" t="s">
        <v>8</v>
      </c>
      <c r="F137" s="1">
        <v>44</v>
      </c>
      <c r="G137" s="1">
        <f t="shared" si="8"/>
        <v>1800</v>
      </c>
      <c r="H137" s="1">
        <f t="shared" si="9"/>
        <v>1600</v>
      </c>
      <c r="I137" s="1">
        <f t="shared" si="10"/>
        <v>79200</v>
      </c>
      <c r="J137" s="1">
        <f t="shared" si="11"/>
        <v>8800</v>
      </c>
    </row>
    <row r="138" spans="1:10" x14ac:dyDescent="0.25">
      <c r="A138" s="2">
        <v>44378</v>
      </c>
      <c r="B138" s="1" t="s">
        <v>11</v>
      </c>
      <c r="C138" s="1" t="s">
        <v>40</v>
      </c>
      <c r="D138" s="1" t="s">
        <v>12</v>
      </c>
      <c r="E138" s="1" t="s">
        <v>13</v>
      </c>
      <c r="F138" s="1">
        <v>34</v>
      </c>
      <c r="G138" s="1">
        <f t="shared" si="8"/>
        <v>3500</v>
      </c>
      <c r="H138" s="1">
        <f t="shared" si="9"/>
        <v>3300</v>
      </c>
      <c r="I138" s="1">
        <f t="shared" si="10"/>
        <v>119000</v>
      </c>
      <c r="J138" s="1">
        <f t="shared" si="11"/>
        <v>6800</v>
      </c>
    </row>
    <row r="139" spans="1:10" x14ac:dyDescent="0.25">
      <c r="A139" s="2">
        <v>44446</v>
      </c>
      <c r="B139" s="1" t="s">
        <v>17</v>
      </c>
      <c r="C139" s="1" t="s">
        <v>41</v>
      </c>
      <c r="D139" s="1" t="s">
        <v>15</v>
      </c>
      <c r="E139" s="1" t="s">
        <v>16</v>
      </c>
      <c r="F139" s="1">
        <v>46</v>
      </c>
      <c r="G139" s="1">
        <f t="shared" si="8"/>
        <v>5900</v>
      </c>
      <c r="H139" s="1">
        <f t="shared" si="9"/>
        <v>5600</v>
      </c>
      <c r="I139" s="1">
        <f t="shared" si="10"/>
        <v>271400</v>
      </c>
      <c r="J139" s="1">
        <f t="shared" si="11"/>
        <v>13800</v>
      </c>
    </row>
    <row r="140" spans="1:10" x14ac:dyDescent="0.25">
      <c r="A140" s="2">
        <v>44085</v>
      </c>
      <c r="B140" s="1" t="s">
        <v>17</v>
      </c>
      <c r="C140" s="1" t="s">
        <v>43</v>
      </c>
      <c r="D140" s="1" t="s">
        <v>15</v>
      </c>
      <c r="E140" s="1" t="s">
        <v>16</v>
      </c>
      <c r="F140" s="1">
        <v>49</v>
      </c>
      <c r="G140" s="1">
        <f t="shared" si="8"/>
        <v>5900</v>
      </c>
      <c r="H140" s="1">
        <f t="shared" si="9"/>
        <v>5600</v>
      </c>
      <c r="I140" s="1">
        <f t="shared" si="10"/>
        <v>289100</v>
      </c>
      <c r="J140" s="1">
        <f t="shared" si="11"/>
        <v>14700</v>
      </c>
    </row>
    <row r="141" spans="1:10" x14ac:dyDescent="0.25">
      <c r="A141" s="2">
        <v>44413</v>
      </c>
      <c r="B141" s="1" t="s">
        <v>27</v>
      </c>
      <c r="C141" s="1" t="s">
        <v>42</v>
      </c>
      <c r="D141" s="1" t="s">
        <v>22</v>
      </c>
      <c r="E141" s="1" t="s">
        <v>23</v>
      </c>
      <c r="F141" s="1">
        <v>40</v>
      </c>
      <c r="G141" s="1">
        <f t="shared" si="8"/>
        <v>5500</v>
      </c>
      <c r="H141" s="1">
        <f t="shared" si="9"/>
        <v>5100</v>
      </c>
      <c r="I141" s="1">
        <f t="shared" si="10"/>
        <v>220000</v>
      </c>
      <c r="J141" s="1">
        <f t="shared" si="11"/>
        <v>16000</v>
      </c>
    </row>
    <row r="142" spans="1:10" x14ac:dyDescent="0.25">
      <c r="A142" s="2">
        <v>44442</v>
      </c>
      <c r="B142" s="1" t="s">
        <v>21</v>
      </c>
      <c r="C142" s="1" t="s">
        <v>41</v>
      </c>
      <c r="D142" s="1" t="s">
        <v>9</v>
      </c>
      <c r="E142" s="1" t="s">
        <v>10</v>
      </c>
      <c r="F142" s="1">
        <v>33</v>
      </c>
      <c r="G142" s="1">
        <f t="shared" si="8"/>
        <v>1100</v>
      </c>
      <c r="H142" s="1">
        <f t="shared" si="9"/>
        <v>1050</v>
      </c>
      <c r="I142" s="1">
        <f t="shared" si="10"/>
        <v>36300</v>
      </c>
      <c r="J142" s="1">
        <f t="shared" si="11"/>
        <v>1650</v>
      </c>
    </row>
    <row r="143" spans="1:10" x14ac:dyDescent="0.25">
      <c r="A143" s="2">
        <v>44126</v>
      </c>
      <c r="B143" s="1" t="s">
        <v>26</v>
      </c>
      <c r="C143" s="1" t="s">
        <v>42</v>
      </c>
      <c r="D143" s="1" t="s">
        <v>22</v>
      </c>
      <c r="E143" s="1" t="s">
        <v>23</v>
      </c>
      <c r="F143" s="1">
        <v>40</v>
      </c>
      <c r="G143" s="1">
        <f t="shared" si="8"/>
        <v>5500</v>
      </c>
      <c r="H143" s="1">
        <f t="shared" si="9"/>
        <v>5100</v>
      </c>
      <c r="I143" s="1">
        <f t="shared" si="10"/>
        <v>220000</v>
      </c>
      <c r="J143" s="1">
        <f t="shared" si="11"/>
        <v>16000</v>
      </c>
    </row>
    <row r="144" spans="1:10" x14ac:dyDescent="0.25">
      <c r="A144" s="2">
        <v>44069</v>
      </c>
      <c r="B144" s="1" t="s">
        <v>14</v>
      </c>
      <c r="C144" s="1" t="s">
        <v>40</v>
      </c>
      <c r="D144" s="1" t="s">
        <v>15</v>
      </c>
      <c r="E144" s="1" t="s">
        <v>16</v>
      </c>
      <c r="F144" s="1">
        <v>58</v>
      </c>
      <c r="G144" s="1">
        <f t="shared" si="8"/>
        <v>5900</v>
      </c>
      <c r="H144" s="1">
        <f t="shared" si="9"/>
        <v>5600</v>
      </c>
      <c r="I144" s="1">
        <f t="shared" si="10"/>
        <v>342200</v>
      </c>
      <c r="J144" s="1">
        <f t="shared" si="11"/>
        <v>17400</v>
      </c>
    </row>
    <row r="145" spans="1:10" x14ac:dyDescent="0.25">
      <c r="A145" s="2">
        <v>43970</v>
      </c>
      <c r="B145" s="1" t="s">
        <v>26</v>
      </c>
      <c r="C145" s="1" t="s">
        <v>40</v>
      </c>
      <c r="D145" s="1" t="s">
        <v>7</v>
      </c>
      <c r="E145" s="1" t="s">
        <v>8</v>
      </c>
      <c r="F145" s="1">
        <v>48</v>
      </c>
      <c r="G145" s="1">
        <f t="shared" si="8"/>
        <v>1800</v>
      </c>
      <c r="H145" s="1">
        <f t="shared" si="9"/>
        <v>1600</v>
      </c>
      <c r="I145" s="1">
        <f t="shared" si="10"/>
        <v>86400</v>
      </c>
      <c r="J145" s="1">
        <f t="shared" si="11"/>
        <v>9600</v>
      </c>
    </row>
    <row r="146" spans="1:10" x14ac:dyDescent="0.25">
      <c r="A146" s="2">
        <v>44187</v>
      </c>
      <c r="B146" s="1" t="s">
        <v>17</v>
      </c>
      <c r="C146" s="1" t="s">
        <v>41</v>
      </c>
      <c r="D146" s="1" t="s">
        <v>24</v>
      </c>
      <c r="E146" s="1" t="s">
        <v>25</v>
      </c>
      <c r="F146" s="1">
        <v>36</v>
      </c>
      <c r="G146" s="1">
        <f t="shared" si="8"/>
        <v>800</v>
      </c>
      <c r="H146" s="1">
        <f t="shared" si="9"/>
        <v>650</v>
      </c>
      <c r="I146" s="1">
        <f t="shared" si="10"/>
        <v>28800</v>
      </c>
      <c r="J146" s="1">
        <f t="shared" si="11"/>
        <v>5400</v>
      </c>
    </row>
    <row r="147" spans="1:10" x14ac:dyDescent="0.25">
      <c r="A147" s="2">
        <v>44404</v>
      </c>
      <c r="B147" s="1" t="s">
        <v>17</v>
      </c>
      <c r="C147" s="1" t="s">
        <v>42</v>
      </c>
      <c r="D147" s="1" t="s">
        <v>12</v>
      </c>
      <c r="E147" s="1" t="s">
        <v>13</v>
      </c>
      <c r="F147" s="1">
        <v>59</v>
      </c>
      <c r="G147" s="1">
        <f t="shared" si="8"/>
        <v>3500</v>
      </c>
      <c r="H147" s="1">
        <f t="shared" si="9"/>
        <v>3300</v>
      </c>
      <c r="I147" s="1">
        <f t="shared" si="10"/>
        <v>206500</v>
      </c>
      <c r="J147" s="1">
        <f t="shared" si="11"/>
        <v>11800</v>
      </c>
    </row>
    <row r="148" spans="1:10" x14ac:dyDescent="0.25">
      <c r="A148" s="2">
        <v>44438</v>
      </c>
      <c r="B148" s="1" t="s">
        <v>17</v>
      </c>
      <c r="C148" s="1" t="s">
        <v>42</v>
      </c>
      <c r="D148" s="1" t="s">
        <v>7</v>
      </c>
      <c r="E148" s="1" t="s">
        <v>8</v>
      </c>
      <c r="F148" s="1">
        <v>49</v>
      </c>
      <c r="G148" s="1">
        <f t="shared" si="8"/>
        <v>1800</v>
      </c>
      <c r="H148" s="1">
        <f t="shared" si="9"/>
        <v>1600</v>
      </c>
      <c r="I148" s="1">
        <f t="shared" si="10"/>
        <v>88200</v>
      </c>
      <c r="J148" s="1">
        <f t="shared" si="11"/>
        <v>9800</v>
      </c>
    </row>
    <row r="149" spans="1:10" x14ac:dyDescent="0.25">
      <c r="A149" s="2">
        <v>44517</v>
      </c>
      <c r="B149" s="1" t="s">
        <v>19</v>
      </c>
      <c r="C149" s="1" t="s">
        <v>40</v>
      </c>
      <c r="D149" s="1" t="s">
        <v>9</v>
      </c>
      <c r="E149" s="1" t="s">
        <v>10</v>
      </c>
      <c r="F149" s="1">
        <v>36</v>
      </c>
      <c r="G149" s="1">
        <f t="shared" si="8"/>
        <v>1100</v>
      </c>
      <c r="H149" s="1">
        <f t="shared" si="9"/>
        <v>1050</v>
      </c>
      <c r="I149" s="1">
        <f t="shared" si="10"/>
        <v>39600</v>
      </c>
      <c r="J149" s="1">
        <f t="shared" si="11"/>
        <v>1800</v>
      </c>
    </row>
    <row r="150" spans="1:10" x14ac:dyDescent="0.25">
      <c r="A150" s="2">
        <v>44496</v>
      </c>
      <c r="B150" s="1" t="s">
        <v>21</v>
      </c>
      <c r="C150" s="1" t="s">
        <v>42</v>
      </c>
      <c r="D150" s="1" t="s">
        <v>12</v>
      </c>
      <c r="E150" s="1" t="s">
        <v>13</v>
      </c>
      <c r="F150" s="1">
        <v>47</v>
      </c>
      <c r="G150" s="1">
        <f t="shared" si="8"/>
        <v>3500</v>
      </c>
      <c r="H150" s="1">
        <f t="shared" si="9"/>
        <v>3300</v>
      </c>
      <c r="I150" s="1">
        <f t="shared" si="10"/>
        <v>164500</v>
      </c>
      <c r="J150" s="1">
        <f t="shared" si="11"/>
        <v>9400</v>
      </c>
    </row>
    <row r="151" spans="1:10" x14ac:dyDescent="0.25">
      <c r="A151" s="2">
        <v>44421</v>
      </c>
      <c r="B151" s="1" t="s">
        <v>27</v>
      </c>
      <c r="C151" s="1" t="s">
        <v>40</v>
      </c>
      <c r="D151" s="1" t="s">
        <v>7</v>
      </c>
      <c r="E151" s="1" t="s">
        <v>8</v>
      </c>
      <c r="F151" s="1">
        <v>65</v>
      </c>
      <c r="G151" s="1">
        <f t="shared" si="8"/>
        <v>1800</v>
      </c>
      <c r="H151" s="1">
        <f t="shared" si="9"/>
        <v>1600</v>
      </c>
      <c r="I151" s="1">
        <f t="shared" si="10"/>
        <v>117000</v>
      </c>
      <c r="J151" s="1">
        <f t="shared" si="11"/>
        <v>13000</v>
      </c>
    </row>
    <row r="152" spans="1:10" x14ac:dyDescent="0.25">
      <c r="A152" s="2">
        <v>43970</v>
      </c>
      <c r="B152" s="1" t="s">
        <v>21</v>
      </c>
      <c r="C152" s="1" t="s">
        <v>41</v>
      </c>
      <c r="D152" s="1" t="s">
        <v>7</v>
      </c>
      <c r="E152" s="1" t="s">
        <v>8</v>
      </c>
      <c r="F152" s="1">
        <v>52</v>
      </c>
      <c r="G152" s="1">
        <f t="shared" si="8"/>
        <v>1800</v>
      </c>
      <c r="H152" s="1">
        <f t="shared" si="9"/>
        <v>1600</v>
      </c>
      <c r="I152" s="1">
        <f t="shared" si="10"/>
        <v>93600</v>
      </c>
      <c r="J152" s="1">
        <f t="shared" si="11"/>
        <v>10400</v>
      </c>
    </row>
    <row r="153" spans="1:10" x14ac:dyDescent="0.25">
      <c r="A153" s="2">
        <v>44452</v>
      </c>
      <c r="B153" s="1" t="s">
        <v>6</v>
      </c>
      <c r="C153" s="1" t="s">
        <v>43</v>
      </c>
      <c r="D153" s="1" t="s">
        <v>7</v>
      </c>
      <c r="E153" s="1" t="s">
        <v>8</v>
      </c>
      <c r="F153" s="1">
        <v>41</v>
      </c>
      <c r="G153" s="1">
        <f t="shared" si="8"/>
        <v>1800</v>
      </c>
      <c r="H153" s="1">
        <f t="shared" si="9"/>
        <v>1600</v>
      </c>
      <c r="I153" s="1">
        <f t="shared" si="10"/>
        <v>73800</v>
      </c>
      <c r="J153" s="1">
        <f t="shared" si="11"/>
        <v>8200</v>
      </c>
    </row>
    <row r="154" spans="1:10" x14ac:dyDescent="0.25">
      <c r="A154" s="2">
        <v>44141</v>
      </c>
      <c r="B154" s="1" t="s">
        <v>21</v>
      </c>
      <c r="C154" s="1" t="s">
        <v>42</v>
      </c>
      <c r="D154" s="1" t="s">
        <v>22</v>
      </c>
      <c r="E154" s="1" t="s">
        <v>23</v>
      </c>
      <c r="F154" s="1">
        <v>53</v>
      </c>
      <c r="G154" s="1">
        <f t="shared" si="8"/>
        <v>5500</v>
      </c>
      <c r="H154" s="1">
        <f t="shared" si="9"/>
        <v>5100</v>
      </c>
      <c r="I154" s="1">
        <f t="shared" si="10"/>
        <v>291500</v>
      </c>
      <c r="J154" s="1">
        <f t="shared" si="11"/>
        <v>21200</v>
      </c>
    </row>
    <row r="155" spans="1:10" x14ac:dyDescent="0.25">
      <c r="A155" s="2">
        <v>44070</v>
      </c>
      <c r="B155" s="1" t="s">
        <v>11</v>
      </c>
      <c r="C155" s="1" t="s">
        <v>41</v>
      </c>
      <c r="D155" s="1" t="s">
        <v>24</v>
      </c>
      <c r="E155" s="1" t="s">
        <v>25</v>
      </c>
      <c r="F155" s="1">
        <v>37</v>
      </c>
      <c r="G155" s="1">
        <f t="shared" si="8"/>
        <v>800</v>
      </c>
      <c r="H155" s="1">
        <f t="shared" si="9"/>
        <v>650</v>
      </c>
      <c r="I155" s="1">
        <f t="shared" si="10"/>
        <v>29600</v>
      </c>
      <c r="J155" s="1">
        <f t="shared" si="11"/>
        <v>5550</v>
      </c>
    </row>
    <row r="156" spans="1:10" x14ac:dyDescent="0.25">
      <c r="A156" s="2">
        <v>44404</v>
      </c>
      <c r="B156" s="1" t="s">
        <v>6</v>
      </c>
      <c r="C156" s="1" t="s">
        <v>40</v>
      </c>
      <c r="D156" s="1" t="s">
        <v>12</v>
      </c>
      <c r="E156" s="1" t="s">
        <v>13</v>
      </c>
      <c r="F156" s="1">
        <v>39</v>
      </c>
      <c r="G156" s="1">
        <f t="shared" si="8"/>
        <v>3500</v>
      </c>
      <c r="H156" s="1">
        <f t="shared" si="9"/>
        <v>3300</v>
      </c>
      <c r="I156" s="1">
        <f t="shared" si="10"/>
        <v>136500</v>
      </c>
      <c r="J156" s="1">
        <f t="shared" si="11"/>
        <v>7800</v>
      </c>
    </row>
    <row r="157" spans="1:10" x14ac:dyDescent="0.25">
      <c r="A157" s="2">
        <v>44113</v>
      </c>
      <c r="B157" s="1" t="s">
        <v>17</v>
      </c>
      <c r="C157" s="1" t="s">
        <v>40</v>
      </c>
      <c r="D157" s="1" t="s">
        <v>22</v>
      </c>
      <c r="E157" s="1" t="s">
        <v>23</v>
      </c>
      <c r="F157" s="1">
        <v>62</v>
      </c>
      <c r="G157" s="1">
        <f t="shared" si="8"/>
        <v>5500</v>
      </c>
      <c r="H157" s="1">
        <f t="shared" si="9"/>
        <v>5100</v>
      </c>
      <c r="I157" s="1">
        <f t="shared" si="10"/>
        <v>341000</v>
      </c>
      <c r="J157" s="1">
        <f t="shared" si="11"/>
        <v>24800</v>
      </c>
    </row>
    <row r="158" spans="1:10" x14ac:dyDescent="0.25">
      <c r="A158" s="2">
        <v>43990</v>
      </c>
      <c r="B158" s="1" t="s">
        <v>26</v>
      </c>
      <c r="C158" s="1" t="s">
        <v>41</v>
      </c>
      <c r="D158" s="1" t="s">
        <v>22</v>
      </c>
      <c r="E158" s="1" t="s">
        <v>23</v>
      </c>
      <c r="F158" s="1">
        <v>41</v>
      </c>
      <c r="G158" s="1">
        <f t="shared" si="8"/>
        <v>5500</v>
      </c>
      <c r="H158" s="1">
        <f t="shared" si="9"/>
        <v>5100</v>
      </c>
      <c r="I158" s="1">
        <f t="shared" si="10"/>
        <v>225500</v>
      </c>
      <c r="J158" s="1">
        <f t="shared" si="11"/>
        <v>16400</v>
      </c>
    </row>
    <row r="159" spans="1:10" x14ac:dyDescent="0.25">
      <c r="A159" s="2">
        <v>44404</v>
      </c>
      <c r="B159" s="1" t="s">
        <v>17</v>
      </c>
      <c r="C159" s="1" t="s">
        <v>41</v>
      </c>
      <c r="D159" s="1" t="s">
        <v>9</v>
      </c>
      <c r="E159" s="1" t="s">
        <v>10</v>
      </c>
      <c r="F159" s="1">
        <v>63</v>
      </c>
      <c r="G159" s="1">
        <f t="shared" si="8"/>
        <v>1100</v>
      </c>
      <c r="H159" s="1">
        <f t="shared" si="9"/>
        <v>1050</v>
      </c>
      <c r="I159" s="1">
        <f t="shared" si="10"/>
        <v>69300</v>
      </c>
      <c r="J159" s="1">
        <f t="shared" si="11"/>
        <v>3150</v>
      </c>
    </row>
    <row r="160" spans="1:10" x14ac:dyDescent="0.25">
      <c r="A160" s="2">
        <v>44469</v>
      </c>
      <c r="B160" s="1" t="s">
        <v>19</v>
      </c>
      <c r="C160" s="1" t="s">
        <v>40</v>
      </c>
      <c r="D160" s="1" t="s">
        <v>7</v>
      </c>
      <c r="E160" s="1" t="s">
        <v>8</v>
      </c>
      <c r="F160" s="1">
        <v>53</v>
      </c>
      <c r="G160" s="1">
        <f t="shared" si="8"/>
        <v>1800</v>
      </c>
      <c r="H160" s="1">
        <f t="shared" si="9"/>
        <v>1600</v>
      </c>
      <c r="I160" s="1">
        <f t="shared" si="10"/>
        <v>95400</v>
      </c>
      <c r="J160" s="1">
        <f t="shared" si="11"/>
        <v>10600</v>
      </c>
    </row>
    <row r="161" spans="1:10" x14ac:dyDescent="0.25">
      <c r="A161" s="2">
        <v>44496</v>
      </c>
      <c r="B161" s="1" t="s">
        <v>21</v>
      </c>
      <c r="C161" s="1" t="s">
        <v>43</v>
      </c>
      <c r="D161" s="1" t="s">
        <v>9</v>
      </c>
      <c r="E161" s="1" t="s">
        <v>10</v>
      </c>
      <c r="F161" s="1">
        <v>35</v>
      </c>
      <c r="G161" s="1">
        <f t="shared" si="8"/>
        <v>1100</v>
      </c>
      <c r="H161" s="1">
        <f t="shared" si="9"/>
        <v>1050</v>
      </c>
      <c r="I161" s="1">
        <f t="shared" si="10"/>
        <v>38500</v>
      </c>
      <c r="J161" s="1">
        <f t="shared" si="11"/>
        <v>1750</v>
      </c>
    </row>
    <row r="162" spans="1:10" x14ac:dyDescent="0.25">
      <c r="A162" s="2">
        <v>44418</v>
      </c>
      <c r="B162" s="1" t="s">
        <v>18</v>
      </c>
      <c r="C162" s="1" t="s">
        <v>43</v>
      </c>
      <c r="D162" s="1" t="s">
        <v>9</v>
      </c>
      <c r="E162" s="1" t="s">
        <v>10</v>
      </c>
      <c r="F162" s="1">
        <v>57</v>
      </c>
      <c r="G162" s="1">
        <f t="shared" si="8"/>
        <v>1100</v>
      </c>
      <c r="H162" s="1">
        <f t="shared" si="9"/>
        <v>1050</v>
      </c>
      <c r="I162" s="1">
        <f t="shared" si="10"/>
        <v>62700</v>
      </c>
      <c r="J162" s="1">
        <f t="shared" si="11"/>
        <v>2850</v>
      </c>
    </row>
    <row r="163" spans="1:10" x14ac:dyDescent="0.25">
      <c r="A163" s="2">
        <v>44441</v>
      </c>
      <c r="B163" s="1" t="s">
        <v>14</v>
      </c>
      <c r="C163" s="1" t="s">
        <v>40</v>
      </c>
      <c r="D163" s="1" t="s">
        <v>7</v>
      </c>
      <c r="E163" s="1" t="s">
        <v>8</v>
      </c>
      <c r="F163" s="1">
        <v>37</v>
      </c>
      <c r="G163" s="1">
        <f t="shared" si="8"/>
        <v>1800</v>
      </c>
      <c r="H163" s="1">
        <f t="shared" si="9"/>
        <v>1600</v>
      </c>
      <c r="I163" s="1">
        <f t="shared" si="10"/>
        <v>66600</v>
      </c>
      <c r="J163" s="1">
        <f t="shared" si="11"/>
        <v>7400</v>
      </c>
    </row>
    <row r="164" spans="1:10" x14ac:dyDescent="0.25">
      <c r="A164" s="2">
        <v>44452</v>
      </c>
      <c r="B164" s="1" t="s">
        <v>27</v>
      </c>
      <c r="C164" s="1" t="s">
        <v>41</v>
      </c>
      <c r="D164" s="1" t="s">
        <v>9</v>
      </c>
      <c r="E164" s="1" t="s">
        <v>10</v>
      </c>
      <c r="F164" s="1">
        <v>60</v>
      </c>
      <c r="G164" s="1">
        <f t="shared" si="8"/>
        <v>1100</v>
      </c>
      <c r="H164" s="1">
        <f t="shared" si="9"/>
        <v>1050</v>
      </c>
      <c r="I164" s="1">
        <f t="shared" si="10"/>
        <v>66000</v>
      </c>
      <c r="J164" s="1">
        <f t="shared" si="11"/>
        <v>3000</v>
      </c>
    </row>
    <row r="165" spans="1:10" x14ac:dyDescent="0.25">
      <c r="A165" s="2">
        <v>44070</v>
      </c>
      <c r="B165" s="1" t="s">
        <v>18</v>
      </c>
      <c r="C165" s="1" t="s">
        <v>41</v>
      </c>
      <c r="D165" s="1" t="s">
        <v>12</v>
      </c>
      <c r="E165" s="1" t="s">
        <v>13</v>
      </c>
      <c r="F165" s="1">
        <v>46</v>
      </c>
      <c r="G165" s="1">
        <f t="shared" si="8"/>
        <v>3500</v>
      </c>
      <c r="H165" s="1">
        <f t="shared" si="9"/>
        <v>3300</v>
      </c>
      <c r="I165" s="1">
        <f t="shared" si="10"/>
        <v>161000</v>
      </c>
      <c r="J165" s="1">
        <f t="shared" si="11"/>
        <v>9200</v>
      </c>
    </row>
    <row r="166" spans="1:10" x14ac:dyDescent="0.25">
      <c r="A166" s="2">
        <v>44187</v>
      </c>
      <c r="B166" s="1" t="s">
        <v>11</v>
      </c>
      <c r="C166" s="1" t="s">
        <v>42</v>
      </c>
      <c r="D166" s="1" t="s">
        <v>7</v>
      </c>
      <c r="E166" s="1" t="s">
        <v>8</v>
      </c>
      <c r="F166" s="1">
        <v>45</v>
      </c>
      <c r="G166" s="1">
        <f t="shared" si="8"/>
        <v>1800</v>
      </c>
      <c r="H166" s="1">
        <f t="shared" si="9"/>
        <v>1600</v>
      </c>
      <c r="I166" s="1">
        <f t="shared" si="10"/>
        <v>81000</v>
      </c>
      <c r="J166" s="1">
        <f t="shared" si="11"/>
        <v>9000</v>
      </c>
    </row>
    <row r="167" spans="1:10" x14ac:dyDescent="0.25">
      <c r="A167" s="2">
        <v>44246</v>
      </c>
      <c r="B167" s="1" t="s">
        <v>27</v>
      </c>
      <c r="C167" s="1" t="s">
        <v>40</v>
      </c>
      <c r="D167" s="1" t="s">
        <v>22</v>
      </c>
      <c r="E167" s="1" t="s">
        <v>23</v>
      </c>
      <c r="F167" s="1">
        <v>38</v>
      </c>
      <c r="G167" s="1">
        <f t="shared" si="8"/>
        <v>5500</v>
      </c>
      <c r="H167" s="1">
        <f t="shared" si="9"/>
        <v>5100</v>
      </c>
      <c r="I167" s="1">
        <f t="shared" si="10"/>
        <v>209000</v>
      </c>
      <c r="J167" s="1">
        <f t="shared" si="11"/>
        <v>15200</v>
      </c>
    </row>
    <row r="168" spans="1:10" x14ac:dyDescent="0.25">
      <c r="A168" s="2">
        <v>44322</v>
      </c>
      <c r="B168" s="1" t="s">
        <v>26</v>
      </c>
      <c r="C168" s="1" t="s">
        <v>43</v>
      </c>
      <c r="D168" s="1" t="s">
        <v>7</v>
      </c>
      <c r="E168" s="1" t="s">
        <v>8</v>
      </c>
      <c r="F168" s="1">
        <v>38</v>
      </c>
      <c r="G168" s="1">
        <f t="shared" si="8"/>
        <v>1800</v>
      </c>
      <c r="H168" s="1">
        <f t="shared" si="9"/>
        <v>1600</v>
      </c>
      <c r="I168" s="1">
        <f t="shared" si="10"/>
        <v>68400</v>
      </c>
      <c r="J168" s="1">
        <f t="shared" si="11"/>
        <v>7600</v>
      </c>
    </row>
    <row r="169" spans="1:10" x14ac:dyDescent="0.25">
      <c r="A169" s="2">
        <v>44223</v>
      </c>
      <c r="B169" s="1" t="s">
        <v>14</v>
      </c>
      <c r="C169" s="1" t="s">
        <v>40</v>
      </c>
      <c r="D169" s="1" t="s">
        <v>7</v>
      </c>
      <c r="E169" s="1" t="s">
        <v>8</v>
      </c>
      <c r="F169" s="1">
        <v>58</v>
      </c>
      <c r="G169" s="1">
        <f t="shared" si="8"/>
        <v>1800</v>
      </c>
      <c r="H169" s="1">
        <f t="shared" si="9"/>
        <v>1600</v>
      </c>
      <c r="I169" s="1">
        <f t="shared" si="10"/>
        <v>104400</v>
      </c>
      <c r="J169" s="1">
        <f t="shared" si="11"/>
        <v>11600</v>
      </c>
    </row>
    <row r="170" spans="1:10" x14ac:dyDescent="0.25">
      <c r="A170" s="2">
        <v>44292</v>
      </c>
      <c r="B170" s="1" t="s">
        <v>27</v>
      </c>
      <c r="C170" s="1" t="s">
        <v>42</v>
      </c>
      <c r="D170" s="1" t="s">
        <v>22</v>
      </c>
      <c r="E170" s="1" t="s">
        <v>23</v>
      </c>
      <c r="F170" s="1">
        <v>57</v>
      </c>
      <c r="G170" s="1">
        <f t="shared" si="8"/>
        <v>5500</v>
      </c>
      <c r="H170" s="1">
        <f t="shared" si="9"/>
        <v>5100</v>
      </c>
      <c r="I170" s="1">
        <f t="shared" si="10"/>
        <v>313500</v>
      </c>
      <c r="J170" s="1">
        <f t="shared" si="11"/>
        <v>22800</v>
      </c>
    </row>
    <row r="171" spans="1:10" x14ac:dyDescent="0.25">
      <c r="A171" s="2">
        <v>44299</v>
      </c>
      <c r="B171" s="1" t="s">
        <v>6</v>
      </c>
      <c r="C171" s="1" t="s">
        <v>40</v>
      </c>
      <c r="D171" s="1" t="s">
        <v>9</v>
      </c>
      <c r="E171" s="1" t="s">
        <v>10</v>
      </c>
      <c r="F171" s="1">
        <v>38</v>
      </c>
      <c r="G171" s="1">
        <f t="shared" si="8"/>
        <v>1100</v>
      </c>
      <c r="H171" s="1">
        <f t="shared" si="9"/>
        <v>1050</v>
      </c>
      <c r="I171" s="1">
        <f t="shared" si="10"/>
        <v>41800</v>
      </c>
      <c r="J171" s="1">
        <f t="shared" si="11"/>
        <v>1900</v>
      </c>
    </row>
    <row r="172" spans="1:10" x14ac:dyDescent="0.25">
      <c r="A172" s="2">
        <v>44299</v>
      </c>
      <c r="B172" s="1" t="s">
        <v>11</v>
      </c>
      <c r="C172" s="1" t="s">
        <v>40</v>
      </c>
      <c r="D172" s="1" t="s">
        <v>12</v>
      </c>
      <c r="E172" s="1" t="s">
        <v>13</v>
      </c>
      <c r="F172" s="1">
        <v>51</v>
      </c>
      <c r="G172" s="1">
        <f t="shared" si="8"/>
        <v>3500</v>
      </c>
      <c r="H172" s="1">
        <f t="shared" si="9"/>
        <v>3300</v>
      </c>
      <c r="I172" s="1">
        <f t="shared" si="10"/>
        <v>178500</v>
      </c>
      <c r="J172" s="1">
        <f t="shared" si="11"/>
        <v>10200</v>
      </c>
    </row>
    <row r="173" spans="1:10" x14ac:dyDescent="0.25">
      <c r="A173" s="2">
        <v>43971</v>
      </c>
      <c r="B173" s="1" t="s">
        <v>20</v>
      </c>
      <c r="C173" s="1" t="s">
        <v>40</v>
      </c>
      <c r="D173" s="1" t="s">
        <v>12</v>
      </c>
      <c r="E173" s="1" t="s">
        <v>13</v>
      </c>
      <c r="F173" s="1">
        <v>60</v>
      </c>
      <c r="G173" s="1">
        <f t="shared" si="8"/>
        <v>3500</v>
      </c>
      <c r="H173" s="1">
        <f t="shared" si="9"/>
        <v>3300</v>
      </c>
      <c r="I173" s="1">
        <f t="shared" si="10"/>
        <v>210000</v>
      </c>
      <c r="J173" s="1">
        <f t="shared" si="11"/>
        <v>12000</v>
      </c>
    </row>
    <row r="174" spans="1:10" x14ac:dyDescent="0.25">
      <c r="A174" s="2">
        <v>44536</v>
      </c>
      <c r="B174" s="1" t="s">
        <v>17</v>
      </c>
      <c r="C174" s="1" t="s">
        <v>42</v>
      </c>
      <c r="D174" s="1" t="s">
        <v>7</v>
      </c>
      <c r="E174" s="1" t="s">
        <v>8</v>
      </c>
      <c r="F174" s="1">
        <v>52</v>
      </c>
      <c r="G174" s="1">
        <f t="shared" si="8"/>
        <v>1800</v>
      </c>
      <c r="H174" s="1">
        <f t="shared" si="9"/>
        <v>1600</v>
      </c>
      <c r="I174" s="1">
        <f t="shared" si="10"/>
        <v>93600</v>
      </c>
      <c r="J174" s="1">
        <f t="shared" si="11"/>
        <v>10400</v>
      </c>
    </row>
    <row r="175" spans="1:10" x14ac:dyDescent="0.25">
      <c r="A175" s="2">
        <v>44105</v>
      </c>
      <c r="B175" s="1" t="s">
        <v>26</v>
      </c>
      <c r="C175" s="1" t="s">
        <v>40</v>
      </c>
      <c r="D175" s="1" t="s">
        <v>22</v>
      </c>
      <c r="E175" s="1" t="s">
        <v>23</v>
      </c>
      <c r="F175" s="1">
        <v>37</v>
      </c>
      <c r="G175" s="1">
        <f t="shared" si="8"/>
        <v>5500</v>
      </c>
      <c r="H175" s="1">
        <f t="shared" si="9"/>
        <v>5100</v>
      </c>
      <c r="I175" s="1">
        <f t="shared" si="10"/>
        <v>203500</v>
      </c>
      <c r="J175" s="1">
        <f t="shared" si="11"/>
        <v>14800</v>
      </c>
    </row>
    <row r="176" spans="1:10" x14ac:dyDescent="0.25">
      <c r="A176" s="2">
        <v>43970</v>
      </c>
      <c r="B176" s="1" t="s">
        <v>17</v>
      </c>
      <c r="C176" s="1" t="s">
        <v>41</v>
      </c>
      <c r="D176" s="1" t="s">
        <v>9</v>
      </c>
      <c r="E176" s="1" t="s">
        <v>10</v>
      </c>
      <c r="F176" s="1">
        <v>39</v>
      </c>
      <c r="G176" s="1">
        <f t="shared" si="8"/>
        <v>1100</v>
      </c>
      <c r="H176" s="1">
        <f t="shared" si="9"/>
        <v>1050</v>
      </c>
      <c r="I176" s="1">
        <f t="shared" si="10"/>
        <v>42900</v>
      </c>
      <c r="J176" s="1">
        <f t="shared" si="11"/>
        <v>1950</v>
      </c>
    </row>
    <row r="177" spans="1:10" x14ac:dyDescent="0.25">
      <c r="A177" s="2">
        <v>44405</v>
      </c>
      <c r="B177" s="1" t="s">
        <v>26</v>
      </c>
      <c r="C177" s="1" t="s">
        <v>40</v>
      </c>
      <c r="D177" s="1" t="s">
        <v>22</v>
      </c>
      <c r="E177" s="1" t="s">
        <v>23</v>
      </c>
      <c r="F177" s="1">
        <v>53</v>
      </c>
      <c r="G177" s="1">
        <f t="shared" si="8"/>
        <v>5500</v>
      </c>
      <c r="H177" s="1">
        <f t="shared" si="9"/>
        <v>5100</v>
      </c>
      <c r="I177" s="1">
        <f t="shared" si="10"/>
        <v>291500</v>
      </c>
      <c r="J177" s="1">
        <f t="shared" si="11"/>
        <v>21200</v>
      </c>
    </row>
    <row r="178" spans="1:10" x14ac:dyDescent="0.25">
      <c r="A178" s="2">
        <v>44405</v>
      </c>
      <c r="B178" s="1" t="s">
        <v>20</v>
      </c>
      <c r="C178" s="1" t="s">
        <v>40</v>
      </c>
      <c r="D178" s="1" t="s">
        <v>24</v>
      </c>
      <c r="E178" s="1" t="s">
        <v>25</v>
      </c>
      <c r="F178" s="1">
        <v>59</v>
      </c>
      <c r="G178" s="1">
        <f t="shared" si="8"/>
        <v>800</v>
      </c>
      <c r="H178" s="1">
        <f t="shared" si="9"/>
        <v>650</v>
      </c>
      <c r="I178" s="1">
        <f t="shared" si="10"/>
        <v>47200</v>
      </c>
      <c r="J178" s="1">
        <f t="shared" si="11"/>
        <v>8850</v>
      </c>
    </row>
    <row r="179" spans="1:10" x14ac:dyDescent="0.25">
      <c r="A179" s="2">
        <v>44103</v>
      </c>
      <c r="B179" s="1" t="s">
        <v>18</v>
      </c>
      <c r="C179" s="1" t="s">
        <v>43</v>
      </c>
      <c r="D179" s="1" t="s">
        <v>7</v>
      </c>
      <c r="E179" s="1" t="s">
        <v>8</v>
      </c>
      <c r="F179" s="1">
        <v>39</v>
      </c>
      <c r="G179" s="1">
        <f t="shared" si="8"/>
        <v>1800</v>
      </c>
      <c r="H179" s="1">
        <f t="shared" si="9"/>
        <v>1600</v>
      </c>
      <c r="I179" s="1">
        <f t="shared" si="10"/>
        <v>70200</v>
      </c>
      <c r="J179" s="1">
        <f t="shared" si="11"/>
        <v>7800</v>
      </c>
    </row>
    <row r="180" spans="1:10" x14ac:dyDescent="0.25">
      <c r="A180" s="2">
        <v>44413</v>
      </c>
      <c r="B180" s="1" t="s">
        <v>27</v>
      </c>
      <c r="C180" s="1" t="s">
        <v>41</v>
      </c>
      <c r="D180" s="1" t="s">
        <v>7</v>
      </c>
      <c r="E180" s="1" t="s">
        <v>8</v>
      </c>
      <c r="F180" s="1">
        <v>44</v>
      </c>
      <c r="G180" s="1">
        <f t="shared" si="8"/>
        <v>1800</v>
      </c>
      <c r="H180" s="1">
        <f t="shared" si="9"/>
        <v>1600</v>
      </c>
      <c r="I180" s="1">
        <f t="shared" si="10"/>
        <v>79200</v>
      </c>
      <c r="J180" s="1">
        <f t="shared" si="11"/>
        <v>8800</v>
      </c>
    </row>
    <row r="181" spans="1:10" x14ac:dyDescent="0.25">
      <c r="A181" s="2">
        <v>44536</v>
      </c>
      <c r="B181" s="1" t="s">
        <v>11</v>
      </c>
      <c r="C181" s="1" t="s">
        <v>40</v>
      </c>
      <c r="D181" s="1" t="s">
        <v>7</v>
      </c>
      <c r="E181" s="1" t="s">
        <v>8</v>
      </c>
      <c r="F181" s="1">
        <v>33</v>
      </c>
      <c r="G181" s="1">
        <f t="shared" si="8"/>
        <v>1800</v>
      </c>
      <c r="H181" s="1">
        <f t="shared" si="9"/>
        <v>1600</v>
      </c>
      <c r="I181" s="1">
        <f t="shared" si="10"/>
        <v>59400</v>
      </c>
      <c r="J181" s="1">
        <f t="shared" si="11"/>
        <v>6600</v>
      </c>
    </row>
    <row r="182" spans="1:10" x14ac:dyDescent="0.25">
      <c r="A182" s="2">
        <v>44362</v>
      </c>
      <c r="B182" s="1" t="s">
        <v>17</v>
      </c>
      <c r="C182" s="1" t="s">
        <v>41</v>
      </c>
      <c r="D182" s="1" t="s">
        <v>15</v>
      </c>
      <c r="E182" s="1" t="s">
        <v>16</v>
      </c>
      <c r="F182" s="1">
        <v>60</v>
      </c>
      <c r="G182" s="1">
        <f t="shared" si="8"/>
        <v>5900</v>
      </c>
      <c r="H182" s="1">
        <f t="shared" si="9"/>
        <v>5600</v>
      </c>
      <c r="I182" s="1">
        <f t="shared" si="10"/>
        <v>354000</v>
      </c>
      <c r="J182" s="1">
        <f t="shared" si="11"/>
        <v>18000</v>
      </c>
    </row>
    <row r="183" spans="1:10" x14ac:dyDescent="0.25">
      <c r="A183" s="2">
        <v>44404</v>
      </c>
      <c r="B183" s="1" t="s">
        <v>18</v>
      </c>
      <c r="C183" s="1" t="s">
        <v>41</v>
      </c>
      <c r="D183" s="1" t="s">
        <v>22</v>
      </c>
      <c r="E183" s="1" t="s">
        <v>23</v>
      </c>
      <c r="F183" s="1">
        <v>62</v>
      </c>
      <c r="G183" s="1">
        <f t="shared" si="8"/>
        <v>5500</v>
      </c>
      <c r="H183" s="1">
        <f t="shared" si="9"/>
        <v>5100</v>
      </c>
      <c r="I183" s="1">
        <f t="shared" si="10"/>
        <v>341000</v>
      </c>
      <c r="J183" s="1">
        <f t="shared" si="11"/>
        <v>24800</v>
      </c>
    </row>
    <row r="184" spans="1:10" x14ac:dyDescent="0.25">
      <c r="A184" s="2">
        <v>44496</v>
      </c>
      <c r="B184" s="1" t="s">
        <v>6</v>
      </c>
      <c r="C184" s="1" t="s">
        <v>40</v>
      </c>
      <c r="D184" s="1" t="s">
        <v>7</v>
      </c>
      <c r="E184" s="1" t="s">
        <v>8</v>
      </c>
      <c r="F184" s="1">
        <v>33</v>
      </c>
      <c r="G184" s="1">
        <f t="shared" si="8"/>
        <v>1800</v>
      </c>
      <c r="H184" s="1">
        <f t="shared" si="9"/>
        <v>1600</v>
      </c>
      <c r="I184" s="1">
        <f t="shared" si="10"/>
        <v>59400</v>
      </c>
      <c r="J184" s="1">
        <f t="shared" si="11"/>
        <v>6600</v>
      </c>
    </row>
    <row r="185" spans="1:10" x14ac:dyDescent="0.25">
      <c r="A185" s="2">
        <v>44452</v>
      </c>
      <c r="B185" s="1" t="s">
        <v>18</v>
      </c>
      <c r="C185" s="1" t="s">
        <v>40</v>
      </c>
      <c r="D185" s="1" t="s">
        <v>12</v>
      </c>
      <c r="E185" s="1" t="s">
        <v>13</v>
      </c>
      <c r="F185" s="1">
        <v>36</v>
      </c>
      <c r="G185" s="1">
        <f t="shared" si="8"/>
        <v>3500</v>
      </c>
      <c r="H185" s="1">
        <f t="shared" si="9"/>
        <v>3300</v>
      </c>
      <c r="I185" s="1">
        <f t="shared" si="10"/>
        <v>126000</v>
      </c>
      <c r="J185" s="1">
        <f t="shared" si="11"/>
        <v>7200</v>
      </c>
    </row>
    <row r="186" spans="1:10" x14ac:dyDescent="0.25">
      <c r="A186" s="2">
        <v>44413</v>
      </c>
      <c r="B186" s="1" t="s">
        <v>17</v>
      </c>
      <c r="C186" s="1" t="s">
        <v>42</v>
      </c>
      <c r="D186" s="1" t="s">
        <v>24</v>
      </c>
      <c r="E186" s="1" t="s">
        <v>25</v>
      </c>
      <c r="F186" s="1">
        <v>65</v>
      </c>
      <c r="G186" s="1">
        <f t="shared" si="8"/>
        <v>800</v>
      </c>
      <c r="H186" s="1">
        <f t="shared" si="9"/>
        <v>650</v>
      </c>
      <c r="I186" s="1">
        <f t="shared" si="10"/>
        <v>52000</v>
      </c>
      <c r="J186" s="1">
        <f t="shared" si="11"/>
        <v>9750</v>
      </c>
    </row>
    <row r="187" spans="1:10" x14ac:dyDescent="0.25">
      <c r="A187" s="2">
        <v>44322</v>
      </c>
      <c r="B187" s="1" t="s">
        <v>20</v>
      </c>
      <c r="C187" s="1" t="s">
        <v>43</v>
      </c>
      <c r="D187" s="1" t="s">
        <v>22</v>
      </c>
      <c r="E187" s="1" t="s">
        <v>23</v>
      </c>
      <c r="F187" s="1">
        <v>41</v>
      </c>
      <c r="G187" s="1">
        <f t="shared" si="8"/>
        <v>5500</v>
      </c>
      <c r="H187" s="1">
        <f t="shared" si="9"/>
        <v>5100</v>
      </c>
      <c r="I187" s="1">
        <f t="shared" si="10"/>
        <v>225500</v>
      </c>
      <c r="J187" s="1">
        <f t="shared" si="11"/>
        <v>16400</v>
      </c>
    </row>
    <row r="188" spans="1:10" x14ac:dyDescent="0.25">
      <c r="A188" s="2">
        <v>44230</v>
      </c>
      <c r="B188" s="1" t="s">
        <v>18</v>
      </c>
      <c r="C188" s="1" t="s">
        <v>40</v>
      </c>
      <c r="D188" s="1" t="s">
        <v>9</v>
      </c>
      <c r="E188" s="1" t="s">
        <v>10</v>
      </c>
      <c r="F188" s="1">
        <v>35</v>
      </c>
      <c r="G188" s="1">
        <f t="shared" si="8"/>
        <v>1100</v>
      </c>
      <c r="H188" s="1">
        <f t="shared" si="9"/>
        <v>1050</v>
      </c>
      <c r="I188" s="1">
        <f t="shared" si="10"/>
        <v>38500</v>
      </c>
      <c r="J188" s="1">
        <f t="shared" si="11"/>
        <v>1750</v>
      </c>
    </row>
    <row r="189" spans="1:10" x14ac:dyDescent="0.25">
      <c r="A189" s="2">
        <v>44462</v>
      </c>
      <c r="B189" s="1" t="s">
        <v>6</v>
      </c>
      <c r="C189" s="1" t="s">
        <v>42</v>
      </c>
      <c r="D189" s="1" t="s">
        <v>22</v>
      </c>
      <c r="E189" s="1" t="s">
        <v>23</v>
      </c>
      <c r="F189" s="1">
        <v>57</v>
      </c>
      <c r="G189" s="1">
        <f t="shared" si="8"/>
        <v>5500</v>
      </c>
      <c r="H189" s="1">
        <f t="shared" si="9"/>
        <v>5100</v>
      </c>
      <c r="I189" s="1">
        <f t="shared" si="10"/>
        <v>313500</v>
      </c>
      <c r="J189" s="1">
        <f t="shared" si="11"/>
        <v>22800</v>
      </c>
    </row>
    <row r="190" spans="1:10" x14ac:dyDescent="0.25">
      <c r="A190" s="2">
        <v>44418</v>
      </c>
      <c r="B190" s="1" t="s">
        <v>18</v>
      </c>
      <c r="C190" s="1" t="s">
        <v>40</v>
      </c>
      <c r="D190" s="1" t="s">
        <v>24</v>
      </c>
      <c r="E190" s="1" t="s">
        <v>25</v>
      </c>
      <c r="F190" s="1">
        <v>64</v>
      </c>
      <c r="G190" s="1">
        <f t="shared" si="8"/>
        <v>800</v>
      </c>
      <c r="H190" s="1">
        <f t="shared" si="9"/>
        <v>650</v>
      </c>
      <c r="I190" s="1">
        <f t="shared" si="10"/>
        <v>51200</v>
      </c>
      <c r="J190" s="1">
        <f t="shared" si="11"/>
        <v>9600</v>
      </c>
    </row>
    <row r="191" spans="1:10" x14ac:dyDescent="0.25">
      <c r="A191" s="2">
        <v>44085</v>
      </c>
      <c r="B191" s="1" t="s">
        <v>18</v>
      </c>
      <c r="C191" s="1" t="s">
        <v>43</v>
      </c>
      <c r="D191" s="1" t="s">
        <v>12</v>
      </c>
      <c r="E191" s="1" t="s">
        <v>13</v>
      </c>
      <c r="F191" s="1">
        <v>43</v>
      </c>
      <c r="G191" s="1">
        <f t="shared" si="8"/>
        <v>3500</v>
      </c>
      <c r="H191" s="1">
        <f t="shared" si="9"/>
        <v>3300</v>
      </c>
      <c r="I191" s="1">
        <f t="shared" si="10"/>
        <v>150500</v>
      </c>
      <c r="J191" s="1">
        <f t="shared" si="11"/>
        <v>8600</v>
      </c>
    </row>
    <row r="192" spans="1:10" x14ac:dyDescent="0.25">
      <c r="A192" s="2">
        <v>44502</v>
      </c>
      <c r="B192" s="1" t="s">
        <v>20</v>
      </c>
      <c r="C192" s="1" t="s">
        <v>43</v>
      </c>
      <c r="D192" s="1" t="s">
        <v>7</v>
      </c>
      <c r="E192" s="1" t="s">
        <v>8</v>
      </c>
      <c r="F192" s="1">
        <v>35</v>
      </c>
      <c r="G192" s="1">
        <f t="shared" si="8"/>
        <v>1800</v>
      </c>
      <c r="H192" s="1">
        <f t="shared" si="9"/>
        <v>1600</v>
      </c>
      <c r="I192" s="1">
        <f t="shared" si="10"/>
        <v>63000</v>
      </c>
      <c r="J192" s="1">
        <f t="shared" si="11"/>
        <v>7000</v>
      </c>
    </row>
    <row r="193" spans="1:10" x14ac:dyDescent="0.25">
      <c r="A193" s="2">
        <v>44496</v>
      </c>
      <c r="B193" s="1" t="s">
        <v>20</v>
      </c>
      <c r="C193" s="1" t="s">
        <v>42</v>
      </c>
      <c r="D193" s="1" t="s">
        <v>15</v>
      </c>
      <c r="E193" s="1" t="s">
        <v>16</v>
      </c>
      <c r="F193" s="1">
        <v>46</v>
      </c>
      <c r="G193" s="1">
        <f t="shared" si="8"/>
        <v>5900</v>
      </c>
      <c r="H193" s="1">
        <f t="shared" si="9"/>
        <v>5600</v>
      </c>
      <c r="I193" s="1">
        <f t="shared" si="10"/>
        <v>271400</v>
      </c>
      <c r="J193" s="1">
        <f t="shared" si="11"/>
        <v>13800</v>
      </c>
    </row>
    <row r="194" spans="1:10" x14ac:dyDescent="0.25">
      <c r="A194" s="2">
        <v>44103</v>
      </c>
      <c r="B194" s="1" t="s">
        <v>11</v>
      </c>
      <c r="C194" s="1" t="s">
        <v>41</v>
      </c>
      <c r="D194" s="1" t="s">
        <v>22</v>
      </c>
      <c r="E194" s="1" t="s">
        <v>23</v>
      </c>
      <c r="F194" s="1">
        <v>51</v>
      </c>
      <c r="G194" s="1">
        <f t="shared" si="8"/>
        <v>5500</v>
      </c>
      <c r="H194" s="1">
        <f t="shared" si="9"/>
        <v>5100</v>
      </c>
      <c r="I194" s="1">
        <f t="shared" si="10"/>
        <v>280500</v>
      </c>
      <c r="J194" s="1">
        <f t="shared" si="11"/>
        <v>20400</v>
      </c>
    </row>
    <row r="195" spans="1:10" x14ac:dyDescent="0.25">
      <c r="A195" s="2">
        <v>44404</v>
      </c>
      <c r="B195" s="1" t="s">
        <v>20</v>
      </c>
      <c r="C195" s="1" t="s">
        <v>40</v>
      </c>
      <c r="D195" s="1" t="s">
        <v>12</v>
      </c>
      <c r="E195" s="1" t="s">
        <v>13</v>
      </c>
      <c r="F195" s="1">
        <v>42</v>
      </c>
      <c r="G195" s="1">
        <f t="shared" ref="G195:G201" si="12">IF("BABYFOOD"=E195,1800,IF("JEWELRY"=E195,5500,IF("CHAIR"=E195,800,IF("COOKWARE"=E195,1100,IF("LAPTOP"=E195,5900,IF("FITNESS"=E195,3500))))))</f>
        <v>3500</v>
      </c>
      <c r="H195" s="1">
        <f t="shared" ref="H195:H201" si="13">IF(E195="BABYFOOD",1600,IF(E195="COOKWARE",1050,IF(E195="FITNESS",3300,IF(E195="LAPTOP",5600,IF(E195="JEWELRY",5100,IF(E195="CHAIR",650))))))</f>
        <v>3300</v>
      </c>
      <c r="I195" s="1">
        <f t="shared" ref="I195:I201" si="14">F195*G195</f>
        <v>147000</v>
      </c>
      <c r="J195" s="1">
        <f t="shared" ref="J195:J201" si="15">I195-(H195*F195)</f>
        <v>8400</v>
      </c>
    </row>
    <row r="196" spans="1:10" x14ac:dyDescent="0.25">
      <c r="A196" s="2">
        <v>43971</v>
      </c>
      <c r="B196" s="1" t="s">
        <v>6</v>
      </c>
      <c r="C196" s="1" t="s">
        <v>41</v>
      </c>
      <c r="D196" s="1" t="s">
        <v>22</v>
      </c>
      <c r="E196" s="1" t="s">
        <v>23</v>
      </c>
      <c r="F196" s="1">
        <v>63</v>
      </c>
      <c r="G196" s="1">
        <f t="shared" si="12"/>
        <v>5500</v>
      </c>
      <c r="H196" s="1">
        <f t="shared" si="13"/>
        <v>5100</v>
      </c>
      <c r="I196" s="1">
        <f t="shared" si="14"/>
        <v>346500</v>
      </c>
      <c r="J196" s="1">
        <f t="shared" si="15"/>
        <v>25200</v>
      </c>
    </row>
    <row r="197" spans="1:10" x14ac:dyDescent="0.25">
      <c r="A197" s="2">
        <v>44446</v>
      </c>
      <c r="B197" s="1" t="s">
        <v>20</v>
      </c>
      <c r="C197" s="1" t="s">
        <v>40</v>
      </c>
      <c r="D197" s="1" t="s">
        <v>24</v>
      </c>
      <c r="E197" s="1" t="s">
        <v>25</v>
      </c>
      <c r="F197" s="1">
        <v>41</v>
      </c>
      <c r="G197" s="1">
        <f t="shared" si="12"/>
        <v>800</v>
      </c>
      <c r="H197" s="1">
        <f t="shared" si="13"/>
        <v>650</v>
      </c>
      <c r="I197" s="1">
        <f t="shared" si="14"/>
        <v>32800</v>
      </c>
      <c r="J197" s="1">
        <f t="shared" si="15"/>
        <v>6150</v>
      </c>
    </row>
    <row r="198" spans="1:10" x14ac:dyDescent="0.25">
      <c r="A198" s="2">
        <v>44378</v>
      </c>
      <c r="B198" s="1" t="s">
        <v>14</v>
      </c>
      <c r="C198" s="1" t="s">
        <v>43</v>
      </c>
      <c r="D198" s="1" t="s">
        <v>15</v>
      </c>
      <c r="E198" s="1" t="s">
        <v>16</v>
      </c>
      <c r="F198" s="1">
        <v>51</v>
      </c>
      <c r="G198" s="1">
        <f t="shared" si="12"/>
        <v>5900</v>
      </c>
      <c r="H198" s="1">
        <f t="shared" si="13"/>
        <v>5600</v>
      </c>
      <c r="I198" s="1">
        <f t="shared" si="14"/>
        <v>300900</v>
      </c>
      <c r="J198" s="1">
        <f t="shared" si="15"/>
        <v>15300</v>
      </c>
    </row>
    <row r="199" spans="1:10" x14ac:dyDescent="0.25">
      <c r="A199" s="2">
        <v>44469</v>
      </c>
      <c r="B199" s="1" t="s">
        <v>6</v>
      </c>
      <c r="C199" s="1" t="s">
        <v>42</v>
      </c>
      <c r="D199" s="1" t="s">
        <v>7</v>
      </c>
      <c r="E199" s="1" t="s">
        <v>8</v>
      </c>
      <c r="F199" s="1">
        <v>33</v>
      </c>
      <c r="G199" s="1">
        <f t="shared" si="12"/>
        <v>1800</v>
      </c>
      <c r="H199" s="1">
        <f t="shared" si="13"/>
        <v>1600</v>
      </c>
      <c r="I199" s="1">
        <f t="shared" si="14"/>
        <v>59400</v>
      </c>
      <c r="J199" s="1">
        <f t="shared" si="15"/>
        <v>6600</v>
      </c>
    </row>
    <row r="200" spans="1:10" x14ac:dyDescent="0.25">
      <c r="A200" s="2">
        <v>44084</v>
      </c>
      <c r="B200" s="1" t="s">
        <v>26</v>
      </c>
      <c r="C200" s="1" t="s">
        <v>43</v>
      </c>
      <c r="D200" s="1" t="s">
        <v>7</v>
      </c>
      <c r="E200" s="1" t="s">
        <v>8</v>
      </c>
      <c r="F200" s="1">
        <v>62</v>
      </c>
      <c r="G200" s="1">
        <f t="shared" si="12"/>
        <v>1800</v>
      </c>
      <c r="H200" s="1">
        <f t="shared" si="13"/>
        <v>1600</v>
      </c>
      <c r="I200" s="1">
        <f t="shared" si="14"/>
        <v>111600</v>
      </c>
      <c r="J200" s="1">
        <f t="shared" si="15"/>
        <v>12400</v>
      </c>
    </row>
    <row r="201" spans="1:10" x14ac:dyDescent="0.25">
      <c r="A201" s="2">
        <v>44223</v>
      </c>
      <c r="B201" s="1" t="s">
        <v>6</v>
      </c>
      <c r="C201" s="1" t="s">
        <v>43</v>
      </c>
      <c r="D201" s="1" t="s">
        <v>7</v>
      </c>
      <c r="E201" s="1" t="s">
        <v>8</v>
      </c>
      <c r="F201" s="1">
        <v>38</v>
      </c>
      <c r="G201" s="1">
        <f t="shared" si="12"/>
        <v>1800</v>
      </c>
      <c r="H201" s="1">
        <f t="shared" si="13"/>
        <v>1600</v>
      </c>
      <c r="I201" s="1">
        <f t="shared" si="14"/>
        <v>68400</v>
      </c>
      <c r="J201" s="1">
        <f t="shared" si="15"/>
        <v>7600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B8" sqref="B8:B18"/>
    </sheetView>
  </sheetViews>
  <sheetFormatPr defaultRowHeight="15" x14ac:dyDescent="0.25"/>
  <cols>
    <col min="1" max="1" width="13.140625" customWidth="1"/>
    <col min="2" max="2" width="19" bestFit="1" customWidth="1"/>
    <col min="3" max="3" width="13.140625" customWidth="1"/>
    <col min="4" max="4" width="18.28515625" customWidth="1"/>
    <col min="5" max="5" width="13.140625" customWidth="1"/>
    <col min="6" max="6" width="19" bestFit="1" customWidth="1"/>
  </cols>
  <sheetData>
    <row r="1" spans="1:6" x14ac:dyDescent="0.25">
      <c r="A1" s="4" t="s">
        <v>36</v>
      </c>
      <c r="B1" t="s">
        <v>38</v>
      </c>
      <c r="C1" s="4" t="s">
        <v>36</v>
      </c>
      <c r="D1" t="s">
        <v>38</v>
      </c>
      <c r="E1" s="4" t="s">
        <v>36</v>
      </c>
      <c r="F1" t="s">
        <v>38</v>
      </c>
    </row>
    <row r="2" spans="1:6" x14ac:dyDescent="0.25">
      <c r="A2" s="5" t="s">
        <v>40</v>
      </c>
      <c r="B2" s="7">
        <v>9166600</v>
      </c>
      <c r="C2" s="5" t="s">
        <v>8</v>
      </c>
      <c r="D2" s="7">
        <v>3533400</v>
      </c>
      <c r="E2" s="5" t="s">
        <v>6</v>
      </c>
      <c r="F2" s="7">
        <v>3087600</v>
      </c>
    </row>
    <row r="3" spans="1:6" x14ac:dyDescent="0.25">
      <c r="A3" s="5" t="s">
        <v>41</v>
      </c>
      <c r="B3" s="7">
        <v>7023500</v>
      </c>
      <c r="C3" s="5" t="s">
        <v>25</v>
      </c>
      <c r="D3" s="7">
        <v>1206400</v>
      </c>
      <c r="E3" s="5" t="s">
        <v>14</v>
      </c>
      <c r="F3" s="7">
        <v>2127300</v>
      </c>
    </row>
    <row r="4" spans="1:6" x14ac:dyDescent="0.25">
      <c r="A4" s="5" t="s">
        <v>42</v>
      </c>
      <c r="B4" s="7">
        <v>6528700</v>
      </c>
      <c r="C4" s="5" t="s">
        <v>10</v>
      </c>
      <c r="D4" s="7">
        <v>2169200</v>
      </c>
      <c r="E4" s="5" t="s">
        <v>11</v>
      </c>
      <c r="F4" s="7">
        <v>3875800</v>
      </c>
    </row>
    <row r="5" spans="1:6" x14ac:dyDescent="0.25">
      <c r="A5" s="5" t="s">
        <v>43</v>
      </c>
      <c r="B5" s="7">
        <v>6509400</v>
      </c>
      <c r="C5" s="5" t="s">
        <v>13</v>
      </c>
      <c r="D5" s="7">
        <v>5124000</v>
      </c>
      <c r="E5" s="5" t="s">
        <v>21</v>
      </c>
      <c r="F5" s="7">
        <v>3359100</v>
      </c>
    </row>
    <row r="6" spans="1:6" x14ac:dyDescent="0.25">
      <c r="A6" s="5" t="s">
        <v>37</v>
      </c>
      <c r="B6" s="7">
        <v>29228200</v>
      </c>
      <c r="C6" s="5" t="s">
        <v>23</v>
      </c>
      <c r="D6" s="7">
        <v>9861500</v>
      </c>
      <c r="E6" s="5" t="s">
        <v>18</v>
      </c>
      <c r="F6" s="7">
        <v>2695200</v>
      </c>
    </row>
    <row r="7" spans="1:6" x14ac:dyDescent="0.25">
      <c r="A7" s="4" t="s">
        <v>36</v>
      </c>
      <c r="B7" t="s">
        <v>38</v>
      </c>
      <c r="C7" s="5" t="s">
        <v>16</v>
      </c>
      <c r="D7" s="7">
        <v>7333700</v>
      </c>
      <c r="E7" s="5" t="s">
        <v>17</v>
      </c>
      <c r="F7" s="7">
        <v>4065300</v>
      </c>
    </row>
    <row r="8" spans="1:6" x14ac:dyDescent="0.25">
      <c r="A8" s="5" t="s">
        <v>6</v>
      </c>
      <c r="B8" s="7">
        <v>3087600</v>
      </c>
      <c r="C8" s="5" t="s">
        <v>37</v>
      </c>
      <c r="D8" s="7">
        <v>29228200</v>
      </c>
      <c r="E8" s="5" t="s">
        <v>26</v>
      </c>
      <c r="F8" s="7">
        <v>1847400</v>
      </c>
    </row>
    <row r="9" spans="1:6" x14ac:dyDescent="0.25">
      <c r="A9" s="5" t="s">
        <v>14</v>
      </c>
      <c r="B9" s="7">
        <v>2127300</v>
      </c>
      <c r="C9" s="4" t="s">
        <v>36</v>
      </c>
      <c r="D9" t="s">
        <v>39</v>
      </c>
      <c r="E9" s="5" t="s">
        <v>20</v>
      </c>
      <c r="F9" s="7">
        <v>3284500</v>
      </c>
    </row>
    <row r="10" spans="1:6" x14ac:dyDescent="0.25">
      <c r="A10" s="5" t="s">
        <v>11</v>
      </c>
      <c r="B10" s="7">
        <v>3875800</v>
      </c>
      <c r="C10" s="5" t="s">
        <v>8</v>
      </c>
      <c r="D10" s="6">
        <v>1963</v>
      </c>
      <c r="E10" s="5" t="s">
        <v>27</v>
      </c>
      <c r="F10" s="7">
        <v>2725100</v>
      </c>
    </row>
    <row r="11" spans="1:6" x14ac:dyDescent="0.25">
      <c r="A11" s="5" t="s">
        <v>21</v>
      </c>
      <c r="B11" s="7">
        <v>3359100</v>
      </c>
      <c r="C11" s="5" t="s">
        <v>25</v>
      </c>
      <c r="D11" s="6">
        <v>1508</v>
      </c>
      <c r="E11" s="5" t="s">
        <v>19</v>
      </c>
      <c r="F11" s="7">
        <v>2160900</v>
      </c>
    </row>
    <row r="12" spans="1:6" x14ac:dyDescent="0.25">
      <c r="A12" s="5" t="s">
        <v>18</v>
      </c>
      <c r="B12" s="7">
        <v>2695200</v>
      </c>
      <c r="C12" s="5" t="s">
        <v>10</v>
      </c>
      <c r="D12" s="6">
        <v>1972</v>
      </c>
      <c r="E12" s="5" t="s">
        <v>37</v>
      </c>
      <c r="F12" s="7">
        <v>29228200</v>
      </c>
    </row>
    <row r="13" spans="1:6" x14ac:dyDescent="0.25">
      <c r="A13" s="5" t="s">
        <v>17</v>
      </c>
      <c r="B13" s="7">
        <v>4065300</v>
      </c>
      <c r="C13" s="5" t="s">
        <v>13</v>
      </c>
      <c r="D13" s="6">
        <v>1464</v>
      </c>
    </row>
    <row r="14" spans="1:6" x14ac:dyDescent="0.25">
      <c r="A14" s="5" t="s">
        <v>26</v>
      </c>
      <c r="B14" s="7">
        <v>1847400</v>
      </c>
      <c r="C14" s="5" t="s">
        <v>23</v>
      </c>
      <c r="D14" s="6">
        <v>1793</v>
      </c>
    </row>
    <row r="15" spans="1:6" x14ac:dyDescent="0.25">
      <c r="A15" s="5" t="s">
        <v>20</v>
      </c>
      <c r="B15" s="7">
        <v>3284500</v>
      </c>
      <c r="C15" s="5" t="s">
        <v>16</v>
      </c>
      <c r="D15" s="6">
        <v>1243</v>
      </c>
    </row>
    <row r="16" spans="1:6" x14ac:dyDescent="0.25">
      <c r="A16" s="5" t="s">
        <v>27</v>
      </c>
      <c r="B16" s="7">
        <v>2725100</v>
      </c>
      <c r="C16" s="5" t="s">
        <v>37</v>
      </c>
      <c r="D16" s="6">
        <v>9943</v>
      </c>
    </row>
    <row r="17" spans="1:2" x14ac:dyDescent="0.25">
      <c r="A17" s="5" t="s">
        <v>19</v>
      </c>
      <c r="B17" s="7">
        <v>2160900</v>
      </c>
    </row>
    <row r="18" spans="1:2" x14ac:dyDescent="0.25">
      <c r="A18" s="5" t="s">
        <v>37</v>
      </c>
      <c r="B18" s="7">
        <v>29228200</v>
      </c>
    </row>
  </sheetData>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80" zoomScaleNormal="80" workbookViewId="0">
      <selection activeCell="V12" sqref="V1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PIVOT&amp;CHART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KARTHICK</dc:creator>
  <cp:lastModifiedBy>KARTHICK</cp:lastModifiedBy>
  <dcterms:created xsi:type="dcterms:W3CDTF">2024-12-31T08:53:20Z</dcterms:created>
  <dcterms:modified xsi:type="dcterms:W3CDTF">2025-01-01T06:48:14Z</dcterms:modified>
</cp:coreProperties>
</file>