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\study\computer_vision_study\"/>
    </mc:Choice>
  </mc:AlternateContent>
  <xr:revisionPtr revIDLastSave="0" documentId="8_{53D26B39-200E-461D-91E2-E8B25710948F}" xr6:coauthVersionLast="47" xr6:coauthVersionMax="47" xr10:uidLastSave="{00000000-0000-0000-0000-000000000000}"/>
  <bookViews>
    <workbookView xWindow="11025" yWindow="4305" windowWidth="17685" windowHeight="11265" xr2:uid="{E9E5F460-F862-4FA2-A485-B45E6352EA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D20" i="1"/>
  <c r="E20" i="1"/>
  <c r="F20" i="1"/>
  <c r="G20" i="1"/>
  <c r="H20" i="1"/>
  <c r="I20" i="1"/>
  <c r="B20" i="1"/>
  <c r="C37" i="1"/>
  <c r="D37" i="1"/>
  <c r="E37" i="1"/>
  <c r="F37" i="1"/>
  <c r="G37" i="1"/>
  <c r="H37" i="1"/>
  <c r="I37" i="1"/>
  <c r="B37" i="1"/>
  <c r="C36" i="1"/>
  <c r="D36" i="1"/>
  <c r="E36" i="1"/>
  <c r="F36" i="1"/>
  <c r="G36" i="1"/>
  <c r="H36" i="1"/>
  <c r="I36" i="1"/>
  <c r="B36" i="1"/>
  <c r="G34" i="1"/>
  <c r="H34" i="1"/>
  <c r="I34" i="1" s="1"/>
  <c r="F34" i="1"/>
  <c r="E34" i="1"/>
  <c r="D34" i="1"/>
  <c r="C34" i="1"/>
  <c r="B34" i="1"/>
  <c r="D33" i="1"/>
  <c r="E33" i="1"/>
  <c r="F33" i="1"/>
  <c r="G33" i="1"/>
  <c r="H33" i="1"/>
  <c r="I33" i="1"/>
  <c r="C33" i="1"/>
  <c r="B33" i="1"/>
  <c r="C31" i="1"/>
  <c r="D31" i="1"/>
  <c r="E31" i="1"/>
  <c r="F31" i="1"/>
  <c r="G31" i="1"/>
  <c r="H31" i="1"/>
  <c r="I31" i="1"/>
  <c r="B31" i="1"/>
  <c r="I18" i="1"/>
  <c r="H18" i="1"/>
  <c r="G18" i="1"/>
  <c r="F18" i="1"/>
  <c r="E18" i="1"/>
  <c r="D18" i="1"/>
  <c r="C18" i="1"/>
  <c r="B18" i="1"/>
  <c r="I17" i="1"/>
  <c r="H17" i="1"/>
  <c r="G17" i="1"/>
  <c r="F17" i="1"/>
  <c r="E17" i="1"/>
  <c r="D17" i="1"/>
  <c r="C17" i="1"/>
  <c r="B17" i="1"/>
  <c r="I14" i="1"/>
  <c r="H14" i="1"/>
  <c r="G14" i="1"/>
  <c r="F14" i="1"/>
  <c r="E14" i="1"/>
  <c r="D14" i="1"/>
  <c r="C14" i="1"/>
  <c r="B14" i="1"/>
  <c r="I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<sst xmlns="http://schemas.openxmlformats.org/spreadsheetml/2006/main" count="42" uniqueCount="35">
  <si>
    <t>교재 97</t>
    <phoneticPr fontId="1" type="noConversion"/>
  </si>
  <si>
    <t>히스토그램 평활화</t>
    <phoneticPr fontId="1" type="noConversion"/>
  </si>
  <si>
    <t>I 같은 것 bin</t>
    <phoneticPr fontId="1" type="noConversion"/>
  </si>
  <si>
    <t>비율 p(g) 책은 h</t>
    <phoneticPr fontId="1" type="noConversion"/>
  </si>
  <si>
    <t>2/64</t>
    <phoneticPr fontId="1" type="noConversion"/>
  </si>
  <si>
    <t>12/64</t>
    <phoneticPr fontId="1" type="noConversion"/>
  </si>
  <si>
    <t>17/64</t>
    <phoneticPr fontId="1" type="noConversion"/>
  </si>
  <si>
    <t>10/64</t>
    <phoneticPr fontId="1" type="noConversion"/>
  </si>
  <si>
    <t>3/64</t>
    <phoneticPr fontId="1" type="noConversion"/>
  </si>
  <si>
    <t>7/64</t>
    <phoneticPr fontId="1" type="noConversion"/>
  </si>
  <si>
    <t>11/64</t>
    <phoneticPr fontId="1" type="noConversion"/>
  </si>
  <si>
    <t>책 h 위에 동그라미 2개 누적정규화 4번째 칸</t>
    <phoneticPr fontId="1" type="noConversion"/>
  </si>
  <si>
    <t>14/64</t>
    <phoneticPr fontId="1" type="noConversion"/>
  </si>
  <si>
    <t>31/64</t>
    <phoneticPr fontId="1" type="noConversion"/>
  </si>
  <si>
    <t>41/64</t>
    <phoneticPr fontId="1" type="noConversion"/>
  </si>
  <si>
    <t>44/64</t>
    <phoneticPr fontId="1" type="noConversion"/>
  </si>
  <si>
    <t>51/64</t>
    <phoneticPr fontId="1" type="noConversion"/>
  </si>
  <si>
    <t>62/64</t>
    <phoneticPr fontId="1" type="noConversion"/>
  </si>
  <si>
    <t>64/64</t>
    <phoneticPr fontId="1" type="noConversion"/>
  </si>
  <si>
    <t>책 h 위에 점 2개에 곱하기 7</t>
    <phoneticPr fontId="1" type="noConversion"/>
  </si>
  <si>
    <t>위에 책 4열에 나온 것에 곱하기 7… 왜? Unit8이니깐 8비트의 최대값은 7이니깐</t>
    <phoneticPr fontId="1" type="noConversion"/>
  </si>
  <si>
    <t>연습문제 3</t>
    <phoneticPr fontId="1" type="noConversion"/>
  </si>
  <si>
    <t>평활화하기</t>
    <phoneticPr fontId="1" type="noConversion"/>
  </si>
  <si>
    <t xml:space="preserve">1단계 </t>
    <phoneticPr fontId="1" type="noConversion"/>
  </si>
  <si>
    <t>bin</t>
    <phoneticPr fontId="1" type="noConversion"/>
  </si>
  <si>
    <t>2/25</t>
    <phoneticPr fontId="1" type="noConversion"/>
  </si>
  <si>
    <t>1/25</t>
    <phoneticPr fontId="1" type="noConversion"/>
  </si>
  <si>
    <t>8/25</t>
    <phoneticPr fontId="1" type="noConversion"/>
  </si>
  <si>
    <t>0/25</t>
    <phoneticPr fontId="1" type="noConversion"/>
  </si>
  <si>
    <t>f(g) - 빈도수</t>
    <phoneticPr fontId="1" type="noConversion"/>
  </si>
  <si>
    <t>p(g) - 빈도수 / 전체 개수</t>
    <phoneticPr fontId="1" type="noConversion"/>
  </si>
  <si>
    <t>cdf(g) - 누적빈도수 / 전체갯수</t>
    <phoneticPr fontId="1" type="noConversion"/>
  </si>
  <si>
    <t>평활한 값 - cdf(g) * Lmax</t>
    <phoneticPr fontId="1" type="noConversion"/>
  </si>
  <si>
    <t>Lmax는 7임</t>
    <phoneticPr fontId="1" type="noConversion"/>
  </si>
  <si>
    <t>반올림하기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</si>
</sst>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F7D2-2F6F-4DC8-A2E1-ADB2FBA714C6}">
  <dimension ref="A2:I43"/>
  <sheetViews>
    <sheetView tabSelected="1" topLeftCell="A28" workbookViewId="0">
      <selection activeCell="K44" sqref="K44"/>
    </sheetView>
  </sheetViews>
  <sheetFormatPr defaultRowHeight="16.5" x14ac:dyDescent="0.3"/>
  <cols>
    <col min="1" max="1" width="29.25" bestFit="1" customWidth="1"/>
    <col min="2" max="2" width="9.875" bestFit="1" customWidth="1"/>
  </cols>
  <sheetData>
    <row r="2" spans="2:9" x14ac:dyDescent="0.3">
      <c r="B2" t="s">
        <v>0</v>
      </c>
      <c r="C2" t="s">
        <v>1</v>
      </c>
    </row>
    <row r="4" spans="2:9" x14ac:dyDescent="0.3">
      <c r="B4" t="s">
        <v>2</v>
      </c>
    </row>
    <row r="5" spans="2:9" x14ac:dyDescent="0.3">
      <c r="B5" s="1">
        <v>0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</row>
    <row r="6" spans="2:9" x14ac:dyDescent="0.3">
      <c r="B6" s="1">
        <v>2</v>
      </c>
      <c r="C6" s="1">
        <v>12</v>
      </c>
      <c r="D6" s="1">
        <v>17</v>
      </c>
      <c r="E6" s="1">
        <v>10</v>
      </c>
      <c r="F6" s="1">
        <v>3</v>
      </c>
      <c r="G6" s="1">
        <v>7</v>
      </c>
      <c r="H6" s="1">
        <v>11</v>
      </c>
      <c r="I6" s="1">
        <v>2</v>
      </c>
    </row>
    <row r="8" spans="2:9" x14ac:dyDescent="0.3">
      <c r="B8" t="s">
        <v>3</v>
      </c>
    </row>
    <row r="9" spans="2:9" x14ac:dyDescent="0.3">
      <c r="B9" s="1" t="s">
        <v>4</v>
      </c>
      <c r="C9" s="1" t="s">
        <v>5</v>
      </c>
      <c r="D9" s="1" t="s">
        <v>6</v>
      </c>
      <c r="E9" s="1" t="s">
        <v>7</v>
      </c>
      <c r="F9" s="1" t="s">
        <v>8</v>
      </c>
      <c r="G9" s="1" t="s">
        <v>9</v>
      </c>
      <c r="H9" s="1" t="s">
        <v>10</v>
      </c>
      <c r="I9" s="1" t="s">
        <v>4</v>
      </c>
    </row>
    <row r="10" spans="2:9" x14ac:dyDescent="0.3">
      <c r="B10" s="1">
        <f>2/64</f>
        <v>3.125E-2</v>
      </c>
      <c r="C10" s="1">
        <f>12/64</f>
        <v>0.1875</v>
      </c>
      <c r="D10" s="1">
        <f>17/64</f>
        <v>0.265625</v>
      </c>
      <c r="E10" s="1">
        <f>10/64</f>
        <v>0.15625</v>
      </c>
      <c r="F10" s="1">
        <f>3/64</f>
        <v>4.6875E-2</v>
      </c>
      <c r="G10" s="1">
        <f>7/64</f>
        <v>0.109375</v>
      </c>
      <c r="H10" s="1">
        <f>11/64</f>
        <v>0.171875</v>
      </c>
      <c r="I10" s="1">
        <f>2/64</f>
        <v>3.125E-2</v>
      </c>
    </row>
    <row r="12" spans="2:9" x14ac:dyDescent="0.3">
      <c r="B12" t="s">
        <v>11</v>
      </c>
    </row>
    <row r="13" spans="2:9" x14ac:dyDescent="0.3">
      <c r="B13" s="1" t="s">
        <v>4</v>
      </c>
      <c r="C13" s="1" t="s">
        <v>12</v>
      </c>
      <c r="D13" s="1" t="s">
        <v>13</v>
      </c>
      <c r="E13" s="1" t="s">
        <v>14</v>
      </c>
      <c r="F13" s="1" t="s">
        <v>15</v>
      </c>
      <c r="G13" s="1" t="s">
        <v>16</v>
      </c>
      <c r="H13" s="1" t="s">
        <v>17</v>
      </c>
      <c r="I13" s="1" t="s">
        <v>18</v>
      </c>
    </row>
    <row r="14" spans="2:9" x14ac:dyDescent="0.3">
      <c r="B14" s="1">
        <f>2/64</f>
        <v>3.125E-2</v>
      </c>
      <c r="C14" s="1">
        <f>14/64</f>
        <v>0.21875</v>
      </c>
      <c r="D14" s="1">
        <f>31/64</f>
        <v>0.484375</v>
      </c>
      <c r="E14" s="1">
        <f>41/64</f>
        <v>0.640625</v>
      </c>
      <c r="F14" s="1">
        <f>44/64</f>
        <v>0.6875</v>
      </c>
      <c r="G14" s="1">
        <f>51/64</f>
        <v>0.796875</v>
      </c>
      <c r="H14" s="1">
        <f>62/64</f>
        <v>0.96875</v>
      </c>
      <c r="I14" s="1">
        <f>64/64</f>
        <v>1</v>
      </c>
    </row>
    <row r="16" spans="2:9" x14ac:dyDescent="0.3">
      <c r="B16" t="s">
        <v>19</v>
      </c>
      <c r="E16" t="s">
        <v>20</v>
      </c>
    </row>
    <row r="17" spans="1:9" x14ac:dyDescent="0.3">
      <c r="B17" s="1">
        <f>2/64</f>
        <v>3.125E-2</v>
      </c>
      <c r="C17" s="1">
        <f>14/64</f>
        <v>0.21875</v>
      </c>
      <c r="D17" s="1">
        <f>31/64</f>
        <v>0.484375</v>
      </c>
      <c r="E17" s="1">
        <f>41/64</f>
        <v>0.640625</v>
      </c>
      <c r="F17" s="1">
        <f>44/64</f>
        <v>0.6875</v>
      </c>
      <c r="G17" s="1">
        <f>51/64</f>
        <v>0.796875</v>
      </c>
      <c r="H17" s="1">
        <f>62/64</f>
        <v>0.96875</v>
      </c>
      <c r="I17" s="1">
        <f>64/64</f>
        <v>1</v>
      </c>
    </row>
    <row r="18" spans="1:9" x14ac:dyDescent="0.3">
      <c r="B18" s="1">
        <f>2/64*7</f>
        <v>0.21875</v>
      </c>
      <c r="C18" s="1">
        <f>14/64*7</f>
        <v>1.53125</v>
      </c>
      <c r="D18" s="1">
        <f>31/64*7</f>
        <v>3.390625</v>
      </c>
      <c r="E18" s="1">
        <f>41/64*7</f>
        <v>4.484375</v>
      </c>
      <c r="F18" s="1">
        <f>44/64*7</f>
        <v>4.8125</v>
      </c>
      <c r="G18" s="1">
        <f>51/64*7</f>
        <v>5.578125</v>
      </c>
      <c r="H18" s="1">
        <f>62/64*7</f>
        <v>6.78125</v>
      </c>
      <c r="I18" s="1">
        <f>64/64*7</f>
        <v>7</v>
      </c>
    </row>
    <row r="20" spans="1:9" x14ac:dyDescent="0.3">
      <c r="B20">
        <f>ROUND(B18,0)</f>
        <v>0</v>
      </c>
      <c r="C20">
        <f t="shared" ref="C20:I20" si="0">ROUND(C18,0)</f>
        <v>2</v>
      </c>
      <c r="D20">
        <f t="shared" si="0"/>
        <v>3</v>
      </c>
      <c r="E20">
        <f t="shared" si="0"/>
        <v>4</v>
      </c>
      <c r="F20">
        <f t="shared" si="0"/>
        <v>5</v>
      </c>
      <c r="G20">
        <f t="shared" si="0"/>
        <v>6</v>
      </c>
      <c r="H20">
        <f t="shared" si="0"/>
        <v>7</v>
      </c>
      <c r="I20">
        <f t="shared" si="0"/>
        <v>7</v>
      </c>
    </row>
    <row r="22" spans="1:9" x14ac:dyDescent="0.3">
      <c r="A22" t="s">
        <v>21</v>
      </c>
      <c r="C22" t="s">
        <v>22</v>
      </c>
    </row>
    <row r="23" spans="1:9" x14ac:dyDescent="0.3">
      <c r="B23" s="4">
        <v>0</v>
      </c>
      <c r="C23" s="4">
        <v>0</v>
      </c>
      <c r="D23" s="4">
        <v>1</v>
      </c>
      <c r="E23" s="4">
        <v>1</v>
      </c>
      <c r="F23" s="4">
        <v>3</v>
      </c>
    </row>
    <row r="24" spans="1:9" x14ac:dyDescent="0.3">
      <c r="B24" s="4">
        <v>2</v>
      </c>
      <c r="C24" s="4">
        <v>3</v>
      </c>
      <c r="D24" s="4">
        <v>3</v>
      </c>
      <c r="E24" s="4">
        <v>3</v>
      </c>
      <c r="F24" s="4">
        <v>3</v>
      </c>
    </row>
    <row r="25" spans="1:9" x14ac:dyDescent="0.3">
      <c r="B25" s="4">
        <v>3</v>
      </c>
      <c r="C25" s="4">
        <v>3</v>
      </c>
      <c r="D25" s="4">
        <v>4</v>
      </c>
      <c r="E25" s="4">
        <v>4</v>
      </c>
      <c r="F25" s="4">
        <v>4</v>
      </c>
    </row>
    <row r="26" spans="1:9" x14ac:dyDescent="0.3">
      <c r="B26" s="4">
        <v>4</v>
      </c>
      <c r="C26" s="4">
        <v>3</v>
      </c>
      <c r="D26" s="4">
        <v>4</v>
      </c>
      <c r="E26" s="4">
        <v>5</v>
      </c>
      <c r="F26" s="4">
        <v>7</v>
      </c>
    </row>
    <row r="27" spans="1:9" x14ac:dyDescent="0.3">
      <c r="B27" s="4">
        <v>4</v>
      </c>
      <c r="C27" s="4">
        <v>4</v>
      </c>
      <c r="D27" s="4">
        <v>4</v>
      </c>
      <c r="E27" s="4">
        <v>5</v>
      </c>
      <c r="F27" s="4">
        <v>7</v>
      </c>
    </row>
    <row r="29" spans="1:9" x14ac:dyDescent="0.3">
      <c r="A29" t="s">
        <v>23</v>
      </c>
      <c r="B29" t="s">
        <v>24</v>
      </c>
    </row>
    <row r="30" spans="1:9" x14ac:dyDescent="0.3">
      <c r="A30" t="s">
        <v>24</v>
      </c>
      <c r="B30" s="5">
        <v>0</v>
      </c>
      <c r="C30" s="5">
        <v>1</v>
      </c>
      <c r="D30" s="5">
        <v>2</v>
      </c>
      <c r="E30" s="5">
        <v>3</v>
      </c>
      <c r="F30" s="5">
        <v>4</v>
      </c>
      <c r="G30" s="5">
        <v>5</v>
      </c>
      <c r="H30" s="5">
        <v>6</v>
      </c>
      <c r="I30" s="5">
        <v>7</v>
      </c>
    </row>
    <row r="31" spans="1:9" x14ac:dyDescent="0.3">
      <c r="A31" t="s">
        <v>29</v>
      </c>
      <c r="B31" s="1">
        <f>COUNTIF($B23:$F27,B30)</f>
        <v>2</v>
      </c>
      <c r="C31" s="1">
        <f t="shared" ref="C31:I31" si="1">COUNTIF($B23:$F27,C30)</f>
        <v>2</v>
      </c>
      <c r="D31" s="1">
        <f t="shared" si="1"/>
        <v>1</v>
      </c>
      <c r="E31" s="1">
        <f t="shared" si="1"/>
        <v>8</v>
      </c>
      <c r="F31" s="1">
        <f t="shared" si="1"/>
        <v>8</v>
      </c>
      <c r="G31" s="1">
        <f t="shared" si="1"/>
        <v>2</v>
      </c>
      <c r="H31" s="1">
        <f t="shared" si="1"/>
        <v>0</v>
      </c>
      <c r="I31" s="1">
        <f t="shared" si="1"/>
        <v>2</v>
      </c>
    </row>
    <row r="32" spans="1:9" s="2" customFormat="1" x14ac:dyDescent="0.3">
      <c r="A32" s="2" t="s">
        <v>30</v>
      </c>
      <c r="B32" s="3" t="s">
        <v>25</v>
      </c>
      <c r="C32" s="3" t="s">
        <v>25</v>
      </c>
      <c r="D32" s="3" t="s">
        <v>26</v>
      </c>
      <c r="E32" s="3" t="s">
        <v>27</v>
      </c>
      <c r="F32" s="3" t="s">
        <v>27</v>
      </c>
      <c r="G32" s="3" t="s">
        <v>25</v>
      </c>
      <c r="H32" s="3" t="s">
        <v>28</v>
      </c>
      <c r="I32" s="3" t="s">
        <v>25</v>
      </c>
    </row>
    <row r="33" spans="1:9" x14ac:dyDescent="0.3">
      <c r="B33" s="1">
        <f>B31/25</f>
        <v>0.08</v>
      </c>
      <c r="C33" s="1">
        <f>C31/25</f>
        <v>0.08</v>
      </c>
      <c r="D33" s="1">
        <f t="shared" ref="D33:I33" si="2">D31/25</f>
        <v>0.04</v>
      </c>
      <c r="E33" s="1">
        <f t="shared" si="2"/>
        <v>0.32</v>
      </c>
      <c r="F33" s="1">
        <f t="shared" si="2"/>
        <v>0.32</v>
      </c>
      <c r="G33" s="1">
        <f t="shared" si="2"/>
        <v>0.08</v>
      </c>
      <c r="H33" s="1">
        <f t="shared" si="2"/>
        <v>0</v>
      </c>
      <c r="I33" s="1">
        <f t="shared" si="2"/>
        <v>0.08</v>
      </c>
    </row>
    <row r="34" spans="1:9" x14ac:dyDescent="0.3">
      <c r="A34" t="s">
        <v>31</v>
      </c>
      <c r="B34" s="1">
        <f>B33</f>
        <v>0.08</v>
      </c>
      <c r="C34" s="1">
        <f>C33+B33</f>
        <v>0.16</v>
      </c>
      <c r="D34" s="1">
        <f>C34+D33</f>
        <v>0.2</v>
      </c>
      <c r="E34" s="1">
        <f>D34+E33</f>
        <v>0.52</v>
      </c>
      <c r="F34" s="1">
        <f>E34+F33</f>
        <v>0.84000000000000008</v>
      </c>
      <c r="G34" s="1">
        <f t="shared" ref="G34:I34" si="3">F34+G33</f>
        <v>0.92</v>
      </c>
      <c r="H34" s="1">
        <f t="shared" si="3"/>
        <v>0.92</v>
      </c>
      <c r="I34" s="1">
        <f t="shared" si="3"/>
        <v>1</v>
      </c>
    </row>
    <row r="35" spans="1:9" x14ac:dyDescent="0.3">
      <c r="A35" t="s">
        <v>32</v>
      </c>
      <c r="B35" s="1">
        <v>7</v>
      </c>
      <c r="C35" s="1">
        <v>7</v>
      </c>
      <c r="D35" s="1">
        <v>7</v>
      </c>
      <c r="E35" s="1">
        <v>7</v>
      </c>
      <c r="F35" s="1">
        <v>7</v>
      </c>
      <c r="G35" s="1">
        <v>7</v>
      </c>
      <c r="H35" s="1">
        <v>7</v>
      </c>
      <c r="I35" s="1">
        <v>7</v>
      </c>
    </row>
    <row r="36" spans="1:9" x14ac:dyDescent="0.3">
      <c r="A36" t="s">
        <v>33</v>
      </c>
      <c r="B36" s="1">
        <f>B34*$B35</f>
        <v>0.56000000000000005</v>
      </c>
      <c r="C36" s="1">
        <f t="shared" ref="C36:I36" si="4">C34*$B35</f>
        <v>1.1200000000000001</v>
      </c>
      <c r="D36" s="1">
        <f t="shared" si="4"/>
        <v>1.4000000000000001</v>
      </c>
      <c r="E36" s="1">
        <f t="shared" si="4"/>
        <v>3.64</v>
      </c>
      <c r="F36" s="1">
        <f t="shared" si="4"/>
        <v>5.8800000000000008</v>
      </c>
      <c r="G36" s="1">
        <f t="shared" si="4"/>
        <v>6.44</v>
      </c>
      <c r="H36" s="1">
        <f t="shared" si="4"/>
        <v>6.44</v>
      </c>
      <c r="I36" s="1">
        <f t="shared" si="4"/>
        <v>7</v>
      </c>
    </row>
    <row r="37" spans="1:9" x14ac:dyDescent="0.3">
      <c r="A37" t="s">
        <v>34</v>
      </c>
      <c r="B37" s="5">
        <f>ROUND(B36,0)</f>
        <v>1</v>
      </c>
      <c r="C37" s="5">
        <f t="shared" ref="C37:I37" si="5">ROUND(C36,0)</f>
        <v>1</v>
      </c>
      <c r="D37" s="5">
        <f t="shared" si="5"/>
        <v>1</v>
      </c>
      <c r="E37" s="5">
        <f t="shared" si="5"/>
        <v>4</v>
      </c>
      <c r="F37" s="5">
        <f t="shared" si="5"/>
        <v>6</v>
      </c>
      <c r="G37" s="5">
        <f t="shared" si="5"/>
        <v>6</v>
      </c>
      <c r="H37" s="5">
        <f t="shared" si="5"/>
        <v>6</v>
      </c>
      <c r="I37" s="5">
        <f t="shared" si="5"/>
        <v>7</v>
      </c>
    </row>
    <row r="39" spans="1:9" x14ac:dyDescent="0.3">
      <c r="B39" s="6">
        <v>1</v>
      </c>
      <c r="C39" s="6">
        <v>1</v>
      </c>
      <c r="D39" s="6">
        <v>1</v>
      </c>
      <c r="E39" s="6">
        <v>1</v>
      </c>
      <c r="F39" s="6">
        <v>4</v>
      </c>
    </row>
    <row r="40" spans="1:9" x14ac:dyDescent="0.3">
      <c r="B40" s="6">
        <v>1</v>
      </c>
      <c r="C40" s="6">
        <v>4</v>
      </c>
      <c r="D40" s="6">
        <v>4</v>
      </c>
      <c r="E40" s="6">
        <v>4</v>
      </c>
      <c r="F40" s="6">
        <v>4</v>
      </c>
    </row>
    <row r="41" spans="1:9" x14ac:dyDescent="0.3">
      <c r="B41" s="6">
        <v>4</v>
      </c>
      <c r="C41" s="6">
        <v>4</v>
      </c>
      <c r="D41" s="6">
        <v>6</v>
      </c>
      <c r="E41" s="6">
        <v>6</v>
      </c>
      <c r="F41" s="6">
        <v>6</v>
      </c>
    </row>
    <row r="42" spans="1:9" x14ac:dyDescent="0.3">
      <c r="B42" s="6">
        <v>6</v>
      </c>
      <c r="C42" s="6">
        <v>4</v>
      </c>
      <c r="D42" s="6">
        <v>6</v>
      </c>
      <c r="E42" s="6">
        <v>6</v>
      </c>
      <c r="F42" s="6">
        <v>7</v>
      </c>
    </row>
    <row r="43" spans="1:9" x14ac:dyDescent="0.3">
      <c r="B43" s="6">
        <v>6</v>
      </c>
      <c r="C43" s="6">
        <v>6</v>
      </c>
      <c r="D43" s="6">
        <v>6</v>
      </c>
      <c r="E43" s="6">
        <v>6</v>
      </c>
      <c r="F43" s="6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tj</cp:lastModifiedBy>
  <dcterms:created xsi:type="dcterms:W3CDTF">2024-03-06T02:36:21Z</dcterms:created>
  <dcterms:modified xsi:type="dcterms:W3CDTF">2024-03-06T03:21:33Z</dcterms:modified>
</cp:coreProperties>
</file>